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drawings/drawing6.xml" ContentType="application/vnd.openxmlformats-officedocument.drawing+xml"/>
  <Override PartName="/xl/customProperty6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3-RI\Balanços e Análises\I Trimestre 2025\Divulgação\Pacote\"/>
    </mc:Choice>
  </mc:AlternateContent>
  <xr:revisionPtr revIDLastSave="0" documentId="13_ncr:1_{B3F622A1-1C2F-4AE0-B598-22A630A98DC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dex" sheetId="3" r:id="rId1"/>
    <sheet name="Endividamento - Plataforma" sheetId="4" r:id="rId2"/>
    <sheet name="Endividamento - Ativo" sheetId="9" r:id="rId3"/>
    <sheet name="Custo Médio" sheetId="5" r:id="rId4"/>
    <sheet name="Indebtedness - Platform" sheetId="1" r:id="rId5"/>
    <sheet name="Indebtedness - Asset" sheetId="12" r:id="rId6"/>
    <sheet name="Average Cost" sheetId="2" r:id="rId7"/>
  </sheets>
  <externalReferences>
    <externalReference r:id="rId8"/>
  </externalReferences>
  <definedNames>
    <definedName name="_xlnm._FilterDatabase" localSheetId="2" hidden="1">'Endividamento - Ativo'!$A$5:$B$66</definedName>
    <definedName name="_xlnm._FilterDatabase" localSheetId="5" hidden="1">'Indebtedness - Asset'!$A$5:$B$66</definedName>
    <definedName name="Z_F7172E9C_A36C_4D7E_97A9_CF1BEFA18B4E_.wvu.Cols" localSheetId="4" hidden="1">'Indebtedness - Platform'!#REF!</definedName>
  </definedNames>
  <calcPr calcId="191029" concurrentManualCount="12"/>
  <customWorkbookViews>
    <customWorkbookView name="Teste config vis" guid="{F7172E9C-A36C-4D7E-97A9-CF1BEFA18B4E}" includePrintSettings="0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E13" i="4"/>
  <c r="E12" i="4"/>
  <c r="E11" i="4"/>
  <c r="E10" i="4"/>
  <c r="E7" i="4"/>
  <c r="E9" i="4"/>
  <c r="E8" i="4"/>
  <c r="E6" i="4"/>
  <c r="E5" i="4"/>
</calcChain>
</file>

<file path=xl/sharedStrings.xml><?xml version="1.0" encoding="utf-8"?>
<sst xmlns="http://schemas.openxmlformats.org/spreadsheetml/2006/main" count="604" uniqueCount="134">
  <si>
    <t>(R$ MM)</t>
  </si>
  <si>
    <t>Index</t>
  </si>
  <si>
    <t>Average Cost p.a.</t>
  </si>
  <si>
    <t>BNDES</t>
  </si>
  <si>
    <t>TJLP</t>
  </si>
  <si>
    <t>Local Bond, Credit Deposit and others</t>
  </si>
  <si>
    <t>CDI</t>
  </si>
  <si>
    <t>Local Bond</t>
  </si>
  <si>
    <t>IPCA</t>
  </si>
  <si>
    <t>Dolar</t>
  </si>
  <si>
    <t>USD</t>
  </si>
  <si>
    <t>Other</t>
  </si>
  <si>
    <t>Pre fixed</t>
  </si>
  <si>
    <t>Total</t>
  </si>
  <si>
    <t>R$ MM</t>
  </si>
  <si>
    <t>% Total</t>
  </si>
  <si>
    <t xml:space="preserve">Total </t>
  </si>
  <si>
    <t>* Pro forma data, considering proportionally all companies of which CCR does not have control or jointly-owned subsidiaries (ex IFRS 10 and 11).</t>
  </si>
  <si>
    <t>Debt Breakdown*</t>
  </si>
  <si>
    <t>%</t>
  </si>
  <si>
    <t>Whitout Hedge</t>
  </si>
  <si>
    <t>Hedged</t>
  </si>
  <si>
    <t>Values</t>
  </si>
  <si>
    <t>Debt Amortization Schedule</t>
  </si>
  <si>
    <t>Years</t>
  </si>
  <si>
    <t>Indexador</t>
  </si>
  <si>
    <t>Custo Médio ao ano</t>
  </si>
  <si>
    <t>Sem Hedge</t>
  </si>
  <si>
    <t>Com Hedge</t>
  </si>
  <si>
    <t>Valores</t>
  </si>
  <si>
    <t>Debêntures, CCB e outros</t>
  </si>
  <si>
    <t>Debêntures</t>
  </si>
  <si>
    <t>Outros</t>
  </si>
  <si>
    <t>Pré fixado</t>
  </si>
  <si>
    <t>Calendário de Amortização da Dívida</t>
  </si>
  <si>
    <t>*Dados proforma, considerando de maneira proporcional todas as empresas em que a CCR não possui controle ou controladas em conjunto. (ex-IFRS 10 e 11).</t>
  </si>
  <si>
    <t>Dívida Bruta¹ - Consolidada</t>
  </si>
  <si>
    <t>Rodovias</t>
  </si>
  <si>
    <t>Aeroportos</t>
  </si>
  <si>
    <t>Outros²</t>
  </si>
  <si>
    <t>Caixa, Equivalentes e Aplicações Financeiras³ - Consolidadas</t>
  </si>
  <si>
    <t>Saldo líquido de derivativos a receber (pagar) - Consolidado</t>
  </si>
  <si>
    <t>Dívida Líquida - Consolidada</t>
  </si>
  <si>
    <t>Dívida Líquida CCR Holding</t>
  </si>
  <si>
    <t>Gross Debt¹ - Consolidated</t>
  </si>
  <si>
    <t>Toll Roads</t>
  </si>
  <si>
    <t>Airports</t>
  </si>
  <si>
    <t>Others²</t>
  </si>
  <si>
    <t>Cash, Equivalents and Financial Investments³ - Consolidated</t>
  </si>
  <si>
    <t>Net balance of derivatives receivable (payable) - Consolidated</t>
  </si>
  <si>
    <t>Net Debt - Consolidated</t>
  </si>
  <si>
    <t>Net Debt CCR Holding</t>
  </si>
  <si>
    <t>4,2% a.a. - 12% a.a., SOFR + 4,60% a.a.</t>
  </si>
  <si>
    <t>6,14% a.a. - 9,76% a.a.</t>
  </si>
  <si>
    <t>Composição da Dívida
(R$ MM)</t>
  </si>
  <si>
    <t>sep/24</t>
  </si>
  <si>
    <t>IPCA + 4,25% - 7,25% a.a.</t>
  </si>
  <si>
    <t>dez/24</t>
  </si>
  <si>
    <t>dec/24</t>
  </si>
  <si>
    <t>Anos</t>
  </si>
  <si>
    <t>From 2033</t>
  </si>
  <si>
    <t>1Q25</t>
  </si>
  <si>
    <t>1T25</t>
  </si>
  <si>
    <t>TJLP + 0,0% - 4,0% a.a., IPCA + 2,28% - 8,25%</t>
  </si>
  <si>
    <t>CDI + 0,01% - 3,75% a.a.</t>
  </si>
  <si>
    <t>Ponte</t>
  </si>
  <si>
    <t>NovaDutra</t>
  </si>
  <si>
    <t>ViaLagos</t>
  </si>
  <si>
    <t>RodoNorte</t>
  </si>
  <si>
    <t>Parques</t>
  </si>
  <si>
    <t>AutoBAn</t>
  </si>
  <si>
    <t>ViaOeste</t>
  </si>
  <si>
    <t>RodoAnel Oeste</t>
  </si>
  <si>
    <t>Samm</t>
  </si>
  <si>
    <t>SPVias</t>
  </si>
  <si>
    <t>Inovap 5 Adm. e Part</t>
  </si>
  <si>
    <t>Conces. ViaRio S.A</t>
  </si>
  <si>
    <t>MSVia</t>
  </si>
  <si>
    <t>Renovias</t>
  </si>
  <si>
    <t>CCR ViaCosteira</t>
  </si>
  <si>
    <t>CCR Rio-SP</t>
  </si>
  <si>
    <t>Sorocabana</t>
  </si>
  <si>
    <t>PR Vias</t>
  </si>
  <si>
    <t>MTH Houdster en Mari</t>
  </si>
  <si>
    <t>ViaQuatro</t>
  </si>
  <si>
    <t>Barcas</t>
  </si>
  <si>
    <t>Conces. VLT Carioca</t>
  </si>
  <si>
    <t>Metrô Bahia</t>
  </si>
  <si>
    <t>Linha 15</t>
  </si>
  <si>
    <t>CCR México</t>
  </si>
  <si>
    <t>CCR España</t>
  </si>
  <si>
    <t>CCR Espanha S.L.U.</t>
  </si>
  <si>
    <t>Corporación Quiport</t>
  </si>
  <si>
    <t>Quiama</t>
  </si>
  <si>
    <t>ADC Ecuador</t>
  </si>
  <si>
    <t>IAF</t>
  </si>
  <si>
    <t>Aeris Holding</t>
  </si>
  <si>
    <t>CAP</t>
  </si>
  <si>
    <t>CARE</t>
  </si>
  <si>
    <t>BH Airport</t>
  </si>
  <si>
    <t>CCR USA Airport</t>
  </si>
  <si>
    <t>TAS</t>
  </si>
  <si>
    <t>Bloco Sul</t>
  </si>
  <si>
    <t>Bloco Central</t>
  </si>
  <si>
    <t>CPC Pampulha</t>
  </si>
  <si>
    <t>CCR S.A.</t>
  </si>
  <si>
    <t>Engelog</t>
  </si>
  <si>
    <t>CIIS - Cia Invest In²</t>
  </si>
  <si>
    <t>Actua ServIços</t>
  </si>
  <si>
    <t>Soc. Paulista Infra.</t>
  </si>
  <si>
    <t>Infra. Latinoamerica</t>
  </si>
  <si>
    <t>CPC</t>
  </si>
  <si>
    <t>SPCP</t>
  </si>
  <si>
    <t>Quicko</t>
  </si>
  <si>
    <t>STP</t>
  </si>
  <si>
    <t>Controlar S.A.</t>
  </si>
  <si>
    <t>Divida Bruta</t>
  </si>
  <si>
    <t>Gross Debt</t>
  </si>
  <si>
    <t>Caixa, Equivalentes e Aplicações Financeiras</t>
  </si>
  <si>
    <t>Cash, Equivalents and Financial Investments</t>
  </si>
  <si>
    <t>ViaSul</t>
  </si>
  <si>
    <t>Dívida Liquida</t>
  </si>
  <si>
    <t>Consolidado</t>
  </si>
  <si>
    <t>Others</t>
  </si>
  <si>
    <t>Consolidated</t>
  </si>
  <si>
    <t>Rails</t>
  </si>
  <si>
    <t>ViaRails L 8/9</t>
  </si>
  <si>
    <t>Trilhos</t>
  </si>
  <si>
    <t>ViaTrilhos L 8/9</t>
  </si>
  <si>
    <t>CIP</t>
  </si>
  <si>
    <t>ViaMobilidade</t>
  </si>
  <si>
    <t>Saldo líquido de derivativos a receber (pagar)</t>
  </si>
  <si>
    <t xml:space="preserve">Net balance of derivatives receivable (payable) </t>
  </si>
  <si>
    <t xml:space="preserve">Net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</si>
</sst>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%"/>
    <numFmt numFmtId="165" formatCode="#,##0.0"/>
    <numFmt numFmtId="166" formatCode="#,##0.0_);\(#,##0.0\)"/>
    <numFmt numFmtId="167" formatCode="#,##0.0;\(#,##0.0\);0.0"/>
    <numFmt numFmtId="168" formatCode="_(* #,##0_);_(* \(#,##0\);_(* &quot;-&quot;??_);_(@_)"/>
    <numFmt numFmtId="169" formatCode="_-* #,##0_-;\-* #,##0_-;_-* &quot;-&quot;??_-;_-@_-"/>
    <numFmt numFmtId="170" formatCode="&quot;[-] &quot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sz val="11"/>
      <color rgb="FF333333"/>
      <name val="Calibri"/>
      <family val="2"/>
    </font>
    <font>
      <b/>
      <sz val="11"/>
      <color rgb="FF333333"/>
      <name val="Calibri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  <font>
      <b/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53565A"/>
      <name val="Arial"/>
      <family val="2"/>
    </font>
    <font>
      <b/>
      <sz val="8"/>
      <color rgb="FF53565A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9F7F0"/>
        <bgColor rgb="FFFFFFFF"/>
      </patternFill>
    </fill>
    <fill>
      <patternFill patternType="solid">
        <fgColor rgb="FFE3E3E3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E3E3E3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270">
        <stop position="0">
          <color rgb="FFE8E8E8"/>
        </stop>
        <stop position="1">
          <color rgb="FFECECEC"/>
        </stop>
      </gradientFill>
    </fill>
    <fill>
      <patternFill patternType="solid">
        <fgColor rgb="FF5E22F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2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170" fontId="16" fillId="10" borderId="0" applyNumberFormat="0">
      <alignment horizontal="left" vertical="center"/>
      <protection locked="0"/>
    </xf>
    <xf numFmtId="0" fontId="4" fillId="0" borderId="0"/>
  </cellStyleXfs>
  <cellXfs count="61">
    <xf numFmtId="0" fontId="0" fillId="0" borderId="0" xfId="0"/>
    <xf numFmtId="0" fontId="5" fillId="3" borderId="0" xfId="4" applyFont="1" applyFill="1" applyAlignment="1">
      <alignment vertical="center"/>
    </xf>
    <xf numFmtId="0" fontId="6" fillId="0" borderId="0" xfId="0" applyFont="1"/>
    <xf numFmtId="164" fontId="7" fillId="4" borderId="0" xfId="2" applyNumberFormat="1" applyFont="1" applyFill="1" applyBorder="1" applyAlignment="1">
      <alignment horizontal="right"/>
    </xf>
    <xf numFmtId="167" fontId="7" fillId="4" borderId="3" xfId="0" applyNumberFormat="1" applyFont="1" applyFill="1" applyBorder="1" applyAlignment="1">
      <alignment horizontal="right"/>
    </xf>
    <xf numFmtId="167" fontId="7" fillId="5" borderId="3" xfId="0" applyNumberFormat="1" applyFont="1" applyFill="1" applyBorder="1" applyAlignment="1">
      <alignment horizontal="right"/>
    </xf>
    <xf numFmtId="164" fontId="7" fillId="5" borderId="0" xfId="2" applyNumberFormat="1" applyFont="1" applyFill="1" applyBorder="1" applyAlignment="1">
      <alignment horizontal="right"/>
    </xf>
    <xf numFmtId="166" fontId="8" fillId="6" borderId="4" xfId="3" applyNumberFormat="1" applyFont="1" applyFill="1" applyBorder="1" applyAlignment="1">
      <alignment horizontal="right" vertical="center"/>
    </xf>
    <xf numFmtId="164" fontId="8" fillId="6" borderId="5" xfId="2" applyNumberFormat="1" applyFont="1" applyFill="1" applyBorder="1" applyAlignment="1">
      <alignment horizontal="right" vertical="center"/>
    </xf>
    <xf numFmtId="1" fontId="9" fillId="7" borderId="0" xfId="0" applyNumberFormat="1" applyFont="1" applyFill="1" applyAlignment="1">
      <alignment horizontal="center"/>
    </xf>
    <xf numFmtId="167" fontId="9" fillId="7" borderId="0" xfId="0" applyNumberFormat="1" applyFont="1" applyFill="1" applyAlignment="1">
      <alignment horizontal="center"/>
    </xf>
    <xf numFmtId="164" fontId="9" fillId="7" borderId="0" xfId="2" applyNumberFormat="1" applyFont="1" applyFill="1" applyBorder="1" applyAlignment="1">
      <alignment horizontal="right"/>
    </xf>
    <xf numFmtId="1" fontId="9" fillId="5" borderId="0" xfId="0" applyNumberFormat="1" applyFont="1" applyFill="1" applyAlignment="1">
      <alignment horizontal="center"/>
    </xf>
    <xf numFmtId="167" fontId="9" fillId="5" borderId="0" xfId="0" applyNumberFormat="1" applyFont="1" applyFill="1" applyAlignment="1">
      <alignment horizontal="center"/>
    </xf>
    <xf numFmtId="164" fontId="9" fillId="5" borderId="0" xfId="2" applyNumberFormat="1" applyFont="1" applyFill="1" applyBorder="1" applyAlignment="1">
      <alignment horizontal="right"/>
    </xf>
    <xf numFmtId="0" fontId="10" fillId="8" borderId="5" xfId="0" applyFont="1" applyFill="1" applyBorder="1" applyAlignment="1">
      <alignment horizontal="center" vertical="center"/>
    </xf>
    <xf numFmtId="165" fontId="10" fillId="8" borderId="5" xfId="1" applyNumberFormat="1" applyFont="1" applyFill="1" applyBorder="1" applyAlignment="1">
      <alignment horizontal="center" vertical="center" wrapText="1"/>
    </xf>
    <xf numFmtId="9" fontId="10" fillId="8" borderId="5" xfId="2" applyFont="1" applyFill="1" applyBorder="1" applyAlignment="1">
      <alignment horizontal="right" vertical="center" wrapText="1"/>
    </xf>
    <xf numFmtId="167" fontId="9" fillId="7" borderId="7" xfId="0" applyNumberFormat="1" applyFont="1" applyFill="1" applyBorder="1" applyAlignment="1">
      <alignment horizontal="center"/>
    </xf>
    <xf numFmtId="167" fontId="9" fillId="5" borderId="8" xfId="0" applyNumberFormat="1" applyFont="1" applyFill="1" applyBorder="1" applyAlignment="1">
      <alignment horizontal="center"/>
    </xf>
    <xf numFmtId="167" fontId="9" fillId="7" borderId="8" xfId="0" applyNumberFormat="1" applyFont="1" applyFill="1" applyBorder="1" applyAlignment="1">
      <alignment horizontal="center"/>
    </xf>
    <xf numFmtId="166" fontId="11" fillId="8" borderId="9" xfId="3" applyNumberFormat="1" applyFont="1" applyFill="1" applyBorder="1" applyAlignment="1">
      <alignment horizontal="center" vertical="center"/>
    </xf>
    <xf numFmtId="167" fontId="9" fillId="7" borderId="12" xfId="0" applyNumberFormat="1" applyFont="1" applyFill="1" applyBorder="1" applyAlignment="1">
      <alignment horizontal="right"/>
    </xf>
    <xf numFmtId="167" fontId="9" fillId="5" borderId="13" xfId="0" applyNumberFormat="1" applyFont="1" applyFill="1" applyBorder="1" applyAlignment="1">
      <alignment horizontal="right"/>
    </xf>
    <xf numFmtId="167" fontId="9" fillId="7" borderId="13" xfId="0" applyNumberFormat="1" applyFont="1" applyFill="1" applyBorder="1" applyAlignment="1">
      <alignment horizontal="right"/>
    </xf>
    <xf numFmtId="166" fontId="11" fillId="8" borderId="14" xfId="3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3" fontId="13" fillId="2" borderId="15" xfId="0" applyNumberFormat="1" applyFont="1" applyFill="1" applyBorder="1" applyAlignment="1">
      <alignment horizontal="center" vertical="center" wrapText="1"/>
    </xf>
    <xf numFmtId="3" fontId="13" fillId="2" borderId="20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/>
    <xf numFmtId="168" fontId="15" fillId="2" borderId="24" xfId="1" applyNumberFormat="1" applyFont="1" applyFill="1" applyBorder="1"/>
    <xf numFmtId="0" fontId="0" fillId="0" borderId="23" xfId="0" applyBorder="1"/>
    <xf numFmtId="168" fontId="4" fillId="9" borderId="8" xfId="6" applyNumberFormat="1" applyFill="1" applyBorder="1"/>
    <xf numFmtId="168" fontId="4" fillId="9" borderId="25" xfId="1" applyNumberFormat="1" applyFont="1" applyFill="1" applyBorder="1"/>
    <xf numFmtId="168" fontId="4" fillId="0" borderId="8" xfId="6" applyNumberFormat="1" applyBorder="1"/>
    <xf numFmtId="168" fontId="4" fillId="0" borderId="25" xfId="1" applyNumberFormat="1" applyFont="1" applyBorder="1"/>
    <xf numFmtId="168" fontId="4" fillId="0" borderId="0" xfId="6" applyNumberFormat="1"/>
    <xf numFmtId="168" fontId="4" fillId="0" borderId="26" xfId="6" applyNumberFormat="1" applyBorder="1"/>
    <xf numFmtId="0" fontId="0" fillId="0" borderId="27" xfId="0" applyBorder="1"/>
    <xf numFmtId="37" fontId="3" fillId="11" borderId="1" xfId="3" applyFont="1" applyFill="1" applyBorder="1" applyAlignment="1">
      <alignment horizontal="left" vertical="center"/>
    </xf>
    <xf numFmtId="17" fontId="12" fillId="11" borderId="0" xfId="0" applyNumberFormat="1" applyFont="1" applyFill="1" applyAlignment="1">
      <alignment horizontal="center" vertical="center"/>
    </xf>
    <xf numFmtId="0" fontId="3" fillId="11" borderId="21" xfId="0" applyFont="1" applyFill="1" applyBorder="1"/>
    <xf numFmtId="0" fontId="3" fillId="11" borderId="22" xfId="0" applyFont="1" applyFill="1" applyBorder="1" applyAlignment="1">
      <alignment horizontal="center" vertical="center"/>
    </xf>
    <xf numFmtId="169" fontId="3" fillId="11" borderId="22" xfId="1" applyNumberFormat="1" applyFont="1" applyFill="1" applyBorder="1" applyAlignment="1">
      <alignment horizontal="left"/>
    </xf>
    <xf numFmtId="168" fontId="3" fillId="11" borderId="22" xfId="1" applyNumberFormat="1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37" fontId="3" fillId="11" borderId="6" xfId="3" applyFont="1" applyFill="1" applyBorder="1" applyAlignment="1">
      <alignment horizontal="center" vertical="center" wrapText="1"/>
    </xf>
    <xf numFmtId="37" fontId="3" fillId="11" borderId="1" xfId="3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/>
    </xf>
    <xf numFmtId="37" fontId="3" fillId="11" borderId="16" xfId="3" applyFont="1" applyFill="1" applyBorder="1" applyAlignment="1">
      <alignment horizontal="center" vertical="center" wrapText="1"/>
    </xf>
    <xf numFmtId="37" fontId="3" fillId="11" borderId="17" xfId="3" applyFont="1" applyFill="1" applyBorder="1" applyAlignment="1">
      <alignment horizontal="center" vertical="center" wrapText="1"/>
    </xf>
    <xf numFmtId="37" fontId="3" fillId="11" borderId="10" xfId="3" applyFont="1" applyFill="1" applyBorder="1" applyAlignment="1">
      <alignment horizontal="center" vertical="center" wrapText="1"/>
    </xf>
  </cellXfs>
  <cellStyles count="9">
    <cellStyle name="Normal" xfId="0" builtinId="0"/>
    <cellStyle name="Normal 2" xfId="6" xr:uid="{58737488-0111-4D5C-A632-BF51015D1507}"/>
    <cellStyle name="Normal 2 2" xfId="8" xr:uid="{67FCF4FE-79C1-4F29-927A-F9B74A42B073}"/>
    <cellStyle name="Normal_Tabelas Press Release 1T05 - inglês_Cópia de planilha_porteng 1T09" xfId="4" xr:uid="{00000000-0005-0000-0000-000002000000}"/>
    <cellStyle name="Normal_Tabelas3T02_v1" xfId="3" xr:uid="{00000000-0005-0000-0000-000003000000}"/>
    <cellStyle name="Porcentagem" xfId="2" builtinId="5"/>
    <cellStyle name="SAPMemberCell" xfId="7" xr:uid="{979A0851-963A-437A-B6A9-14C957EF691A}"/>
    <cellStyle name="Vírgula" xfId="1" builtinId="3"/>
    <cellStyle name="Vírgula 2" xfId="5" xr:uid="{B7BE0274-87F4-45AE-BF77-1EA08F934369}"/>
  </cellStyles>
  <dxfs count="0"/>
  <tableStyles count="0" defaultTableStyle="TableStyleMedium2" defaultPivotStyle="PivotStyleLight16"/>
  <colors>
    <mruColors>
      <color rgb="FF3B3C44"/>
      <color rgb="FFCCB8FF"/>
      <color rgb="FF5E22F3"/>
      <color rgb="FF6A5E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ndividamento - Ativo'!A1"/><Relationship Id="rId7" Type="http://schemas.openxmlformats.org/officeDocument/2006/relationships/hyperlink" Target="#'Indebtedness - Asset'!A1"/><Relationship Id="rId2" Type="http://schemas.openxmlformats.org/officeDocument/2006/relationships/hyperlink" Target="#'Custo M&#233;dio'!A1"/><Relationship Id="rId1" Type="http://schemas.openxmlformats.org/officeDocument/2006/relationships/hyperlink" Target="#'Endividamento - Plataforma'!A1"/><Relationship Id="rId6" Type="http://schemas.openxmlformats.org/officeDocument/2006/relationships/hyperlink" Target="#'Average Cost'!A1"/><Relationship Id="rId5" Type="http://schemas.openxmlformats.org/officeDocument/2006/relationships/hyperlink" Target="#'Indebtedness - Platform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187778</xdr:rowOff>
    </xdr:from>
    <xdr:to>
      <xdr:col>7</xdr:col>
      <xdr:colOff>470807</xdr:colOff>
      <xdr:row>10</xdr:row>
      <xdr:rowOff>63220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9A1318D-D926-CCDF-DCCB-D72BCDC651FB}"/>
            </a:ext>
          </a:extLst>
        </xdr:cNvPr>
        <xdr:cNvSpPr/>
      </xdr:nvSpPr>
      <xdr:spPr>
        <a:xfrm>
          <a:off x="228601" y="187778"/>
          <a:ext cx="4509406" cy="178044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330654</xdr:colOff>
      <xdr:row>1</xdr:row>
      <xdr:rowOff>35379</xdr:rowOff>
    </xdr:from>
    <xdr:to>
      <xdr:col>6</xdr:col>
      <xdr:colOff>283029</xdr:colOff>
      <xdr:row>4</xdr:row>
      <xdr:rowOff>5443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E51E69-BD18-4BEB-2797-5FE22A1779F3}"/>
            </a:ext>
          </a:extLst>
        </xdr:cNvPr>
        <xdr:cNvSpPr/>
      </xdr:nvSpPr>
      <xdr:spPr>
        <a:xfrm>
          <a:off x="2769054" y="225879"/>
          <a:ext cx="1171575" cy="541564"/>
        </a:xfrm>
        <a:prstGeom prst="roundRect">
          <a:avLst/>
        </a:prstGeom>
        <a:solidFill>
          <a:srgbClr val="5E22F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Endividamento</a:t>
          </a:r>
          <a:br>
            <a:rPr lang="pt-BR" sz="1100"/>
          </a:br>
          <a:r>
            <a:rPr lang="pt-BR" sz="1100"/>
            <a:t>Plataforma</a:t>
          </a:r>
        </a:p>
      </xdr:txBody>
    </xdr:sp>
    <xdr:clientData/>
  </xdr:twoCellAnchor>
  <xdr:twoCellAnchor>
    <xdr:from>
      <xdr:col>4</xdr:col>
      <xdr:colOff>299357</xdr:colOff>
      <xdr:row>8</xdr:row>
      <xdr:rowOff>87085</xdr:rowOff>
    </xdr:from>
    <xdr:to>
      <xdr:col>6</xdr:col>
      <xdr:colOff>308882</xdr:colOff>
      <xdr:row>10</xdr:row>
      <xdr:rowOff>106135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F198AB-CE46-47F8-A3CF-CBFC3AD487D7}"/>
            </a:ext>
          </a:extLst>
        </xdr:cNvPr>
        <xdr:cNvSpPr/>
      </xdr:nvSpPr>
      <xdr:spPr>
        <a:xfrm>
          <a:off x="2737757" y="1611085"/>
          <a:ext cx="1228725" cy="400050"/>
        </a:xfrm>
        <a:prstGeom prst="roundRect">
          <a:avLst/>
        </a:prstGeom>
        <a:solidFill>
          <a:srgbClr val="3B3C4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Custo Médio</a:t>
          </a:r>
        </a:p>
        <a:p>
          <a:pPr algn="ctr"/>
          <a:endParaRPr lang="pt-BR" sz="1100"/>
        </a:p>
      </xdr:txBody>
    </xdr:sp>
    <xdr:clientData/>
  </xdr:twoCellAnchor>
  <xdr:twoCellAnchor>
    <xdr:from>
      <xdr:col>4</xdr:col>
      <xdr:colOff>299358</xdr:colOff>
      <xdr:row>4</xdr:row>
      <xdr:rowOff>141515</xdr:rowOff>
    </xdr:from>
    <xdr:to>
      <xdr:col>6</xdr:col>
      <xdr:colOff>308883</xdr:colOff>
      <xdr:row>7</xdr:row>
      <xdr:rowOff>141514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F07E67-111F-1B1B-E846-5CAE98A01C24}"/>
            </a:ext>
          </a:extLst>
        </xdr:cNvPr>
        <xdr:cNvSpPr/>
      </xdr:nvSpPr>
      <xdr:spPr>
        <a:xfrm>
          <a:off x="2737758" y="903515"/>
          <a:ext cx="1228725" cy="571499"/>
        </a:xfrm>
        <a:prstGeom prst="roundRect">
          <a:avLst/>
        </a:prstGeom>
        <a:solidFill>
          <a:srgbClr val="CCB8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Endividamento</a:t>
          </a:r>
          <a:b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Ativo</a:t>
          </a:r>
          <a:endParaRPr lang="pt-BR">
            <a:effectLst/>
          </a:endParaRPr>
        </a:p>
      </xdr:txBody>
    </xdr:sp>
    <xdr:clientData/>
  </xdr:twoCellAnchor>
  <xdr:twoCellAnchor editAs="oneCell">
    <xdr:from>
      <xdr:col>0</xdr:col>
      <xdr:colOff>21772</xdr:colOff>
      <xdr:row>3</xdr:row>
      <xdr:rowOff>136072</xdr:rowOff>
    </xdr:from>
    <xdr:to>
      <xdr:col>4</xdr:col>
      <xdr:colOff>26562</xdr:colOff>
      <xdr:row>8</xdr:row>
      <xdr:rowOff>54429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F637173-DA90-DB62-BF15-FA68ABF6A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2" y="707572"/>
          <a:ext cx="2443190" cy="870857"/>
        </a:xfrm>
        <a:prstGeom prst="rect">
          <a:avLst/>
        </a:prstGeom>
      </xdr:spPr>
    </xdr:pic>
    <xdr:clientData/>
  </xdr:twoCellAnchor>
  <xdr:twoCellAnchor>
    <xdr:from>
      <xdr:col>6</xdr:col>
      <xdr:colOff>417740</xdr:colOff>
      <xdr:row>1</xdr:row>
      <xdr:rowOff>46264</xdr:rowOff>
    </xdr:from>
    <xdr:to>
      <xdr:col>8</xdr:col>
      <xdr:colOff>370115</xdr:colOff>
      <xdr:row>4</xdr:row>
      <xdr:rowOff>16328</xdr:rowOff>
    </xdr:to>
    <xdr:sp macro="" textlink="">
      <xdr:nvSpPr>
        <xdr:cNvPr id="13" name="Retângulo: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EA2AF6-9EEA-E76A-62EC-403E442AFFF2}"/>
            </a:ext>
          </a:extLst>
        </xdr:cNvPr>
        <xdr:cNvSpPr/>
      </xdr:nvSpPr>
      <xdr:spPr>
        <a:xfrm>
          <a:off x="4075340" y="236764"/>
          <a:ext cx="1171575" cy="541564"/>
        </a:xfrm>
        <a:prstGeom prst="roundRect">
          <a:avLst/>
        </a:prstGeom>
        <a:solidFill>
          <a:srgbClr val="5E22F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Indebttedness</a:t>
          </a:r>
          <a:br>
            <a:rPr lang="pt-BR" sz="1100"/>
          </a:br>
          <a:r>
            <a:rPr lang="pt-BR" sz="1100"/>
            <a:t>Platform</a:t>
          </a:r>
        </a:p>
      </xdr:txBody>
    </xdr:sp>
    <xdr:clientData/>
  </xdr:twoCellAnchor>
  <xdr:twoCellAnchor>
    <xdr:from>
      <xdr:col>6</xdr:col>
      <xdr:colOff>386443</xdr:colOff>
      <xdr:row>8</xdr:row>
      <xdr:rowOff>97970</xdr:rowOff>
    </xdr:from>
    <xdr:to>
      <xdr:col>8</xdr:col>
      <xdr:colOff>395968</xdr:colOff>
      <xdr:row>10</xdr:row>
      <xdr:rowOff>117020</xdr:rowOff>
    </xdr:to>
    <xdr:sp macro="" textlink="">
      <xdr:nvSpPr>
        <xdr:cNvPr id="14" name="Retângulo: Cantos Arredondados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47044D0-8324-452C-74E1-A86A94C56D46}"/>
            </a:ext>
          </a:extLst>
        </xdr:cNvPr>
        <xdr:cNvSpPr/>
      </xdr:nvSpPr>
      <xdr:spPr>
        <a:xfrm>
          <a:off x="4044043" y="1621970"/>
          <a:ext cx="1228725" cy="400050"/>
        </a:xfrm>
        <a:prstGeom prst="roundRect">
          <a:avLst/>
        </a:prstGeom>
        <a:solidFill>
          <a:srgbClr val="3B3C44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Average</a:t>
          </a:r>
          <a:r>
            <a:rPr lang="pt-BR" sz="1100" baseline="0"/>
            <a:t> Cost</a:t>
          </a:r>
        </a:p>
      </xdr:txBody>
    </xdr:sp>
    <xdr:clientData/>
  </xdr:twoCellAnchor>
  <xdr:twoCellAnchor>
    <xdr:from>
      <xdr:col>6</xdr:col>
      <xdr:colOff>386444</xdr:colOff>
      <xdr:row>4</xdr:row>
      <xdr:rowOff>152400</xdr:rowOff>
    </xdr:from>
    <xdr:to>
      <xdr:col>8</xdr:col>
      <xdr:colOff>395969</xdr:colOff>
      <xdr:row>7</xdr:row>
      <xdr:rowOff>152399</xdr:rowOff>
    </xdr:to>
    <xdr:sp macro="" textlink="">
      <xdr:nvSpPr>
        <xdr:cNvPr id="15" name="Retângulo: Cantos Arredondados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BEA6D8-1A8A-0921-7C9E-F69435AC7048}"/>
            </a:ext>
          </a:extLst>
        </xdr:cNvPr>
        <xdr:cNvSpPr/>
      </xdr:nvSpPr>
      <xdr:spPr>
        <a:xfrm>
          <a:off x="4044044" y="914400"/>
          <a:ext cx="1228725" cy="571499"/>
        </a:xfrm>
        <a:prstGeom prst="roundRect">
          <a:avLst/>
        </a:prstGeom>
        <a:solidFill>
          <a:srgbClr val="CCB8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Indebttedness</a:t>
          </a:r>
          <a:b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Asset</a:t>
          </a:r>
          <a:endParaRPr lang="pt-BR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</xdr:colOff>
      <xdr:row>2</xdr:row>
      <xdr:rowOff>85725</xdr:rowOff>
    </xdr:to>
    <xdr:pic>
      <xdr:nvPicPr>
        <xdr:cNvPr id="2" name="Gráfico 1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D9976D-C878-4140-A04A-AC7735E10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057650" y="0"/>
          <a:ext cx="628650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538369</xdr:colOff>
      <xdr:row>0</xdr:row>
      <xdr:rowOff>115958</xdr:rowOff>
    </xdr:from>
    <xdr:to>
      <xdr:col>0</xdr:col>
      <xdr:colOff>1167019</xdr:colOff>
      <xdr:row>3</xdr:row>
      <xdr:rowOff>11183</xdr:rowOff>
    </xdr:to>
    <xdr:pic>
      <xdr:nvPicPr>
        <xdr:cNvPr id="2" name="Gráfico 1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74CDC-28F5-485C-A2A9-8A2835D9E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38369" y="115958"/>
          <a:ext cx="62865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85725</xdr:rowOff>
    </xdr:from>
    <xdr:to>
      <xdr:col>3</xdr:col>
      <xdr:colOff>866775</xdr:colOff>
      <xdr:row>2</xdr:row>
      <xdr:rowOff>171450</xdr:rowOff>
    </xdr:to>
    <xdr:pic>
      <xdr:nvPicPr>
        <xdr:cNvPr id="2" name="Gráfico 1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D0FB5-3639-49E2-8E9F-3935733E5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00" y="85725"/>
          <a:ext cx="62865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19050</xdr:colOff>
      <xdr:row>2</xdr:row>
      <xdr:rowOff>85725</xdr:rowOff>
    </xdr:to>
    <xdr:pic>
      <xdr:nvPicPr>
        <xdr:cNvPr id="3" name="Gráfico 2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AB83D6-E3F7-9C20-DACE-7FB91297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057650" y="0"/>
          <a:ext cx="628650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795130</xdr:colOff>
      <xdr:row>0</xdr:row>
      <xdr:rowOff>132521</xdr:rowOff>
    </xdr:from>
    <xdr:to>
      <xdr:col>0</xdr:col>
      <xdr:colOff>1423780</xdr:colOff>
      <xdr:row>3</xdr:row>
      <xdr:rowOff>27746</xdr:rowOff>
    </xdr:to>
    <xdr:pic>
      <xdr:nvPicPr>
        <xdr:cNvPr id="3" name="Gráfico 2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6922A-1C61-A48B-5DDA-89669C3DF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95130" y="132521"/>
          <a:ext cx="628650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85725</xdr:rowOff>
    </xdr:from>
    <xdr:to>
      <xdr:col>3</xdr:col>
      <xdr:colOff>866775</xdr:colOff>
      <xdr:row>2</xdr:row>
      <xdr:rowOff>171450</xdr:rowOff>
    </xdr:to>
    <xdr:pic>
      <xdr:nvPicPr>
        <xdr:cNvPr id="2" name="Gráfico 1" descr="Voltar com preenchimento sóli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40E60-E51A-4E57-8E58-8AB72C1EC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00" y="85725"/>
          <a:ext cx="628650" cy="466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3-RI\Balan&#231;os%20e%20An&#225;lises\31%20Dez%202024\Divulga&#231;&#227;o\Endividamento\check_quadros%20ri_v200_4tr2024.xlsx" TargetMode="External"/><Relationship Id="rId1" Type="http://schemas.openxmlformats.org/officeDocument/2006/relationships/externalLinkPath" Target="/3-RI/Balan&#231;os%20e%20An&#225;lises/31%20Dez%202024/Divulga&#231;&#227;o/Endividamento/check_quadros%20ri_v200_4tr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dividamento - novo"/>
      <sheetName val="Estrutura da Dívida"/>
      <sheetName val="Endividamento Indexador"/>
      <sheetName val="Suporte Estrutura da Dívida"/>
      <sheetName val="Calendário de Amortização"/>
      <sheetName val="Amortização por indexador"/>
      <sheetName val="Amortização por empresa"/>
      <sheetName val="amort indexador_check"/>
      <sheetName val="amort por empresa_check"/>
      <sheetName val="amortização calendário_check"/>
      <sheetName val="check_amort por empresa"/>
    </sheetNames>
    <sheetDataSet>
      <sheetData sheetId="0">
        <row r="2">
          <cell r="D2">
            <v>-35433270</v>
          </cell>
        </row>
        <row r="3">
          <cell r="D3">
            <v>-11832373</v>
          </cell>
        </row>
        <row r="23">
          <cell r="D23">
            <v>-6768155</v>
          </cell>
        </row>
        <row r="47">
          <cell r="D47">
            <v>-11711776</v>
          </cell>
        </row>
        <row r="61">
          <cell r="D61">
            <v>-5120966</v>
          </cell>
        </row>
        <row r="66">
          <cell r="D66">
            <v>7142229</v>
          </cell>
        </row>
        <row r="67">
          <cell r="D67">
            <v>2938362</v>
          </cell>
        </row>
        <row r="87">
          <cell r="D87">
            <v>1065840</v>
          </cell>
        </row>
        <row r="111">
          <cell r="D111">
            <v>1223850</v>
          </cell>
        </row>
        <row r="125">
          <cell r="D125">
            <v>1914177</v>
          </cell>
        </row>
        <row r="130">
          <cell r="D130">
            <v>-132701</v>
          </cell>
        </row>
        <row r="194">
          <cell r="D194">
            <v>-28423742</v>
          </cell>
        </row>
        <row r="258">
          <cell r="D258">
            <v>-3278187</v>
          </cell>
        </row>
      </sheetData>
      <sheetData sheetId="1">
        <row r="3">
          <cell r="B3">
            <v>670806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2D9F-CCBE-491D-8463-A65E22C2A00D}">
  <dimension ref="A19"/>
  <sheetViews>
    <sheetView showGridLines="0" tabSelected="1" view="pageBreakPreview" zoomScale="175" zoomScaleNormal="100" zoomScaleSheetLayoutView="175" workbookViewId="0">
      <selection activeCell="B1" sqref="B1"/>
    </sheetView>
  </sheetViews>
  <sheetFormatPr defaultRowHeight="15" x14ac:dyDescent="0.25"/>
  <sheetData>
    <row r="19" ht="18" customHeight="1" x14ac:dyDescent="0.25"/>
  </sheetData>
  <customSheetViews>
    <customSheetView guid="{F7172E9C-A36C-4D7E-97A9-CF1BEFA18B4E}" showPageBreaks="1">
      <selection activeCell="F1" sqref="F1"/>
    </customSheetView>
  </customSheetViews>
  <pageMargins left="0.511811024" right="0.511811024" top="0.78740157499999996" bottom="0.78740157499999996" header="0.31496062000000002" footer="0.31496062000000002"/>
  <pageSetup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50BE-C026-4BA7-8023-9CD2CF3E0833}">
  <dimension ref="B1:G17"/>
  <sheetViews>
    <sheetView workbookViewId="0"/>
  </sheetViews>
  <sheetFormatPr defaultRowHeight="15" x14ac:dyDescent="0.25"/>
  <cols>
    <col min="1" max="1" width="2.7109375" customWidth="1"/>
    <col min="2" max="2" width="44" bestFit="1" customWidth="1"/>
  </cols>
  <sheetData>
    <row r="1" spans="2:7" x14ac:dyDescent="0.25">
      <c r="B1" s="1"/>
    </row>
    <row r="2" spans="2:7" x14ac:dyDescent="0.25">
      <c r="B2" s="1"/>
    </row>
    <row r="3" spans="2:7" x14ac:dyDescent="0.25">
      <c r="B3" s="1"/>
    </row>
    <row r="4" spans="2:7" ht="23.25" customHeight="1" thickBot="1" x14ac:dyDescent="0.3">
      <c r="B4" s="47" t="s">
        <v>0</v>
      </c>
      <c r="C4" s="48">
        <v>45444</v>
      </c>
      <c r="D4" s="48">
        <v>45536</v>
      </c>
      <c r="E4" s="48" t="s">
        <v>57</v>
      </c>
      <c r="F4" s="48">
        <v>45717</v>
      </c>
    </row>
    <row r="5" spans="2:7" ht="16.5" thickTop="1" thickBot="1" x14ac:dyDescent="0.3">
      <c r="B5" s="34" t="s">
        <v>36</v>
      </c>
      <c r="C5" s="33">
        <v>32696.534</v>
      </c>
      <c r="D5" s="33">
        <v>35767.764999999999</v>
      </c>
      <c r="E5" s="33">
        <f>('[1]Endividamento - novo'!$D$2/1000)*-1</f>
        <v>35433.269999999997</v>
      </c>
      <c r="F5" s="33">
        <v>39058.194000000003</v>
      </c>
    </row>
    <row r="6" spans="2:7" ht="15.75" thickTop="1" x14ac:dyDescent="0.25">
      <c r="B6" s="26" t="s">
        <v>37</v>
      </c>
      <c r="C6" s="30">
        <v>10202.022000000001</v>
      </c>
      <c r="D6" s="30">
        <v>12111.228999999999</v>
      </c>
      <c r="E6" s="30">
        <f>('[1]Endividamento - novo'!$D$3/1000)*-1</f>
        <v>11832.373</v>
      </c>
      <c r="F6" s="30">
        <v>15201.620999999999</v>
      </c>
    </row>
    <row r="7" spans="2:7" x14ac:dyDescent="0.25">
      <c r="B7" s="26" t="s">
        <v>127</v>
      </c>
      <c r="C7" s="30">
        <v>10833.39</v>
      </c>
      <c r="D7" s="30">
        <v>11749.763999999999</v>
      </c>
      <c r="E7" s="30">
        <f>('[1]Endividamento - novo'!$D$47/1000)*-1</f>
        <v>11711.776</v>
      </c>
      <c r="F7" s="30">
        <v>11761.779</v>
      </c>
    </row>
    <row r="8" spans="2:7" x14ac:dyDescent="0.25">
      <c r="B8" s="26" t="s">
        <v>38</v>
      </c>
      <c r="C8" s="30">
        <v>6130.0739999999996</v>
      </c>
      <c r="D8" s="30">
        <v>6540.402</v>
      </c>
      <c r="E8" s="30">
        <f>('[1]Endividamento - novo'!$D$23/1000)*-1</f>
        <v>6768.1549999999997</v>
      </c>
      <c r="F8" s="30">
        <v>6975.759</v>
      </c>
    </row>
    <row r="9" spans="2:7" x14ac:dyDescent="0.25">
      <c r="B9" s="26" t="s">
        <v>39</v>
      </c>
      <c r="C9" s="30">
        <v>5531.0479999999998</v>
      </c>
      <c r="D9" s="30">
        <v>5366.37</v>
      </c>
      <c r="E9" s="30">
        <f>('[1]Endividamento - novo'!$D$61/1000)*-1</f>
        <v>5120.9660000000003</v>
      </c>
      <c r="F9" s="30">
        <v>5119.0349999999999</v>
      </c>
    </row>
    <row r="10" spans="2:7" ht="22.5" x14ac:dyDescent="0.25">
      <c r="B10" s="27" t="s">
        <v>40</v>
      </c>
      <c r="C10" s="31">
        <v>6816.3249999999998</v>
      </c>
      <c r="D10" s="31">
        <v>9064.848</v>
      </c>
      <c r="E10" s="31">
        <f>'[1]Endividamento - novo'!$D$66/1000</f>
        <v>7142.2290000000003</v>
      </c>
      <c r="F10" s="31">
        <v>6920.33</v>
      </c>
    </row>
    <row r="11" spans="2:7" x14ac:dyDescent="0.25">
      <c r="B11" s="26" t="s">
        <v>37</v>
      </c>
      <c r="C11" s="30">
        <v>2227.1610000000001</v>
      </c>
      <c r="D11" s="30">
        <v>4166.3720000000003</v>
      </c>
      <c r="E11" s="30">
        <f>'[1]Endividamento - novo'!$D$67/1000</f>
        <v>2938.3620000000001</v>
      </c>
      <c r="F11" s="30">
        <v>4250.5519999999997</v>
      </c>
      <c r="G11" s="30"/>
    </row>
    <row r="12" spans="2:7" x14ac:dyDescent="0.25">
      <c r="B12" s="26" t="s">
        <v>127</v>
      </c>
      <c r="C12" s="30">
        <v>1742.9159999999999</v>
      </c>
      <c r="D12" s="30">
        <v>1491.441</v>
      </c>
      <c r="E12" s="30">
        <f>'[1]Endividamento - novo'!$D$111/1000</f>
        <v>1223.8499999999999</v>
      </c>
      <c r="F12" s="30">
        <v>913.86500000000001</v>
      </c>
    </row>
    <row r="13" spans="2:7" x14ac:dyDescent="0.25">
      <c r="B13" s="26" t="s">
        <v>38</v>
      </c>
      <c r="C13" s="30">
        <v>1439.06</v>
      </c>
      <c r="D13" s="30">
        <v>1734.9369999999999</v>
      </c>
      <c r="E13" s="30">
        <f>'[1]Endividamento - novo'!$D$87/1000</f>
        <v>1065.8399999999999</v>
      </c>
      <c r="F13" s="30">
        <v>1268.414</v>
      </c>
    </row>
    <row r="14" spans="2:7" x14ac:dyDescent="0.25">
      <c r="B14" s="26" t="s">
        <v>39</v>
      </c>
      <c r="C14" s="30">
        <v>1407.1880000000001</v>
      </c>
      <c r="D14" s="30">
        <v>1672.098</v>
      </c>
      <c r="E14" s="30">
        <f>'[1]Endividamento - novo'!$D$125/1000</f>
        <v>1914.1769999999999</v>
      </c>
      <c r="F14" s="30">
        <v>487.49900000000002</v>
      </c>
    </row>
    <row r="15" spans="2:7" ht="22.5" x14ac:dyDescent="0.25">
      <c r="B15" s="28" t="s">
        <v>41</v>
      </c>
      <c r="C15" s="32">
        <v>-8.6059999999999999</v>
      </c>
      <c r="D15" s="32">
        <v>-10.135999999999999</v>
      </c>
      <c r="E15" s="32">
        <f>'[1]Endividamento - novo'!$D$130/1000</f>
        <v>-132.70099999999999</v>
      </c>
      <c r="F15" s="32">
        <v>-115.05</v>
      </c>
    </row>
    <row r="16" spans="2:7" x14ac:dyDescent="0.25">
      <c r="B16" s="28" t="s">
        <v>42</v>
      </c>
      <c r="C16" s="35">
        <v>25888.814999999999</v>
      </c>
      <c r="D16" s="35">
        <v>26713.053</v>
      </c>
      <c r="E16" s="35">
        <f>('[1]Endividamento - novo'!$D$194/1000)*-1</f>
        <v>28423.741999999998</v>
      </c>
      <c r="F16" s="35">
        <v>32252.914000000001</v>
      </c>
    </row>
    <row r="17" spans="2:6" ht="15.75" thickBot="1" x14ac:dyDescent="0.3">
      <c r="B17" s="29" t="s">
        <v>43</v>
      </c>
      <c r="C17" s="36">
        <v>4090.8490000000002</v>
      </c>
      <c r="D17" s="36">
        <v>3658.58</v>
      </c>
      <c r="E17" s="36">
        <f>('[1]Endividamento - novo'!$D$258/1000)*-1</f>
        <v>3278.1869999999999</v>
      </c>
      <c r="F17" s="36">
        <v>4673.0209999999997</v>
      </c>
    </row>
  </sheetData>
  <pageMargins left="0.511811024" right="0.511811024" top="0.78740157499999996" bottom="0.78740157499999996" header="0.31496062000000002" footer="0.31496062000000002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0300-32C9-4976-80DE-BDF4E44E89EC}">
  <dimension ref="A5:AC255"/>
  <sheetViews>
    <sheetView zoomScale="115" zoomScaleNormal="115" workbookViewId="0"/>
  </sheetViews>
  <sheetFormatPr defaultRowHeight="15" outlineLevelRow="1" x14ac:dyDescent="0.25"/>
  <cols>
    <col min="1" max="1" width="57.42578125" customWidth="1"/>
    <col min="2" max="2" width="13.140625" bestFit="1" customWidth="1"/>
  </cols>
  <sheetData>
    <row r="5" spans="1:29" ht="15.75" customHeight="1" thickBot="1" x14ac:dyDescent="0.3">
      <c r="A5" s="49" t="s">
        <v>116</v>
      </c>
      <c r="B5" s="50" t="s">
        <v>62</v>
      </c>
    </row>
    <row r="6" spans="1:29" s="39" customFormat="1" ht="15.75" thickBot="1" x14ac:dyDescent="0.3">
      <c r="A6" s="37" t="s">
        <v>37</v>
      </c>
      <c r="B6" s="38">
        <v>-15201621</v>
      </c>
    </row>
    <row r="7" spans="1:29" hidden="1" outlineLevel="1" x14ac:dyDescent="0.25">
      <c r="A7" s="43" t="s">
        <v>110</v>
      </c>
      <c r="B7" s="43">
        <v>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15.75" hidden="1" outlineLevel="1" thickBot="1" x14ac:dyDescent="0.3">
      <c r="A8" s="40" t="s">
        <v>65</v>
      </c>
      <c r="B8" s="41">
        <v>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29" hidden="1" outlineLevel="1" x14ac:dyDescent="0.25">
      <c r="A9" s="43" t="s">
        <v>66</v>
      </c>
      <c r="B9" s="43">
        <v>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ht="15.75" hidden="1" outlineLevel="1" thickBot="1" x14ac:dyDescent="0.3">
      <c r="A10" s="40" t="s">
        <v>67</v>
      </c>
      <c r="B10" s="41">
        <v>-293875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29" hidden="1" outlineLevel="1" x14ac:dyDescent="0.25">
      <c r="A11" s="43" t="s">
        <v>68</v>
      </c>
      <c r="B11" s="43">
        <v>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ht="15.75" hidden="1" outlineLevel="1" thickBot="1" x14ac:dyDescent="0.3">
      <c r="A12" s="40" t="s">
        <v>69</v>
      </c>
      <c r="B12" s="41">
        <v>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29" hidden="1" outlineLevel="1" x14ac:dyDescent="0.25">
      <c r="A13" s="43" t="s">
        <v>70</v>
      </c>
      <c r="B13" s="43">
        <v>-4816222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29" ht="15.75" hidden="1" outlineLevel="1" thickBot="1" x14ac:dyDescent="0.3">
      <c r="A14" s="40" t="s">
        <v>71</v>
      </c>
      <c r="B14" s="41">
        <v>0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1:29" hidden="1" outlineLevel="1" x14ac:dyDescent="0.25">
      <c r="A15" s="43" t="s">
        <v>72</v>
      </c>
      <c r="B15" s="43">
        <v>-571363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</row>
    <row r="16" spans="1:29" ht="15.75" hidden="1" outlineLevel="1" thickBot="1" x14ac:dyDescent="0.3">
      <c r="A16" s="40" t="s">
        <v>73</v>
      </c>
      <c r="B16" s="41">
        <v>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29" hidden="1" outlineLevel="1" x14ac:dyDescent="0.25">
      <c r="A17" s="43" t="s">
        <v>74</v>
      </c>
      <c r="B17" s="43">
        <v>-1021203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1:29" ht="15.75" hidden="1" outlineLevel="1" thickBot="1" x14ac:dyDescent="0.3">
      <c r="A18" s="40" t="s">
        <v>75</v>
      </c>
      <c r="B18" s="41">
        <v>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</row>
    <row r="19" spans="1:29" hidden="1" outlineLevel="1" x14ac:dyDescent="0.25">
      <c r="A19" s="43" t="s">
        <v>76</v>
      </c>
      <c r="B19" s="43">
        <v>-405632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1:29" ht="15.75" hidden="1" outlineLevel="1" thickBot="1" x14ac:dyDescent="0.3">
      <c r="A20" s="40" t="s">
        <v>77</v>
      </c>
      <c r="B20" s="41">
        <v>-682182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 hidden="1" outlineLevel="1" x14ac:dyDescent="0.25">
      <c r="A21" s="43" t="s">
        <v>78</v>
      </c>
      <c r="B21" s="43">
        <v>0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29" hidden="1" outlineLevel="1" x14ac:dyDescent="0.25">
      <c r="A22" s="40" t="s">
        <v>120</v>
      </c>
      <c r="B22" s="41">
        <v>-1407316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spans="1:29" ht="15.75" hidden="1" outlineLevel="1" thickBot="1" x14ac:dyDescent="0.3">
      <c r="A23" s="43" t="s">
        <v>79</v>
      </c>
      <c r="B23" s="43">
        <v>-300590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spans="1:29" hidden="1" outlineLevel="1" x14ac:dyDescent="0.25">
      <c r="A24" s="40" t="s">
        <v>80</v>
      </c>
      <c r="B24" s="41">
        <v>-2631246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1:29" ht="15.75" hidden="1" outlineLevel="1" thickBot="1" x14ac:dyDescent="0.3">
      <c r="A25" s="43" t="s">
        <v>81</v>
      </c>
      <c r="B25" s="43">
        <v>-2063120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  <row r="26" spans="1:29" ht="15.75" hidden="1" outlineLevel="1" thickBot="1" x14ac:dyDescent="0.3">
      <c r="A26" s="40" t="s">
        <v>82</v>
      </c>
      <c r="B26" s="41">
        <v>-1008872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1:29" ht="15.75" collapsed="1" thickBot="1" x14ac:dyDescent="0.3">
      <c r="A27" s="37" t="s">
        <v>127</v>
      </c>
      <c r="B27" s="38">
        <v>-11761779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 hidden="1" outlineLevel="1" x14ac:dyDescent="0.25">
      <c r="A28" s="43" t="s">
        <v>83</v>
      </c>
      <c r="B28" s="43">
        <v>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hidden="1" outlineLevel="1" x14ac:dyDescent="0.25">
      <c r="A29" s="40" t="s">
        <v>84</v>
      </c>
      <c r="B29" s="41">
        <v>-1674579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</row>
    <row r="30" spans="1:29" ht="15.75" hidden="1" outlineLevel="1" thickBot="1" x14ac:dyDescent="0.3">
      <c r="A30" s="43" t="s">
        <v>85</v>
      </c>
      <c r="B30" s="43">
        <v>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spans="1:29" hidden="1" outlineLevel="1" x14ac:dyDescent="0.25">
      <c r="A31" s="40" t="s">
        <v>86</v>
      </c>
      <c r="B31" s="41">
        <v>-963140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 ht="15.75" hidden="1" outlineLevel="1" thickBot="1" x14ac:dyDescent="0.3">
      <c r="A32" s="43" t="s">
        <v>87</v>
      </c>
      <c r="B32" s="43">
        <v>-3696424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</row>
    <row r="33" spans="1:29" hidden="1" outlineLevel="1" x14ac:dyDescent="0.25">
      <c r="A33" s="40" t="s">
        <v>129</v>
      </c>
      <c r="B33" s="41">
        <v>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1:29" hidden="1" outlineLevel="1" x14ac:dyDescent="0.25">
      <c r="A34" s="43" t="s">
        <v>130</v>
      </c>
      <c r="B34" s="43">
        <v>-450753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</row>
    <row r="35" spans="1:29" ht="15.75" hidden="1" outlineLevel="1" thickBot="1" x14ac:dyDescent="0.3">
      <c r="A35" s="40" t="s">
        <v>88</v>
      </c>
      <c r="B35" s="41">
        <v>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</row>
    <row r="36" spans="1:29" ht="15.75" hidden="1" outlineLevel="1" thickBot="1" x14ac:dyDescent="0.3">
      <c r="A36" s="43" t="s">
        <v>128</v>
      </c>
      <c r="B36" s="43">
        <v>-4976883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ht="15.75" collapsed="1" thickBot="1" x14ac:dyDescent="0.3">
      <c r="A37" s="37" t="s">
        <v>38</v>
      </c>
      <c r="B37" s="38">
        <v>-6975759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hidden="1" outlineLevel="1" x14ac:dyDescent="0.25">
      <c r="A38" s="43" t="s">
        <v>38</v>
      </c>
      <c r="B38" s="43">
        <v>0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 ht="15.75" hidden="1" outlineLevel="1" thickBot="1" x14ac:dyDescent="0.3">
      <c r="A39" s="40" t="s">
        <v>89</v>
      </c>
      <c r="B39" s="41">
        <v>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</row>
    <row r="40" spans="1:29" hidden="1" outlineLevel="1" x14ac:dyDescent="0.25">
      <c r="A40" s="43" t="s">
        <v>90</v>
      </c>
      <c r="B40" s="43">
        <v>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ht="15.75" hidden="1" outlineLevel="1" thickBot="1" x14ac:dyDescent="0.3">
      <c r="A41" s="40" t="s">
        <v>91</v>
      </c>
      <c r="B41" s="41">
        <v>0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</row>
    <row r="42" spans="1:29" hidden="1" outlineLevel="1" x14ac:dyDescent="0.25">
      <c r="A42" s="43" t="s">
        <v>111</v>
      </c>
      <c r="B42" s="43">
        <v>-74629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5.75" hidden="1" outlineLevel="1" thickBot="1" x14ac:dyDescent="0.3">
      <c r="A43" s="40" t="s">
        <v>92</v>
      </c>
      <c r="B43" s="41">
        <v>-35554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</row>
    <row r="44" spans="1:29" hidden="1" outlineLevel="1" x14ac:dyDescent="0.25">
      <c r="A44" s="43" t="s">
        <v>93</v>
      </c>
      <c r="B44" s="43">
        <v>0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ht="15.75" hidden="1" outlineLevel="1" thickBot="1" x14ac:dyDescent="0.3">
      <c r="A45" s="40" t="s">
        <v>94</v>
      </c>
      <c r="B45" s="41">
        <v>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</row>
    <row r="46" spans="1:29" hidden="1" outlineLevel="1" x14ac:dyDescent="0.25">
      <c r="A46" s="43" t="s">
        <v>95</v>
      </c>
      <c r="B46" s="43">
        <v>-969576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hidden="1" outlineLevel="1" x14ac:dyDescent="0.25">
      <c r="A47" s="40" t="s">
        <v>96</v>
      </c>
      <c r="B47" s="41">
        <v>-377080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spans="1:29" ht="15.75" hidden="1" outlineLevel="1" thickBot="1" x14ac:dyDescent="0.3">
      <c r="A48" s="43" t="s">
        <v>97</v>
      </c>
      <c r="B48" s="43">
        <v>-188311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  <row r="49" spans="1:29" ht="15.75" hidden="1" outlineLevel="1" thickBot="1" x14ac:dyDescent="0.3">
      <c r="A49" s="40" t="s">
        <v>98</v>
      </c>
      <c r="B49" s="41">
        <v>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ht="15.75" hidden="1" outlineLevel="1" thickBot="1" x14ac:dyDescent="0.3">
      <c r="A50" s="43" t="s">
        <v>99</v>
      </c>
      <c r="B50" s="43">
        <v>-407140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 hidden="1" outlineLevel="1" x14ac:dyDescent="0.25">
      <c r="A51" s="40" t="s">
        <v>100</v>
      </c>
      <c r="B51" s="41">
        <v>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 ht="15.75" hidden="1" outlineLevel="1" thickBot="1" x14ac:dyDescent="0.3">
      <c r="A52" s="43" t="s">
        <v>101</v>
      </c>
      <c r="B52" s="43">
        <v>0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</row>
    <row r="53" spans="1:29" hidden="1" outlineLevel="1" x14ac:dyDescent="0.25">
      <c r="A53" s="40" t="s">
        <v>102</v>
      </c>
      <c r="B53" s="41">
        <v>-3629312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1:29" ht="15.75" hidden="1" outlineLevel="1" thickBot="1" x14ac:dyDescent="0.3">
      <c r="A54" s="43" t="s">
        <v>103</v>
      </c>
      <c r="B54" s="43">
        <v>-1128204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</row>
    <row r="55" spans="1:29" ht="15.75" hidden="1" outlineLevel="1" thickBot="1" x14ac:dyDescent="0.3">
      <c r="A55" s="40" t="s">
        <v>104</v>
      </c>
      <c r="B55" s="41">
        <v>-165953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1:29" ht="15.75" collapsed="1" thickBot="1" x14ac:dyDescent="0.3">
      <c r="A56" s="37" t="s">
        <v>32</v>
      </c>
      <c r="B56" s="38">
        <v>-5119035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hidden="1" outlineLevel="1" x14ac:dyDescent="0.25">
      <c r="A57" s="43" t="s">
        <v>105</v>
      </c>
      <c r="B57" s="43">
        <v>-5119035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</row>
    <row r="58" spans="1:29" ht="15.75" hidden="1" outlineLevel="1" thickBot="1" x14ac:dyDescent="0.3">
      <c r="A58" s="40" t="s">
        <v>106</v>
      </c>
      <c r="B58" s="41">
        <v>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</row>
    <row r="59" spans="1:29" hidden="1" outlineLevel="1" x14ac:dyDescent="0.25">
      <c r="A59" s="43" t="s">
        <v>107</v>
      </c>
      <c r="B59" s="43">
        <v>0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1:29" ht="15.75" hidden="1" outlineLevel="1" thickBot="1" x14ac:dyDescent="0.3">
      <c r="A60" s="40" t="s">
        <v>108</v>
      </c>
      <c r="B60" s="41">
        <v>0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</row>
    <row r="61" spans="1:29" hidden="1" outlineLevel="1" x14ac:dyDescent="0.25">
      <c r="A61" s="43" t="s">
        <v>109</v>
      </c>
      <c r="B61" s="43">
        <v>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1:29" hidden="1" outlineLevel="1" x14ac:dyDescent="0.25">
      <c r="A62" s="40" t="s">
        <v>112</v>
      </c>
      <c r="B62" s="41">
        <v>0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</row>
    <row r="63" spans="1:29" ht="15.75" hidden="1" outlineLevel="1" thickBot="1" x14ac:dyDescent="0.3">
      <c r="A63" s="43" t="s">
        <v>113</v>
      </c>
      <c r="B63" s="43">
        <v>0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</row>
    <row r="64" spans="1:29" hidden="1" outlineLevel="1" x14ac:dyDescent="0.25">
      <c r="A64" s="40" t="s">
        <v>114</v>
      </c>
      <c r="B64" s="41">
        <v>0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</row>
    <row r="65" spans="1:29" hidden="1" outlineLevel="1" x14ac:dyDescent="0.25">
      <c r="A65" s="43" t="s">
        <v>115</v>
      </c>
      <c r="B65" s="43">
        <v>0</v>
      </c>
    </row>
    <row r="66" spans="1:29" ht="15.75" customHeight="1" collapsed="1" thickBot="1" x14ac:dyDescent="0.3">
      <c r="A66" s="51" t="s">
        <v>122</v>
      </c>
      <c r="B66" s="52">
        <v>-39058194</v>
      </c>
    </row>
    <row r="67" spans="1:29" s="39" customFormat="1" ht="15.75" thickBot="1" x14ac:dyDescent="0.3"/>
    <row r="68" spans="1:29" ht="15.75" customHeight="1" thickBot="1" x14ac:dyDescent="0.3">
      <c r="A68" s="49" t="s">
        <v>118</v>
      </c>
      <c r="B68" s="50" t="s">
        <v>62</v>
      </c>
    </row>
    <row r="69" spans="1:29" s="39" customFormat="1" ht="15.75" thickBot="1" x14ac:dyDescent="0.3">
      <c r="A69" s="37" t="s">
        <v>37</v>
      </c>
      <c r="B69" s="38">
        <v>4250552</v>
      </c>
    </row>
    <row r="70" spans="1:29" hidden="1" outlineLevel="1" x14ac:dyDescent="0.25">
      <c r="A70" s="43" t="s">
        <v>110</v>
      </c>
      <c r="B70" s="43">
        <v>404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</row>
    <row r="71" spans="1:29" ht="15.75" hidden="1" outlineLevel="1" thickBot="1" x14ac:dyDescent="0.3">
      <c r="A71" s="40" t="s">
        <v>65</v>
      </c>
      <c r="B71" s="41">
        <v>1627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</row>
    <row r="72" spans="1:29" hidden="1" outlineLevel="1" x14ac:dyDescent="0.25">
      <c r="A72" s="43" t="s">
        <v>66</v>
      </c>
      <c r="B72" s="43">
        <v>43145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29" ht="15.75" hidden="1" outlineLevel="1" thickBot="1" x14ac:dyDescent="0.3">
      <c r="A73" s="40" t="s">
        <v>67</v>
      </c>
      <c r="B73" s="41">
        <v>114314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29" hidden="1" outlineLevel="1" x14ac:dyDescent="0.25">
      <c r="A74" s="43" t="s">
        <v>68</v>
      </c>
      <c r="B74" s="43">
        <v>72322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29" ht="15.75" hidden="1" outlineLevel="1" thickBot="1" x14ac:dyDescent="0.3">
      <c r="A75" s="40" t="s">
        <v>69</v>
      </c>
      <c r="B75" s="41">
        <v>0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</row>
    <row r="76" spans="1:29" hidden="1" outlineLevel="1" x14ac:dyDescent="0.25">
      <c r="A76" s="43" t="s">
        <v>70</v>
      </c>
      <c r="B76" s="43">
        <v>861931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29" ht="15.75" hidden="1" outlineLevel="1" thickBot="1" x14ac:dyDescent="0.3">
      <c r="A77" s="40" t="s">
        <v>71</v>
      </c>
      <c r="B77" s="41">
        <v>269056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</row>
    <row r="78" spans="1:29" hidden="1" outlineLevel="1" x14ac:dyDescent="0.25">
      <c r="A78" s="43" t="s">
        <v>72</v>
      </c>
      <c r="B78" s="43">
        <v>95705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</row>
    <row r="79" spans="1:29" ht="15.75" hidden="1" outlineLevel="1" thickBot="1" x14ac:dyDescent="0.3">
      <c r="A79" s="40" t="s">
        <v>73</v>
      </c>
      <c r="B79" s="41">
        <v>0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</row>
    <row r="80" spans="1:29" hidden="1" outlineLevel="1" x14ac:dyDescent="0.25">
      <c r="A80" s="43" t="s">
        <v>74</v>
      </c>
      <c r="B80" s="43">
        <v>192717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</row>
    <row r="81" spans="1:29" ht="15.75" hidden="1" outlineLevel="1" thickBot="1" x14ac:dyDescent="0.3">
      <c r="A81" s="40" t="s">
        <v>75</v>
      </c>
      <c r="B81" s="41">
        <v>1050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</row>
    <row r="82" spans="1:29" hidden="1" outlineLevel="1" x14ac:dyDescent="0.25">
      <c r="A82" s="43" t="s">
        <v>76</v>
      </c>
      <c r="B82" s="43">
        <v>103143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29" ht="15.75" hidden="1" outlineLevel="1" thickBot="1" x14ac:dyDescent="0.3">
      <c r="A83" s="40" t="s">
        <v>77</v>
      </c>
      <c r="B83" s="41">
        <v>68514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</row>
    <row r="84" spans="1:29" hidden="1" outlineLevel="1" x14ac:dyDescent="0.25">
      <c r="A84" s="43" t="s">
        <v>78</v>
      </c>
      <c r="B84" s="43">
        <v>50902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1:29" hidden="1" outlineLevel="1" x14ac:dyDescent="0.25">
      <c r="A85" s="40" t="s">
        <v>120</v>
      </c>
      <c r="B85" s="41">
        <v>225590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</row>
    <row r="86" spans="1:29" ht="15.75" hidden="1" outlineLevel="1" thickBot="1" x14ac:dyDescent="0.3">
      <c r="A86" s="43" t="s">
        <v>79</v>
      </c>
      <c r="B86" s="43">
        <v>214859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</row>
    <row r="87" spans="1:29" hidden="1" outlineLevel="1" x14ac:dyDescent="0.25">
      <c r="A87" s="40" t="s">
        <v>80</v>
      </c>
      <c r="B87" s="41">
        <v>824981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1:29" ht="15.75" hidden="1" outlineLevel="1" thickBot="1" x14ac:dyDescent="0.3">
      <c r="A88" s="43" t="s">
        <v>81</v>
      </c>
      <c r="B88" s="43">
        <v>390698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1:29" ht="15.75" hidden="1" outlineLevel="1" thickBot="1" x14ac:dyDescent="0.3">
      <c r="A89" s="40" t="s">
        <v>82</v>
      </c>
      <c r="B89" s="41">
        <v>719594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</row>
    <row r="90" spans="1:29" ht="15.75" collapsed="1" thickBot="1" x14ac:dyDescent="0.3">
      <c r="A90" s="37" t="s">
        <v>127</v>
      </c>
      <c r="B90" s="38">
        <v>913865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 hidden="1" outlineLevel="1" x14ac:dyDescent="0.25">
      <c r="A91" s="43" t="s">
        <v>83</v>
      </c>
      <c r="B91" s="43">
        <v>0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</row>
    <row r="92" spans="1:29" hidden="1" outlineLevel="1" x14ac:dyDescent="0.25">
      <c r="A92" s="40" t="s">
        <v>84</v>
      </c>
      <c r="B92" s="41">
        <v>220440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29" ht="15.75" hidden="1" outlineLevel="1" thickBot="1" x14ac:dyDescent="0.3">
      <c r="A93" s="43" t="s">
        <v>85</v>
      </c>
      <c r="B93" s="43">
        <v>35681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29" hidden="1" outlineLevel="1" x14ac:dyDescent="0.25">
      <c r="A94" s="40" t="s">
        <v>86</v>
      </c>
      <c r="B94" s="41">
        <v>30835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</row>
    <row r="95" spans="1:29" ht="15.75" hidden="1" outlineLevel="1" thickBot="1" x14ac:dyDescent="0.3">
      <c r="A95" s="43" t="s">
        <v>87</v>
      </c>
      <c r="B95" s="43">
        <v>93807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1:29" hidden="1" outlineLevel="1" x14ac:dyDescent="0.25">
      <c r="A96" s="40" t="s">
        <v>129</v>
      </c>
      <c r="B96" s="41">
        <v>164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</row>
    <row r="97" spans="1:29" hidden="1" outlineLevel="1" x14ac:dyDescent="0.25">
      <c r="A97" s="43" t="s">
        <v>130</v>
      </c>
      <c r="B97" s="43">
        <v>97035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1:29" ht="15.75" hidden="1" outlineLevel="1" thickBot="1" x14ac:dyDescent="0.3">
      <c r="A98" s="40" t="s">
        <v>88</v>
      </c>
      <c r="B98" s="41">
        <v>2008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</row>
    <row r="99" spans="1:29" ht="15.75" hidden="1" outlineLevel="1" thickBot="1" x14ac:dyDescent="0.3">
      <c r="A99" s="43" t="s">
        <v>128</v>
      </c>
      <c r="B99" s="43">
        <v>409595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</row>
    <row r="100" spans="1:29" ht="15.75" collapsed="1" thickBot="1" x14ac:dyDescent="0.3">
      <c r="A100" s="37" t="s">
        <v>38</v>
      </c>
      <c r="B100" s="38">
        <v>1268414</v>
      </c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 hidden="1" outlineLevel="1" x14ac:dyDescent="0.25">
      <c r="A101" s="43" t="s">
        <v>38</v>
      </c>
      <c r="B101" s="43">
        <v>0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</row>
    <row r="102" spans="1:29" ht="15.75" hidden="1" outlineLevel="1" thickBot="1" x14ac:dyDescent="0.3">
      <c r="A102" s="40" t="s">
        <v>89</v>
      </c>
      <c r="B102" s="41">
        <v>0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1:29" hidden="1" outlineLevel="1" x14ac:dyDescent="0.25">
      <c r="A103" s="43" t="s">
        <v>90</v>
      </c>
      <c r="B103" s="43">
        <v>30005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</row>
    <row r="104" spans="1:29" ht="15.75" hidden="1" outlineLevel="1" thickBot="1" x14ac:dyDescent="0.3">
      <c r="A104" s="40" t="s">
        <v>91</v>
      </c>
      <c r="B104" s="41">
        <v>29690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  <row r="105" spans="1:29" hidden="1" outlineLevel="1" x14ac:dyDescent="0.25">
      <c r="A105" s="43" t="s">
        <v>111</v>
      </c>
      <c r="B105" s="43">
        <v>57313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</row>
    <row r="106" spans="1:29" ht="15.75" hidden="1" outlineLevel="1" thickBot="1" x14ac:dyDescent="0.3">
      <c r="A106" s="40" t="s">
        <v>92</v>
      </c>
      <c r="B106" s="41">
        <v>150120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</row>
    <row r="107" spans="1:29" hidden="1" outlineLevel="1" x14ac:dyDescent="0.25">
      <c r="A107" s="43" t="s">
        <v>93</v>
      </c>
      <c r="B107" s="43">
        <v>1023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</row>
    <row r="108" spans="1:29" ht="15.75" hidden="1" outlineLevel="1" thickBot="1" x14ac:dyDescent="0.3">
      <c r="A108" s="40" t="s">
        <v>94</v>
      </c>
      <c r="B108" s="41">
        <v>2564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29" hidden="1" outlineLevel="1" x14ac:dyDescent="0.25">
      <c r="A109" s="43" t="s">
        <v>95</v>
      </c>
      <c r="B109" s="43">
        <v>19840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</row>
    <row r="110" spans="1:29" hidden="1" outlineLevel="1" x14ac:dyDescent="0.25">
      <c r="A110" s="40" t="s">
        <v>96</v>
      </c>
      <c r="B110" s="41">
        <v>194122</v>
      </c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</row>
    <row r="111" spans="1:29" ht="15.75" hidden="1" outlineLevel="1" thickBot="1" x14ac:dyDescent="0.3">
      <c r="A111" s="43" t="s">
        <v>97</v>
      </c>
      <c r="B111" s="43">
        <v>177845</v>
      </c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</row>
    <row r="112" spans="1:29" ht="15.75" hidden="1" outlineLevel="1" thickBot="1" x14ac:dyDescent="0.3">
      <c r="A112" s="40" t="s">
        <v>98</v>
      </c>
      <c r="B112" s="41">
        <v>5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</row>
    <row r="113" spans="1:29" ht="15.75" hidden="1" outlineLevel="1" thickBot="1" x14ac:dyDescent="0.3">
      <c r="A113" s="43" t="s">
        <v>99</v>
      </c>
      <c r="B113" s="43">
        <v>101105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</row>
    <row r="114" spans="1:29" hidden="1" outlineLevel="1" x14ac:dyDescent="0.25">
      <c r="A114" s="40" t="s">
        <v>100</v>
      </c>
      <c r="B114" s="41">
        <v>19963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</row>
    <row r="115" spans="1:29" ht="15.75" hidden="1" outlineLevel="1" thickBot="1" x14ac:dyDescent="0.3">
      <c r="A115" s="43" t="s">
        <v>101</v>
      </c>
      <c r="B115" s="43">
        <v>0</v>
      </c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</row>
    <row r="116" spans="1:29" hidden="1" outlineLevel="1" x14ac:dyDescent="0.25">
      <c r="A116" s="40" t="s">
        <v>102</v>
      </c>
      <c r="B116" s="41">
        <v>255172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</row>
    <row r="117" spans="1:29" ht="15.75" hidden="1" outlineLevel="1" thickBot="1" x14ac:dyDescent="0.3">
      <c r="A117" s="43" t="s">
        <v>103</v>
      </c>
      <c r="B117" s="43">
        <v>102908</v>
      </c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</row>
    <row r="118" spans="1:29" ht="15.75" hidden="1" outlineLevel="1" thickBot="1" x14ac:dyDescent="0.3">
      <c r="A118" s="40" t="s">
        <v>104</v>
      </c>
      <c r="B118" s="41">
        <v>126739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</row>
    <row r="119" spans="1:29" ht="15.75" collapsed="1" thickBot="1" x14ac:dyDescent="0.3">
      <c r="A119" s="37" t="s">
        <v>32</v>
      </c>
      <c r="B119" s="38">
        <v>487499</v>
      </c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 hidden="1" outlineLevel="1" x14ac:dyDescent="0.25">
      <c r="A120" s="43" t="s">
        <v>105</v>
      </c>
      <c r="B120" s="43">
        <v>482223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</row>
    <row r="121" spans="1:29" ht="15.75" hidden="1" outlineLevel="1" thickBot="1" x14ac:dyDescent="0.3">
      <c r="A121" s="40" t="s">
        <v>106</v>
      </c>
      <c r="B121" s="41">
        <v>0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</row>
    <row r="122" spans="1:29" hidden="1" outlineLevel="1" x14ac:dyDescent="0.25">
      <c r="A122" s="43" t="s">
        <v>107</v>
      </c>
      <c r="B122" s="43">
        <v>0</v>
      </c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</row>
    <row r="123" spans="1:29" ht="15.75" hidden="1" outlineLevel="1" thickBot="1" x14ac:dyDescent="0.3">
      <c r="A123" s="40" t="s">
        <v>108</v>
      </c>
      <c r="B123" s="41">
        <v>0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</row>
    <row r="124" spans="1:29" hidden="1" outlineLevel="1" x14ac:dyDescent="0.25">
      <c r="A124" s="43" t="s">
        <v>109</v>
      </c>
      <c r="B124" s="43">
        <v>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</row>
    <row r="125" spans="1:29" hidden="1" outlineLevel="1" x14ac:dyDescent="0.25">
      <c r="A125" s="40" t="s">
        <v>112</v>
      </c>
      <c r="B125" s="41">
        <v>5269</v>
      </c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</row>
    <row r="126" spans="1:29" ht="15.75" hidden="1" outlineLevel="1" thickBot="1" x14ac:dyDescent="0.3">
      <c r="A126" s="43" t="s">
        <v>113</v>
      </c>
      <c r="B126" s="43">
        <v>0</v>
      </c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</row>
    <row r="127" spans="1:29" hidden="1" outlineLevel="1" x14ac:dyDescent="0.25">
      <c r="A127" s="40" t="s">
        <v>114</v>
      </c>
      <c r="B127" s="41">
        <v>0</v>
      </c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</row>
    <row r="128" spans="1:29" hidden="1" outlineLevel="1" x14ac:dyDescent="0.25">
      <c r="A128" s="43" t="s">
        <v>115</v>
      </c>
      <c r="B128" s="43">
        <v>7</v>
      </c>
    </row>
    <row r="129" spans="1:29" ht="15.75" customHeight="1" collapsed="1" thickBot="1" x14ac:dyDescent="0.3">
      <c r="A129" s="51" t="s">
        <v>122</v>
      </c>
      <c r="B129" s="52">
        <v>6920330</v>
      </c>
    </row>
    <row r="130" spans="1:29" x14ac:dyDescent="0.25">
      <c r="A130" s="43"/>
      <c r="B130" s="43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</row>
    <row r="131" spans="1:29" ht="15.75" customHeight="1" thickBot="1" x14ac:dyDescent="0.3">
      <c r="A131" s="49" t="s">
        <v>131</v>
      </c>
      <c r="B131" s="50" t="s">
        <v>62</v>
      </c>
    </row>
    <row r="132" spans="1:29" s="39" customFormat="1" ht="15.75" thickBot="1" x14ac:dyDescent="0.3">
      <c r="A132" s="37" t="s">
        <v>37</v>
      </c>
      <c r="B132" s="38">
        <v>4250552</v>
      </c>
    </row>
    <row r="133" spans="1:29" hidden="1" outlineLevel="1" x14ac:dyDescent="0.25">
      <c r="A133" s="43" t="s">
        <v>110</v>
      </c>
      <c r="B133" s="43">
        <v>404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</row>
    <row r="134" spans="1:29" ht="15.75" hidden="1" outlineLevel="1" thickBot="1" x14ac:dyDescent="0.3">
      <c r="A134" s="40" t="s">
        <v>65</v>
      </c>
      <c r="B134" s="41">
        <v>1627</v>
      </c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</row>
    <row r="135" spans="1:29" hidden="1" outlineLevel="1" x14ac:dyDescent="0.25">
      <c r="A135" s="43" t="s">
        <v>66</v>
      </c>
      <c r="B135" s="43">
        <v>43145</v>
      </c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</row>
    <row r="136" spans="1:29" ht="15.75" hidden="1" outlineLevel="1" thickBot="1" x14ac:dyDescent="0.3">
      <c r="A136" s="40" t="s">
        <v>67</v>
      </c>
      <c r="B136" s="41">
        <v>114314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</row>
    <row r="137" spans="1:29" hidden="1" outlineLevel="1" x14ac:dyDescent="0.25">
      <c r="A137" s="43" t="s">
        <v>68</v>
      </c>
      <c r="B137" s="43">
        <v>72322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</row>
    <row r="138" spans="1:29" ht="15.75" hidden="1" outlineLevel="1" thickBot="1" x14ac:dyDescent="0.3">
      <c r="A138" s="40" t="s">
        <v>69</v>
      </c>
      <c r="B138" s="41">
        <v>0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</row>
    <row r="139" spans="1:29" hidden="1" outlineLevel="1" x14ac:dyDescent="0.25">
      <c r="A139" s="43" t="s">
        <v>70</v>
      </c>
      <c r="B139" s="43">
        <v>861931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</row>
    <row r="140" spans="1:29" ht="15.75" hidden="1" outlineLevel="1" thickBot="1" x14ac:dyDescent="0.3">
      <c r="A140" s="40" t="s">
        <v>71</v>
      </c>
      <c r="B140" s="41">
        <v>269056</v>
      </c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</row>
    <row r="141" spans="1:29" hidden="1" outlineLevel="1" x14ac:dyDescent="0.25">
      <c r="A141" s="43" t="s">
        <v>72</v>
      </c>
      <c r="B141" s="43">
        <v>95705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</row>
    <row r="142" spans="1:29" ht="15.75" hidden="1" outlineLevel="1" thickBot="1" x14ac:dyDescent="0.3">
      <c r="A142" s="40" t="s">
        <v>73</v>
      </c>
      <c r="B142" s="41">
        <v>0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</row>
    <row r="143" spans="1:29" hidden="1" outlineLevel="1" x14ac:dyDescent="0.25">
      <c r="A143" s="43" t="s">
        <v>74</v>
      </c>
      <c r="B143" s="43">
        <v>192717</v>
      </c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</row>
    <row r="144" spans="1:29" ht="15.75" hidden="1" outlineLevel="1" thickBot="1" x14ac:dyDescent="0.3">
      <c r="A144" s="40" t="s">
        <v>75</v>
      </c>
      <c r="B144" s="41">
        <v>1050</v>
      </c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</row>
    <row r="145" spans="1:29" hidden="1" outlineLevel="1" x14ac:dyDescent="0.25">
      <c r="A145" s="43" t="s">
        <v>76</v>
      </c>
      <c r="B145" s="43">
        <v>103143</v>
      </c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</row>
    <row r="146" spans="1:29" ht="15.75" hidden="1" outlineLevel="1" thickBot="1" x14ac:dyDescent="0.3">
      <c r="A146" s="40" t="s">
        <v>77</v>
      </c>
      <c r="B146" s="41">
        <v>68514</v>
      </c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</row>
    <row r="147" spans="1:29" hidden="1" outlineLevel="1" x14ac:dyDescent="0.25">
      <c r="A147" s="43" t="s">
        <v>78</v>
      </c>
      <c r="B147" s="43">
        <v>50902</v>
      </c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</row>
    <row r="148" spans="1:29" hidden="1" outlineLevel="1" x14ac:dyDescent="0.25">
      <c r="A148" s="40" t="s">
        <v>120</v>
      </c>
      <c r="B148" s="41">
        <v>225590</v>
      </c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</row>
    <row r="149" spans="1:29" ht="15.75" hidden="1" outlineLevel="1" thickBot="1" x14ac:dyDescent="0.3">
      <c r="A149" s="43" t="s">
        <v>79</v>
      </c>
      <c r="B149" s="43">
        <v>214859</v>
      </c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</row>
    <row r="150" spans="1:29" hidden="1" outlineLevel="1" x14ac:dyDescent="0.25">
      <c r="A150" s="40" t="s">
        <v>80</v>
      </c>
      <c r="B150" s="41">
        <v>824981</v>
      </c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</row>
    <row r="151" spans="1:29" ht="15.75" hidden="1" outlineLevel="1" thickBot="1" x14ac:dyDescent="0.3">
      <c r="A151" s="43" t="s">
        <v>81</v>
      </c>
      <c r="B151" s="43">
        <v>390698</v>
      </c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</row>
    <row r="152" spans="1:29" ht="15.75" hidden="1" outlineLevel="1" thickBot="1" x14ac:dyDescent="0.3">
      <c r="A152" s="40" t="s">
        <v>82</v>
      </c>
      <c r="B152" s="41">
        <v>719594</v>
      </c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</row>
    <row r="153" spans="1:29" ht="15.75" collapsed="1" thickBot="1" x14ac:dyDescent="0.3">
      <c r="A153" s="37" t="s">
        <v>127</v>
      </c>
      <c r="B153" s="38">
        <v>913865</v>
      </c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1:29" hidden="1" outlineLevel="1" x14ac:dyDescent="0.25">
      <c r="A154" s="43" t="s">
        <v>83</v>
      </c>
      <c r="B154" s="43">
        <v>0</v>
      </c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</row>
    <row r="155" spans="1:29" hidden="1" outlineLevel="1" x14ac:dyDescent="0.25">
      <c r="A155" s="40" t="s">
        <v>84</v>
      </c>
      <c r="B155" s="41">
        <v>220440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</row>
    <row r="156" spans="1:29" ht="15.75" hidden="1" outlineLevel="1" thickBot="1" x14ac:dyDescent="0.3">
      <c r="A156" s="43" t="s">
        <v>85</v>
      </c>
      <c r="B156" s="43">
        <v>35681</v>
      </c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</row>
    <row r="157" spans="1:29" hidden="1" outlineLevel="1" x14ac:dyDescent="0.25">
      <c r="A157" s="40" t="s">
        <v>86</v>
      </c>
      <c r="B157" s="41">
        <v>30835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</row>
    <row r="158" spans="1:29" ht="15.75" hidden="1" outlineLevel="1" thickBot="1" x14ac:dyDescent="0.3">
      <c r="A158" s="43" t="s">
        <v>87</v>
      </c>
      <c r="B158" s="43">
        <v>93807</v>
      </c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</row>
    <row r="159" spans="1:29" hidden="1" outlineLevel="1" x14ac:dyDescent="0.25">
      <c r="A159" s="40" t="s">
        <v>129</v>
      </c>
      <c r="B159" s="41">
        <v>164</v>
      </c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</row>
    <row r="160" spans="1:29" hidden="1" outlineLevel="1" x14ac:dyDescent="0.25">
      <c r="A160" s="43" t="s">
        <v>130</v>
      </c>
      <c r="B160" s="43">
        <v>97035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</row>
    <row r="161" spans="1:29" ht="15.75" hidden="1" outlineLevel="1" thickBot="1" x14ac:dyDescent="0.3">
      <c r="A161" s="40" t="s">
        <v>88</v>
      </c>
      <c r="B161" s="41">
        <v>2008</v>
      </c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</row>
    <row r="162" spans="1:29" ht="15.75" hidden="1" outlineLevel="1" thickBot="1" x14ac:dyDescent="0.3">
      <c r="A162" s="43" t="s">
        <v>128</v>
      </c>
      <c r="B162" s="43">
        <v>409595</v>
      </c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</row>
    <row r="163" spans="1:29" ht="15.75" collapsed="1" thickBot="1" x14ac:dyDescent="0.3">
      <c r="A163" s="37" t="s">
        <v>38</v>
      </c>
      <c r="B163" s="38">
        <v>1268414</v>
      </c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1:29" hidden="1" outlineLevel="1" x14ac:dyDescent="0.25">
      <c r="A164" s="43" t="s">
        <v>38</v>
      </c>
      <c r="B164" s="43">
        <v>0</v>
      </c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</row>
    <row r="165" spans="1:29" ht="15.75" hidden="1" outlineLevel="1" thickBot="1" x14ac:dyDescent="0.3">
      <c r="A165" s="40" t="s">
        <v>89</v>
      </c>
      <c r="B165" s="41">
        <v>0</v>
      </c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</row>
    <row r="166" spans="1:29" hidden="1" outlineLevel="1" x14ac:dyDescent="0.25">
      <c r="A166" s="43" t="s">
        <v>90</v>
      </c>
      <c r="B166" s="43">
        <v>30005</v>
      </c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</row>
    <row r="167" spans="1:29" ht="15.75" hidden="1" outlineLevel="1" thickBot="1" x14ac:dyDescent="0.3">
      <c r="A167" s="40" t="s">
        <v>91</v>
      </c>
      <c r="B167" s="41">
        <v>29690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</row>
    <row r="168" spans="1:29" hidden="1" outlineLevel="1" x14ac:dyDescent="0.25">
      <c r="A168" s="43" t="s">
        <v>111</v>
      </c>
      <c r="B168" s="43">
        <v>57313</v>
      </c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</row>
    <row r="169" spans="1:29" ht="15.75" hidden="1" outlineLevel="1" thickBot="1" x14ac:dyDescent="0.3">
      <c r="A169" s="40" t="s">
        <v>92</v>
      </c>
      <c r="B169" s="41">
        <v>150120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</row>
    <row r="170" spans="1:29" hidden="1" outlineLevel="1" x14ac:dyDescent="0.25">
      <c r="A170" s="43" t="s">
        <v>93</v>
      </c>
      <c r="B170" s="43">
        <v>1023</v>
      </c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</row>
    <row r="171" spans="1:29" ht="15.75" hidden="1" outlineLevel="1" thickBot="1" x14ac:dyDescent="0.3">
      <c r="A171" s="40" t="s">
        <v>94</v>
      </c>
      <c r="B171" s="41">
        <v>2564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</row>
    <row r="172" spans="1:29" hidden="1" outlineLevel="1" x14ac:dyDescent="0.25">
      <c r="A172" s="43" t="s">
        <v>95</v>
      </c>
      <c r="B172" s="43">
        <v>19840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</row>
    <row r="173" spans="1:29" hidden="1" outlineLevel="1" x14ac:dyDescent="0.25">
      <c r="A173" s="40" t="s">
        <v>96</v>
      </c>
      <c r="B173" s="41">
        <v>194122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</row>
    <row r="174" spans="1:29" ht="15.75" hidden="1" outlineLevel="1" thickBot="1" x14ac:dyDescent="0.3">
      <c r="A174" s="43" t="s">
        <v>97</v>
      </c>
      <c r="B174" s="43">
        <v>177845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</row>
    <row r="175" spans="1:29" ht="15.75" hidden="1" outlineLevel="1" thickBot="1" x14ac:dyDescent="0.3">
      <c r="A175" s="40" t="s">
        <v>98</v>
      </c>
      <c r="B175" s="41">
        <v>5</v>
      </c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</row>
    <row r="176" spans="1:29" ht="15.75" hidden="1" outlineLevel="1" thickBot="1" x14ac:dyDescent="0.3">
      <c r="A176" s="43" t="s">
        <v>99</v>
      </c>
      <c r="B176" s="43">
        <v>101105</v>
      </c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</row>
    <row r="177" spans="1:29" hidden="1" outlineLevel="1" x14ac:dyDescent="0.25">
      <c r="A177" s="40" t="s">
        <v>100</v>
      </c>
      <c r="B177" s="41">
        <v>19963</v>
      </c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</row>
    <row r="178" spans="1:29" ht="15.75" hidden="1" outlineLevel="1" thickBot="1" x14ac:dyDescent="0.3">
      <c r="A178" s="43" t="s">
        <v>101</v>
      </c>
      <c r="B178" s="43">
        <v>0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</row>
    <row r="179" spans="1:29" hidden="1" outlineLevel="1" x14ac:dyDescent="0.25">
      <c r="A179" s="40" t="s">
        <v>102</v>
      </c>
      <c r="B179" s="41">
        <v>255172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</row>
    <row r="180" spans="1:29" ht="15.75" hidden="1" outlineLevel="1" thickBot="1" x14ac:dyDescent="0.3">
      <c r="A180" s="43" t="s">
        <v>103</v>
      </c>
      <c r="B180" s="43">
        <v>102908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</row>
    <row r="181" spans="1:29" ht="15.75" hidden="1" outlineLevel="1" thickBot="1" x14ac:dyDescent="0.3">
      <c r="A181" s="40" t="s">
        <v>104</v>
      </c>
      <c r="B181" s="41">
        <v>126739</v>
      </c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</row>
    <row r="182" spans="1:29" ht="15.75" collapsed="1" thickBot="1" x14ac:dyDescent="0.3">
      <c r="A182" s="37" t="s">
        <v>32</v>
      </c>
      <c r="B182" s="38">
        <v>487499</v>
      </c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1:29" hidden="1" outlineLevel="1" x14ac:dyDescent="0.25">
      <c r="A183" s="43" t="s">
        <v>105</v>
      </c>
      <c r="B183" s="43">
        <v>482223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</row>
    <row r="184" spans="1:29" ht="15.75" hidden="1" outlineLevel="1" thickBot="1" x14ac:dyDescent="0.3">
      <c r="A184" s="40" t="s">
        <v>106</v>
      </c>
      <c r="B184" s="41">
        <v>0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</row>
    <row r="185" spans="1:29" hidden="1" outlineLevel="1" x14ac:dyDescent="0.25">
      <c r="A185" s="43" t="s">
        <v>107</v>
      </c>
      <c r="B185" s="43">
        <v>0</v>
      </c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</row>
    <row r="186" spans="1:29" ht="15.75" hidden="1" outlineLevel="1" thickBot="1" x14ac:dyDescent="0.3">
      <c r="A186" s="40" t="s">
        <v>108</v>
      </c>
      <c r="B186" s="41">
        <v>0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</row>
    <row r="187" spans="1:29" hidden="1" outlineLevel="1" x14ac:dyDescent="0.25">
      <c r="A187" s="43" t="s">
        <v>109</v>
      </c>
      <c r="B187" s="43">
        <v>0</v>
      </c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</row>
    <row r="188" spans="1:29" hidden="1" outlineLevel="1" x14ac:dyDescent="0.25">
      <c r="A188" s="40" t="s">
        <v>112</v>
      </c>
      <c r="B188" s="41">
        <v>5269</v>
      </c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</row>
    <row r="189" spans="1:29" ht="15.75" hidden="1" outlineLevel="1" thickBot="1" x14ac:dyDescent="0.3">
      <c r="A189" s="43" t="s">
        <v>113</v>
      </c>
      <c r="B189" s="43">
        <v>0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</row>
    <row r="190" spans="1:29" hidden="1" outlineLevel="1" x14ac:dyDescent="0.25">
      <c r="A190" s="40" t="s">
        <v>114</v>
      </c>
      <c r="B190" s="41">
        <v>0</v>
      </c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</row>
    <row r="191" spans="1:29" hidden="1" outlineLevel="1" x14ac:dyDescent="0.25">
      <c r="A191" s="43" t="s">
        <v>115</v>
      </c>
      <c r="B191" s="43">
        <v>7</v>
      </c>
    </row>
    <row r="192" spans="1:29" ht="15.75" customHeight="1" collapsed="1" x14ac:dyDescent="0.25">
      <c r="A192" s="51" t="s">
        <v>122</v>
      </c>
      <c r="B192" s="52">
        <v>6920330</v>
      </c>
    </row>
    <row r="194" spans="1:29" ht="15.75" customHeight="1" thickBot="1" x14ac:dyDescent="0.3">
      <c r="A194" s="49" t="s">
        <v>121</v>
      </c>
      <c r="B194" s="50" t="s">
        <v>62</v>
      </c>
    </row>
    <row r="195" spans="1:29" s="39" customFormat="1" ht="15.75" thickBot="1" x14ac:dyDescent="0.3">
      <c r="A195" s="37" t="s">
        <v>37</v>
      </c>
      <c r="B195" s="38">
        <v>-10949462</v>
      </c>
    </row>
    <row r="196" spans="1:29" hidden="1" outlineLevel="1" x14ac:dyDescent="0.25">
      <c r="A196" s="43" t="s">
        <v>110</v>
      </c>
      <c r="B196" s="43">
        <v>404</v>
      </c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</row>
    <row r="197" spans="1:29" ht="15.75" hidden="1" outlineLevel="1" thickBot="1" x14ac:dyDescent="0.3">
      <c r="A197" s="40" t="s">
        <v>65</v>
      </c>
      <c r="B197" s="41">
        <v>1627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</row>
    <row r="198" spans="1:29" hidden="1" outlineLevel="1" x14ac:dyDescent="0.25">
      <c r="A198" s="43" t="s">
        <v>66</v>
      </c>
      <c r="B198" s="43">
        <v>43145</v>
      </c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</row>
    <row r="199" spans="1:29" ht="15.75" hidden="1" outlineLevel="1" thickBot="1" x14ac:dyDescent="0.3">
      <c r="A199" s="40" t="s">
        <v>67</v>
      </c>
      <c r="B199" s="41">
        <v>-166892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</row>
    <row r="200" spans="1:29" hidden="1" outlineLevel="1" x14ac:dyDescent="0.25">
      <c r="A200" s="43" t="s">
        <v>68</v>
      </c>
      <c r="B200" s="43">
        <v>72322</v>
      </c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</row>
    <row r="201" spans="1:29" ht="15.75" hidden="1" outlineLevel="1" thickBot="1" x14ac:dyDescent="0.3">
      <c r="A201" s="40" t="s">
        <v>69</v>
      </c>
      <c r="B201" s="41">
        <v>0</v>
      </c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</row>
    <row r="202" spans="1:29" hidden="1" outlineLevel="1" x14ac:dyDescent="0.25">
      <c r="A202" s="43" t="s">
        <v>70</v>
      </c>
      <c r="B202" s="43">
        <v>-3954291</v>
      </c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</row>
    <row r="203" spans="1:29" ht="15.75" hidden="1" outlineLevel="1" thickBot="1" x14ac:dyDescent="0.3">
      <c r="A203" s="40" t="s">
        <v>71</v>
      </c>
      <c r="B203" s="41">
        <v>269056</v>
      </c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</row>
    <row r="204" spans="1:29" hidden="1" outlineLevel="1" x14ac:dyDescent="0.25">
      <c r="A204" s="43" t="s">
        <v>72</v>
      </c>
      <c r="B204" s="43">
        <v>-475658</v>
      </c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</row>
    <row r="205" spans="1:29" ht="15.75" hidden="1" outlineLevel="1" thickBot="1" x14ac:dyDescent="0.3">
      <c r="A205" s="40" t="s">
        <v>73</v>
      </c>
      <c r="B205" s="41">
        <v>0</v>
      </c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</row>
    <row r="206" spans="1:29" hidden="1" outlineLevel="1" x14ac:dyDescent="0.25">
      <c r="A206" s="43" t="s">
        <v>74</v>
      </c>
      <c r="B206" s="43">
        <v>-828486</v>
      </c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</row>
    <row r="207" spans="1:29" ht="15.75" hidden="1" outlineLevel="1" thickBot="1" x14ac:dyDescent="0.3">
      <c r="A207" s="40" t="s">
        <v>75</v>
      </c>
      <c r="B207" s="41">
        <v>1050</v>
      </c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</row>
    <row r="208" spans="1:29" hidden="1" outlineLevel="1" x14ac:dyDescent="0.25">
      <c r="A208" s="43" t="s">
        <v>76</v>
      </c>
      <c r="B208" s="43">
        <v>-302489</v>
      </c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</row>
    <row r="209" spans="1:29" ht="15.75" hidden="1" outlineLevel="1" thickBot="1" x14ac:dyDescent="0.3">
      <c r="A209" s="40" t="s">
        <v>77</v>
      </c>
      <c r="B209" s="41">
        <v>-613668</v>
      </c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</row>
    <row r="210" spans="1:29" hidden="1" outlineLevel="1" x14ac:dyDescent="0.25">
      <c r="A210" s="43" t="s">
        <v>78</v>
      </c>
      <c r="B210" s="43">
        <v>50902</v>
      </c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</row>
    <row r="211" spans="1:29" hidden="1" outlineLevel="1" x14ac:dyDescent="0.25">
      <c r="A211" s="40" t="s">
        <v>120</v>
      </c>
      <c r="B211" s="41">
        <v>-1181726</v>
      </c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</row>
    <row r="212" spans="1:29" ht="15.75" hidden="1" outlineLevel="1" thickBot="1" x14ac:dyDescent="0.3">
      <c r="A212" s="43" t="s">
        <v>79</v>
      </c>
      <c r="B212" s="43">
        <v>-85731</v>
      </c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</row>
    <row r="213" spans="1:29" hidden="1" outlineLevel="1" x14ac:dyDescent="0.25">
      <c r="A213" s="40" t="s">
        <v>80</v>
      </c>
      <c r="B213" s="41">
        <v>-1806265</v>
      </c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</row>
    <row r="214" spans="1:29" ht="15.75" hidden="1" outlineLevel="1" thickBot="1" x14ac:dyDescent="0.3">
      <c r="A214" s="43" t="s">
        <v>81</v>
      </c>
      <c r="B214" s="43">
        <v>-1672924</v>
      </c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</row>
    <row r="215" spans="1:29" ht="15.75" hidden="1" outlineLevel="1" thickBot="1" x14ac:dyDescent="0.3">
      <c r="A215" s="40" t="s">
        <v>82</v>
      </c>
      <c r="B215" s="41">
        <v>-299838</v>
      </c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</row>
    <row r="216" spans="1:29" ht="15.75" collapsed="1" thickBot="1" x14ac:dyDescent="0.3">
      <c r="A216" s="37" t="s">
        <v>127</v>
      </c>
      <c r="B216" s="38">
        <v>-10928364</v>
      </c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spans="1:29" hidden="1" outlineLevel="1" x14ac:dyDescent="0.25">
      <c r="A217" s="43" t="s">
        <v>83</v>
      </c>
      <c r="B217" s="43">
        <v>0</v>
      </c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</row>
    <row r="218" spans="1:29" hidden="1" outlineLevel="1" x14ac:dyDescent="0.25">
      <c r="A218" s="40" t="s">
        <v>84</v>
      </c>
      <c r="B218" s="41">
        <v>-1454139</v>
      </c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</row>
    <row r="219" spans="1:29" ht="15.75" hidden="1" outlineLevel="1" thickBot="1" x14ac:dyDescent="0.3">
      <c r="A219" s="43" t="s">
        <v>85</v>
      </c>
      <c r="B219" s="43">
        <v>35681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</row>
    <row r="220" spans="1:29" hidden="1" outlineLevel="1" x14ac:dyDescent="0.25">
      <c r="A220" s="40" t="s">
        <v>86</v>
      </c>
      <c r="B220" s="41">
        <v>-932305</v>
      </c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</row>
    <row r="221" spans="1:29" ht="15.75" hidden="1" outlineLevel="1" thickBot="1" x14ac:dyDescent="0.3">
      <c r="A221" s="43" t="s">
        <v>87</v>
      </c>
      <c r="B221" s="43">
        <v>-3602617</v>
      </c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</row>
    <row r="222" spans="1:29" hidden="1" outlineLevel="1" x14ac:dyDescent="0.25">
      <c r="A222" s="40" t="s">
        <v>129</v>
      </c>
      <c r="B222" s="41">
        <v>164</v>
      </c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</row>
    <row r="223" spans="1:29" hidden="1" outlineLevel="1" x14ac:dyDescent="0.25">
      <c r="A223" s="43" t="s">
        <v>130</v>
      </c>
      <c r="B223" s="43">
        <v>-434168</v>
      </c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</row>
    <row r="224" spans="1:29" ht="15.75" hidden="1" outlineLevel="1" thickBot="1" x14ac:dyDescent="0.3">
      <c r="A224" s="40" t="s">
        <v>88</v>
      </c>
      <c r="B224" s="41">
        <v>2008</v>
      </c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</row>
    <row r="225" spans="1:29" ht="15.75" hidden="1" outlineLevel="1" thickBot="1" x14ac:dyDescent="0.3">
      <c r="A225" s="43" t="s">
        <v>128</v>
      </c>
      <c r="B225" s="43">
        <v>-4567288</v>
      </c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</row>
    <row r="226" spans="1:29" ht="15.75" collapsed="1" thickBot="1" x14ac:dyDescent="0.3">
      <c r="A226" s="37" t="s">
        <v>38</v>
      </c>
      <c r="B226" s="38">
        <v>-5707345</v>
      </c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spans="1:29" hidden="1" outlineLevel="1" x14ac:dyDescent="0.25">
      <c r="A227" s="43" t="s">
        <v>38</v>
      </c>
      <c r="B227" s="43">
        <v>0</v>
      </c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</row>
    <row r="228" spans="1:29" ht="15.75" hidden="1" outlineLevel="1" thickBot="1" x14ac:dyDescent="0.3">
      <c r="A228" s="40" t="s">
        <v>89</v>
      </c>
      <c r="B228" s="41">
        <v>0</v>
      </c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</row>
    <row r="229" spans="1:29" hidden="1" outlineLevel="1" x14ac:dyDescent="0.25">
      <c r="A229" s="43" t="s">
        <v>90</v>
      </c>
      <c r="B229" s="43">
        <v>30005</v>
      </c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</row>
    <row r="230" spans="1:29" ht="15.75" hidden="1" outlineLevel="1" thickBot="1" x14ac:dyDescent="0.3">
      <c r="A230" s="40" t="s">
        <v>91</v>
      </c>
      <c r="B230" s="41">
        <v>29690</v>
      </c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</row>
    <row r="231" spans="1:29" hidden="1" outlineLevel="1" x14ac:dyDescent="0.25">
      <c r="A231" s="43" t="s">
        <v>111</v>
      </c>
      <c r="B231" s="43">
        <v>-17316</v>
      </c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</row>
    <row r="232" spans="1:29" ht="15.75" hidden="1" outlineLevel="1" thickBot="1" x14ac:dyDescent="0.3">
      <c r="A232" s="40" t="s">
        <v>92</v>
      </c>
      <c r="B232" s="41">
        <v>114566</v>
      </c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</row>
    <row r="233" spans="1:29" hidden="1" outlineLevel="1" x14ac:dyDescent="0.25">
      <c r="A233" s="43" t="s">
        <v>93</v>
      </c>
      <c r="B233" s="43">
        <v>1023</v>
      </c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</row>
    <row r="234" spans="1:29" ht="15.75" hidden="1" outlineLevel="1" thickBot="1" x14ac:dyDescent="0.3">
      <c r="A234" s="40" t="s">
        <v>94</v>
      </c>
      <c r="B234" s="41">
        <v>2564</v>
      </c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</row>
    <row r="235" spans="1:29" hidden="1" outlineLevel="1" x14ac:dyDescent="0.25">
      <c r="A235" s="43" t="s">
        <v>95</v>
      </c>
      <c r="B235" s="43">
        <v>-949736</v>
      </c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</row>
    <row r="236" spans="1:29" hidden="1" outlineLevel="1" x14ac:dyDescent="0.25">
      <c r="A236" s="40" t="s">
        <v>96</v>
      </c>
      <c r="B236" s="41">
        <v>-182958</v>
      </c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</row>
    <row r="237" spans="1:29" ht="15.75" hidden="1" outlineLevel="1" thickBot="1" x14ac:dyDescent="0.3">
      <c r="A237" s="43" t="s">
        <v>97</v>
      </c>
      <c r="B237" s="43">
        <v>-10466</v>
      </c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</row>
    <row r="238" spans="1:29" ht="15.75" hidden="1" outlineLevel="1" thickBot="1" x14ac:dyDescent="0.3">
      <c r="A238" s="40" t="s">
        <v>98</v>
      </c>
      <c r="B238" s="41">
        <v>5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</row>
    <row r="239" spans="1:29" ht="15.75" hidden="1" outlineLevel="1" thickBot="1" x14ac:dyDescent="0.3">
      <c r="A239" s="43" t="s">
        <v>99</v>
      </c>
      <c r="B239" s="43">
        <v>-306035</v>
      </c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</row>
    <row r="240" spans="1:29" hidden="1" outlineLevel="1" x14ac:dyDescent="0.25">
      <c r="A240" s="40" t="s">
        <v>100</v>
      </c>
      <c r="B240" s="41">
        <v>19963</v>
      </c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</row>
    <row r="241" spans="1:29" ht="15.75" hidden="1" outlineLevel="1" thickBot="1" x14ac:dyDescent="0.3">
      <c r="A241" s="43" t="s">
        <v>101</v>
      </c>
      <c r="B241" s="43">
        <v>0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</row>
    <row r="242" spans="1:29" hidden="1" outlineLevel="1" x14ac:dyDescent="0.25">
      <c r="A242" s="40" t="s">
        <v>102</v>
      </c>
      <c r="B242" s="41">
        <v>-3374140</v>
      </c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</row>
    <row r="243" spans="1:29" ht="15.75" hidden="1" outlineLevel="1" thickBot="1" x14ac:dyDescent="0.3">
      <c r="A243" s="43" t="s">
        <v>103</v>
      </c>
      <c r="B243" s="43">
        <v>-1025296</v>
      </c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</row>
    <row r="244" spans="1:29" ht="15.75" hidden="1" outlineLevel="1" thickBot="1" x14ac:dyDescent="0.3">
      <c r="A244" s="40" t="s">
        <v>104</v>
      </c>
      <c r="B244" s="41">
        <v>-39214</v>
      </c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</row>
    <row r="245" spans="1:29" ht="15.75" collapsed="1" thickBot="1" x14ac:dyDescent="0.3">
      <c r="A245" s="37" t="s">
        <v>32</v>
      </c>
      <c r="B245" s="38">
        <v>-4667745</v>
      </c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</row>
    <row r="246" spans="1:29" hidden="1" outlineLevel="1" x14ac:dyDescent="0.25">
      <c r="A246" s="43" t="s">
        <v>105</v>
      </c>
      <c r="B246" s="43">
        <v>-4673021</v>
      </c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</row>
    <row r="247" spans="1:29" ht="15.75" hidden="1" outlineLevel="1" thickBot="1" x14ac:dyDescent="0.3">
      <c r="A247" s="40" t="s">
        <v>106</v>
      </c>
      <c r="B247" s="41">
        <v>0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</row>
    <row r="248" spans="1:29" hidden="1" outlineLevel="1" x14ac:dyDescent="0.25">
      <c r="A248" s="43" t="s">
        <v>107</v>
      </c>
      <c r="B248" s="43">
        <v>0</v>
      </c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</row>
    <row r="249" spans="1:29" ht="15.75" hidden="1" outlineLevel="1" thickBot="1" x14ac:dyDescent="0.3">
      <c r="A249" s="40" t="s">
        <v>108</v>
      </c>
      <c r="B249" s="41">
        <v>0</v>
      </c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</row>
    <row r="250" spans="1:29" hidden="1" outlineLevel="1" x14ac:dyDescent="0.25">
      <c r="A250" s="43" t="s">
        <v>109</v>
      </c>
      <c r="B250" s="43">
        <v>0</v>
      </c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</row>
    <row r="251" spans="1:29" hidden="1" outlineLevel="1" x14ac:dyDescent="0.25">
      <c r="A251" s="40" t="s">
        <v>112</v>
      </c>
      <c r="B251" s="41">
        <v>5269</v>
      </c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</row>
    <row r="252" spans="1:29" ht="15.75" hidden="1" outlineLevel="1" thickBot="1" x14ac:dyDescent="0.3">
      <c r="A252" s="43" t="s">
        <v>113</v>
      </c>
      <c r="B252" s="43">
        <v>0</v>
      </c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</row>
    <row r="253" spans="1:29" hidden="1" outlineLevel="1" x14ac:dyDescent="0.25">
      <c r="A253" s="40" t="s">
        <v>114</v>
      </c>
      <c r="B253" s="41">
        <v>0</v>
      </c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</row>
    <row r="254" spans="1:29" hidden="1" outlineLevel="1" x14ac:dyDescent="0.25">
      <c r="A254" s="43" t="s">
        <v>115</v>
      </c>
      <c r="B254" s="43">
        <v>7</v>
      </c>
    </row>
    <row r="255" spans="1:29" ht="15.75" customHeight="1" collapsed="1" x14ac:dyDescent="0.25">
      <c r="A255" s="51" t="s">
        <v>122</v>
      </c>
      <c r="B255" s="52">
        <v>-32252916</v>
      </c>
    </row>
  </sheetData>
  <pageMargins left="0.511811024" right="0.511811024" top="0.78740157499999996" bottom="0.78740157499999996" header="0.31496062000000002" footer="0.31496062000000002"/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7C5E5-FA63-4BC5-96DA-F42A5B4687AD}">
  <dimension ref="B3:L16"/>
  <sheetViews>
    <sheetView workbookViewId="0"/>
  </sheetViews>
  <sheetFormatPr defaultRowHeight="15" x14ac:dyDescent="0.25"/>
  <cols>
    <col min="1" max="1" width="2.5703125" customWidth="1"/>
    <col min="2" max="2" width="36" customWidth="1"/>
    <col min="3" max="3" width="15" customWidth="1"/>
    <col min="4" max="4" width="52.28515625" customWidth="1"/>
    <col min="5" max="5" width="11.5703125" bestFit="1" customWidth="1"/>
    <col min="7" max="7" width="12.42578125" bestFit="1" customWidth="1"/>
    <col min="10" max="10" width="14.85546875" bestFit="1" customWidth="1"/>
  </cols>
  <sheetData>
    <row r="3" spans="2:12" ht="15.75" thickBot="1" x14ac:dyDescent="0.3">
      <c r="E3" s="57" t="s">
        <v>62</v>
      </c>
      <c r="F3" s="57"/>
      <c r="G3" s="57"/>
      <c r="H3" s="57"/>
      <c r="J3" s="57" t="s">
        <v>62</v>
      </c>
      <c r="K3" s="57"/>
      <c r="L3" s="57"/>
    </row>
    <row r="4" spans="2:12" ht="15" customHeight="1" thickTop="1" thickBot="1" x14ac:dyDescent="0.3">
      <c r="B4" s="55" t="s">
        <v>54</v>
      </c>
      <c r="C4" s="55" t="s">
        <v>25</v>
      </c>
      <c r="D4" s="58" t="s">
        <v>26</v>
      </c>
      <c r="E4" s="60" t="s">
        <v>27</v>
      </c>
      <c r="F4" s="55"/>
      <c r="G4" s="55" t="s">
        <v>28</v>
      </c>
      <c r="H4" s="55"/>
      <c r="J4" s="55" t="s">
        <v>34</v>
      </c>
      <c r="K4" s="55"/>
      <c r="L4" s="55"/>
    </row>
    <row r="5" spans="2:12" ht="15.75" customHeight="1" thickTop="1" thickBot="1" x14ac:dyDescent="0.3">
      <c r="B5" s="56"/>
      <c r="C5" s="56"/>
      <c r="D5" s="59"/>
      <c r="E5" s="53" t="s">
        <v>29</v>
      </c>
      <c r="F5" s="54" t="s">
        <v>19</v>
      </c>
      <c r="G5" s="54" t="s">
        <v>29</v>
      </c>
      <c r="H5" s="54" t="s">
        <v>19</v>
      </c>
      <c r="J5" s="56"/>
      <c r="K5" s="56"/>
      <c r="L5" s="56"/>
    </row>
    <row r="6" spans="2:12" ht="16.5" thickTop="1" thickBot="1" x14ac:dyDescent="0.3">
      <c r="B6" s="18" t="s">
        <v>3</v>
      </c>
      <c r="C6" s="18" t="s">
        <v>4</v>
      </c>
      <c r="D6" s="18" t="s">
        <v>63</v>
      </c>
      <c r="E6" s="22">
        <v>7072.4989999999998</v>
      </c>
      <c r="F6" s="3">
        <v>0.17784757903330015</v>
      </c>
      <c r="G6" s="4">
        <v>5630.7169999999996</v>
      </c>
      <c r="H6" s="3">
        <v>0.14159201530769344</v>
      </c>
      <c r="J6" s="54" t="s">
        <v>59</v>
      </c>
      <c r="K6" s="54" t="s">
        <v>14</v>
      </c>
      <c r="L6" s="54" t="s">
        <v>15</v>
      </c>
    </row>
    <row r="7" spans="2:12" ht="15.75" thickTop="1" x14ac:dyDescent="0.25">
      <c r="B7" s="19" t="s">
        <v>30</v>
      </c>
      <c r="C7" s="19" t="s">
        <v>6</v>
      </c>
      <c r="D7" s="19" t="s">
        <v>64</v>
      </c>
      <c r="E7" s="23">
        <v>10946.449000000001</v>
      </c>
      <c r="F7" s="6">
        <v>0.27526330560972712</v>
      </c>
      <c r="G7" s="5">
        <v>16879.263999999999</v>
      </c>
      <c r="H7" s="6">
        <v>0.42445198483081265</v>
      </c>
      <c r="J7" s="9">
        <v>2025</v>
      </c>
      <c r="K7" s="10">
        <v>1558.9861100000001</v>
      </c>
      <c r="L7" s="11">
        <v>3.9202855798035258E-2</v>
      </c>
    </row>
    <row r="8" spans="2:12" x14ac:dyDescent="0.25">
      <c r="B8" s="20" t="s">
        <v>31</v>
      </c>
      <c r="C8" s="20" t="s">
        <v>8</v>
      </c>
      <c r="D8" s="20" t="s">
        <v>56</v>
      </c>
      <c r="E8" s="24">
        <v>19401.731</v>
      </c>
      <c r="F8" s="3">
        <v>0.48788283849956421</v>
      </c>
      <c r="G8" s="4">
        <v>15520.84</v>
      </c>
      <c r="H8" s="3">
        <v>0.39029257106479709</v>
      </c>
      <c r="J8" s="12">
        <v>2026</v>
      </c>
      <c r="K8" s="13">
        <v>969.63637000000006</v>
      </c>
      <c r="L8" s="14">
        <v>2.4382843789185756E-2</v>
      </c>
    </row>
    <row r="9" spans="2:12" x14ac:dyDescent="0.25">
      <c r="B9" s="19" t="s">
        <v>10</v>
      </c>
      <c r="C9" s="19" t="s">
        <v>10</v>
      </c>
      <c r="D9" s="19" t="s">
        <v>52</v>
      </c>
      <c r="E9" s="23">
        <v>1664.7760000000001</v>
      </c>
      <c r="F9" s="6">
        <v>4.1863050278655577E-2</v>
      </c>
      <c r="G9" s="5">
        <v>1576.944</v>
      </c>
      <c r="H9" s="6">
        <v>3.9654395521454076E-2</v>
      </c>
      <c r="J9" s="9">
        <v>2027</v>
      </c>
      <c r="K9" s="10">
        <v>3432.8683299999998</v>
      </c>
      <c r="L9" s="11">
        <v>8.6324208568241897E-2</v>
      </c>
    </row>
    <row r="10" spans="2:12" x14ac:dyDescent="0.25">
      <c r="B10" s="18" t="s">
        <v>32</v>
      </c>
      <c r="C10" s="18" t="s">
        <v>33</v>
      </c>
      <c r="D10" s="18" t="s">
        <v>53</v>
      </c>
      <c r="E10" s="22">
        <v>681.73800000000006</v>
      </c>
      <c r="F10" s="3">
        <v>1.7143226578752994E-2</v>
      </c>
      <c r="G10" s="4">
        <v>159.428</v>
      </c>
      <c r="H10" s="3">
        <v>4.0090332752427361E-3</v>
      </c>
      <c r="J10" s="12">
        <v>2028</v>
      </c>
      <c r="K10" s="13">
        <v>4080.0954999999999</v>
      </c>
      <c r="L10" s="14">
        <v>0.10259962837559378</v>
      </c>
    </row>
    <row r="11" spans="2:12" x14ac:dyDescent="0.25">
      <c r="B11" s="21" t="s">
        <v>13</v>
      </c>
      <c r="C11" s="21"/>
      <c r="D11" s="21"/>
      <c r="E11" s="25">
        <v>39767.192999999999</v>
      </c>
      <c r="F11" s="8">
        <v>1</v>
      </c>
      <c r="G11" s="7">
        <v>39767.192999999999</v>
      </c>
      <c r="H11" s="8">
        <v>1</v>
      </c>
      <c r="J11" s="9">
        <v>2029</v>
      </c>
      <c r="K11" s="10">
        <v>3745.1558500000001</v>
      </c>
      <c r="L11" s="11">
        <v>9.4177108947249163E-2</v>
      </c>
    </row>
    <row r="12" spans="2:12" x14ac:dyDescent="0.25">
      <c r="B12" s="2" t="s">
        <v>35</v>
      </c>
      <c r="J12" s="12">
        <v>2030</v>
      </c>
      <c r="K12" s="13">
        <v>3599.4029799999998</v>
      </c>
      <c r="L12" s="14">
        <v>9.0511952017300765E-2</v>
      </c>
    </row>
    <row r="13" spans="2:12" x14ac:dyDescent="0.25">
      <c r="J13" s="9">
        <v>2031</v>
      </c>
      <c r="K13" s="10">
        <v>2571.0636800000002</v>
      </c>
      <c r="L13" s="11">
        <v>6.4652942093631524E-2</v>
      </c>
    </row>
    <row r="14" spans="2:12" x14ac:dyDescent="0.25">
      <c r="J14" s="12">
        <v>2032</v>
      </c>
      <c r="K14" s="13">
        <v>1888.7484099999999</v>
      </c>
      <c r="L14" s="14">
        <v>4.7495183620332816E-2</v>
      </c>
    </row>
    <row r="15" spans="2:12" x14ac:dyDescent="0.25">
      <c r="J15" s="9" t="s">
        <v>60</v>
      </c>
      <c r="K15" s="10">
        <v>17921.199480000003</v>
      </c>
      <c r="L15" s="11">
        <v>0.45065327679042921</v>
      </c>
    </row>
    <row r="16" spans="2:12" x14ac:dyDescent="0.25">
      <c r="J16" s="15" t="s">
        <v>16</v>
      </c>
      <c r="K16" s="16">
        <v>39767.156709999996</v>
      </c>
      <c r="L16" s="17">
        <v>1</v>
      </c>
    </row>
  </sheetData>
  <mergeCells count="8">
    <mergeCell ref="J4:L5"/>
    <mergeCell ref="E3:H3"/>
    <mergeCell ref="J3:L3"/>
    <mergeCell ref="B4:B5"/>
    <mergeCell ref="C4:C5"/>
    <mergeCell ref="D4:D5"/>
    <mergeCell ref="E4:F4"/>
    <mergeCell ref="G4:H4"/>
  </mergeCells>
  <pageMargins left="0.511811024" right="0.511811024" top="0.78740157499999996" bottom="0.78740157499999996" header="0.31496062000000002" footer="0.31496062000000002"/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showGridLines="0" workbookViewId="0">
      <selection activeCell="F17" sqref="F17"/>
    </sheetView>
  </sheetViews>
  <sheetFormatPr defaultRowHeight="15" x14ac:dyDescent="0.25"/>
  <cols>
    <col min="1" max="1" width="2.7109375" customWidth="1"/>
    <col min="2" max="2" width="44" bestFit="1" customWidth="1"/>
  </cols>
  <sheetData>
    <row r="1" spans="2:7" x14ac:dyDescent="0.25">
      <c r="B1" s="1"/>
    </row>
    <row r="2" spans="2:7" x14ac:dyDescent="0.25">
      <c r="B2" s="1"/>
    </row>
    <row r="3" spans="2:7" x14ac:dyDescent="0.25">
      <c r="B3" s="1"/>
    </row>
    <row r="4" spans="2:7" ht="23.25" customHeight="1" thickBot="1" x14ac:dyDescent="0.3">
      <c r="B4" s="47" t="s">
        <v>0</v>
      </c>
      <c r="C4" s="48">
        <v>45444</v>
      </c>
      <c r="D4" s="48" t="s">
        <v>55</v>
      </c>
      <c r="E4" s="48" t="s">
        <v>58</v>
      </c>
      <c r="F4" s="48">
        <v>45717</v>
      </c>
    </row>
    <row r="5" spans="2:7" ht="16.5" thickTop="1" thickBot="1" x14ac:dyDescent="0.3">
      <c r="B5" s="34" t="s">
        <v>44</v>
      </c>
      <c r="C5" s="33">
        <v>32696.534</v>
      </c>
      <c r="D5" s="33">
        <v>35767.764999999999</v>
      </c>
      <c r="E5" s="33">
        <v>35433.269999999997</v>
      </c>
      <c r="F5" s="33">
        <v>39058.194000000003</v>
      </c>
    </row>
    <row r="6" spans="2:7" ht="15.75" thickTop="1" x14ac:dyDescent="0.25">
      <c r="B6" s="26" t="s">
        <v>45</v>
      </c>
      <c r="C6" s="30">
        <v>10202.022000000001</v>
      </c>
      <c r="D6" s="30">
        <v>12111.228999999999</v>
      </c>
      <c r="E6" s="30">
        <v>11832.373</v>
      </c>
      <c r="F6" s="30">
        <v>15201.620999999999</v>
      </c>
    </row>
    <row r="7" spans="2:7" x14ac:dyDescent="0.25">
      <c r="B7" s="26" t="s">
        <v>125</v>
      </c>
      <c r="C7" s="30">
        <v>10833.39</v>
      </c>
      <c r="D7" s="30">
        <v>11749.763999999999</v>
      </c>
      <c r="E7" s="30">
        <v>11711.776</v>
      </c>
      <c r="F7" s="30">
        <v>11761.779</v>
      </c>
    </row>
    <row r="8" spans="2:7" x14ac:dyDescent="0.25">
      <c r="B8" s="26" t="s">
        <v>46</v>
      </c>
      <c r="C8" s="30">
        <v>6130.0739999999996</v>
      </c>
      <c r="D8" s="30">
        <v>6540.402</v>
      </c>
      <c r="E8" s="30">
        <v>6768.1549999999997</v>
      </c>
      <c r="F8" s="30">
        <v>6975.759</v>
      </c>
    </row>
    <row r="9" spans="2:7" x14ac:dyDescent="0.25">
      <c r="B9" s="26" t="s">
        <v>47</v>
      </c>
      <c r="C9" s="30">
        <v>5531.0479999999998</v>
      </c>
      <c r="D9" s="30">
        <v>5366.37</v>
      </c>
      <c r="E9" s="30">
        <v>5120.9660000000003</v>
      </c>
      <c r="F9" s="30">
        <v>5119.0349999999999</v>
      </c>
    </row>
    <row r="10" spans="2:7" ht="22.5" x14ac:dyDescent="0.25">
      <c r="B10" s="27" t="s">
        <v>48</v>
      </c>
      <c r="C10" s="31">
        <v>6816.3249999999998</v>
      </c>
      <c r="D10" s="31">
        <v>9064.848</v>
      </c>
      <c r="E10" s="31">
        <v>7142.2290000000003</v>
      </c>
      <c r="F10" s="31">
        <v>6920.33</v>
      </c>
    </row>
    <row r="11" spans="2:7" x14ac:dyDescent="0.25">
      <c r="B11" s="26" t="s">
        <v>45</v>
      </c>
      <c r="C11" s="30">
        <v>2227.1610000000001</v>
      </c>
      <c r="D11" s="30">
        <v>4166.3720000000003</v>
      </c>
      <c r="E11" s="30">
        <v>2938.3620000000001</v>
      </c>
      <c r="F11" s="30">
        <v>4250.5519999999997</v>
      </c>
      <c r="G11" s="30"/>
    </row>
    <row r="12" spans="2:7" x14ac:dyDescent="0.25">
      <c r="B12" s="26" t="s">
        <v>125</v>
      </c>
      <c r="C12" s="30">
        <v>1742.9159999999999</v>
      </c>
      <c r="D12" s="30">
        <v>1491.441</v>
      </c>
      <c r="E12" s="30">
        <v>1223.8499999999999</v>
      </c>
      <c r="F12" s="30">
        <v>913.86500000000001</v>
      </c>
    </row>
    <row r="13" spans="2:7" x14ac:dyDescent="0.25">
      <c r="B13" s="26" t="s">
        <v>46</v>
      </c>
      <c r="C13" s="30">
        <v>1439.06</v>
      </c>
      <c r="D13" s="30">
        <v>1734.9369999999999</v>
      </c>
      <c r="E13" s="30">
        <v>1065.8399999999999</v>
      </c>
      <c r="F13" s="30">
        <v>1268.414</v>
      </c>
    </row>
    <row r="14" spans="2:7" x14ac:dyDescent="0.25">
      <c r="B14" s="26" t="s">
        <v>47</v>
      </c>
      <c r="C14" s="30">
        <v>1407.1880000000001</v>
      </c>
      <c r="D14" s="30">
        <v>1672.098</v>
      </c>
      <c r="E14" s="30">
        <v>1914.1769999999999</v>
      </c>
      <c r="F14" s="30">
        <v>487.49900000000002</v>
      </c>
    </row>
    <row r="15" spans="2:7" ht="22.5" x14ac:dyDescent="0.25">
      <c r="B15" s="28" t="s">
        <v>49</v>
      </c>
      <c r="C15" s="32">
        <v>-8.6059999999999999</v>
      </c>
      <c r="D15" s="32">
        <v>-10.135999999999999</v>
      </c>
      <c r="E15" s="32">
        <v>-132.70099999999999</v>
      </c>
      <c r="F15" s="32">
        <v>-115.05</v>
      </c>
    </row>
    <row r="16" spans="2:7" x14ac:dyDescent="0.25">
      <c r="B16" s="28" t="s">
        <v>50</v>
      </c>
      <c r="C16" s="35">
        <v>25888.814999999999</v>
      </c>
      <c r="D16" s="35">
        <v>26713.053</v>
      </c>
      <c r="E16" s="35">
        <v>28423.741999999998</v>
      </c>
      <c r="F16" s="35">
        <v>32252.914000000001</v>
      </c>
    </row>
    <row r="17" spans="2:6" ht="15.75" thickBot="1" x14ac:dyDescent="0.3">
      <c r="B17" s="29" t="s">
        <v>51</v>
      </c>
      <c r="C17" s="36">
        <v>4090.8490000000002</v>
      </c>
      <c r="D17" s="36">
        <v>3658.58</v>
      </c>
      <c r="E17" s="36">
        <v>3278.1869999999999</v>
      </c>
      <c r="F17" s="36">
        <v>4673.0209999999997</v>
      </c>
    </row>
  </sheetData>
  <customSheetViews>
    <customSheetView guid="{F7172E9C-A36C-4D7E-97A9-CF1BEFA18B4E}" showGridLines="0" hiddenColumns="1">
      <selection activeCell="C1" sqref="C1:L1048576"/>
    </customSheetView>
  </customSheetViews>
  <pageMargins left="0.511811024" right="0.511811024" top="0.78740157499999996" bottom="0.78740157499999996" header="0.31496062000000002" footer="0.31496062000000002"/>
  <pageSetup paperSize="9" orientation="portrait" horizontalDpi="1200" verticalDpi="1200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2795-7D24-40AB-A821-B13D2105814A}">
  <dimension ref="A5:AC255"/>
  <sheetViews>
    <sheetView zoomScale="115" zoomScaleNormal="115" workbookViewId="0">
      <selection activeCell="B2" sqref="B2"/>
    </sheetView>
  </sheetViews>
  <sheetFormatPr defaultRowHeight="15" outlineLevelRow="1" x14ac:dyDescent="0.25"/>
  <cols>
    <col min="1" max="1" width="57.42578125" customWidth="1"/>
    <col min="2" max="2" width="13.140625" bestFit="1" customWidth="1"/>
  </cols>
  <sheetData>
    <row r="5" spans="1:29" ht="15.75" customHeight="1" thickBot="1" x14ac:dyDescent="0.3">
      <c r="A5" s="49" t="s">
        <v>117</v>
      </c>
      <c r="B5" s="50" t="s">
        <v>61</v>
      </c>
    </row>
    <row r="6" spans="1:29" s="39" customFormat="1" ht="15.75" thickBot="1" x14ac:dyDescent="0.3">
      <c r="A6" s="37" t="s">
        <v>45</v>
      </c>
      <c r="B6" s="38">
        <v>-15201621</v>
      </c>
    </row>
    <row r="7" spans="1:29" hidden="1" outlineLevel="1" x14ac:dyDescent="0.25">
      <c r="A7" s="43" t="s">
        <v>110</v>
      </c>
      <c r="B7" s="43">
        <v>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ht="15.75" hidden="1" outlineLevel="1" thickBot="1" x14ac:dyDescent="0.3">
      <c r="A8" s="40" t="s">
        <v>65</v>
      </c>
      <c r="B8" s="41">
        <v>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29" hidden="1" outlineLevel="1" x14ac:dyDescent="0.25">
      <c r="A9" s="43" t="s">
        <v>66</v>
      </c>
      <c r="B9" s="43">
        <v>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ht="15.75" hidden="1" outlineLevel="1" thickBot="1" x14ac:dyDescent="0.3">
      <c r="A10" s="40" t="s">
        <v>67</v>
      </c>
      <c r="B10" s="41">
        <v>-293875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29" hidden="1" outlineLevel="1" x14ac:dyDescent="0.25">
      <c r="A11" s="43" t="s">
        <v>68</v>
      </c>
      <c r="B11" s="43">
        <v>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ht="15.75" hidden="1" outlineLevel="1" thickBot="1" x14ac:dyDescent="0.3">
      <c r="A12" s="40" t="s">
        <v>69</v>
      </c>
      <c r="B12" s="41">
        <v>0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29" hidden="1" outlineLevel="1" x14ac:dyDescent="0.25">
      <c r="A13" s="43" t="s">
        <v>70</v>
      </c>
      <c r="B13" s="43">
        <v>-4816222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29" ht="15.75" hidden="1" outlineLevel="1" thickBot="1" x14ac:dyDescent="0.3">
      <c r="A14" s="40" t="s">
        <v>71</v>
      </c>
      <c r="B14" s="41">
        <v>0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</row>
    <row r="15" spans="1:29" hidden="1" outlineLevel="1" x14ac:dyDescent="0.25">
      <c r="A15" s="43" t="s">
        <v>72</v>
      </c>
      <c r="B15" s="43">
        <v>-571363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</row>
    <row r="16" spans="1:29" ht="15.75" hidden="1" outlineLevel="1" thickBot="1" x14ac:dyDescent="0.3">
      <c r="A16" s="40" t="s">
        <v>73</v>
      </c>
      <c r="B16" s="41">
        <v>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</row>
    <row r="17" spans="1:29" hidden="1" outlineLevel="1" x14ac:dyDescent="0.25">
      <c r="A17" s="43" t="s">
        <v>74</v>
      </c>
      <c r="B17" s="43">
        <v>-1021203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1:29" ht="15.75" hidden="1" outlineLevel="1" thickBot="1" x14ac:dyDescent="0.3">
      <c r="A18" s="40" t="s">
        <v>75</v>
      </c>
      <c r="B18" s="41">
        <v>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</row>
    <row r="19" spans="1:29" hidden="1" outlineLevel="1" x14ac:dyDescent="0.25">
      <c r="A19" s="43" t="s">
        <v>76</v>
      </c>
      <c r="B19" s="43">
        <v>-405632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1:29" ht="15.75" hidden="1" outlineLevel="1" thickBot="1" x14ac:dyDescent="0.3">
      <c r="A20" s="40" t="s">
        <v>77</v>
      </c>
      <c r="B20" s="41">
        <v>-682182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 hidden="1" outlineLevel="1" x14ac:dyDescent="0.25">
      <c r="A21" s="43" t="s">
        <v>78</v>
      </c>
      <c r="B21" s="43">
        <v>0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29" hidden="1" outlineLevel="1" x14ac:dyDescent="0.25">
      <c r="A22" s="40" t="s">
        <v>120</v>
      </c>
      <c r="B22" s="41">
        <v>-1407316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spans="1:29" ht="15.75" hidden="1" outlineLevel="1" thickBot="1" x14ac:dyDescent="0.3">
      <c r="A23" s="43" t="s">
        <v>79</v>
      </c>
      <c r="B23" s="43">
        <v>-300590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spans="1:29" hidden="1" outlineLevel="1" x14ac:dyDescent="0.25">
      <c r="A24" s="40" t="s">
        <v>80</v>
      </c>
      <c r="B24" s="41">
        <v>-2631246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1:29" ht="15.75" hidden="1" outlineLevel="1" thickBot="1" x14ac:dyDescent="0.3">
      <c r="A25" s="43" t="s">
        <v>81</v>
      </c>
      <c r="B25" s="43">
        <v>-2063120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  <row r="26" spans="1:29" ht="15.75" hidden="1" outlineLevel="1" thickBot="1" x14ac:dyDescent="0.3">
      <c r="A26" s="40" t="s">
        <v>82</v>
      </c>
      <c r="B26" s="41">
        <v>-1008872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1:29" ht="15.75" collapsed="1" thickBot="1" x14ac:dyDescent="0.3">
      <c r="A27" s="37" t="s">
        <v>125</v>
      </c>
      <c r="B27" s="38">
        <v>-11761779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 hidden="1" outlineLevel="1" x14ac:dyDescent="0.25">
      <c r="A28" s="43" t="s">
        <v>83</v>
      </c>
      <c r="B28" s="43">
        <v>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hidden="1" outlineLevel="1" x14ac:dyDescent="0.25">
      <c r="A29" s="40" t="s">
        <v>84</v>
      </c>
      <c r="B29" s="41">
        <v>-1674579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</row>
    <row r="30" spans="1:29" ht="15.75" hidden="1" outlineLevel="1" thickBot="1" x14ac:dyDescent="0.3">
      <c r="A30" s="43" t="s">
        <v>85</v>
      </c>
      <c r="B30" s="43">
        <v>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spans="1:29" hidden="1" outlineLevel="1" x14ac:dyDescent="0.25">
      <c r="A31" s="40" t="s">
        <v>86</v>
      </c>
      <c r="B31" s="41">
        <v>-963140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 ht="15.75" hidden="1" outlineLevel="1" thickBot="1" x14ac:dyDescent="0.3">
      <c r="A32" s="43" t="s">
        <v>87</v>
      </c>
      <c r="B32" s="43">
        <v>-3696424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</row>
    <row r="33" spans="1:29" hidden="1" outlineLevel="1" x14ac:dyDescent="0.25">
      <c r="A33" s="40" t="s">
        <v>129</v>
      </c>
      <c r="B33" s="41">
        <v>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1:29" hidden="1" outlineLevel="1" x14ac:dyDescent="0.25">
      <c r="A34" s="43" t="s">
        <v>130</v>
      </c>
      <c r="B34" s="43">
        <v>-450753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</row>
    <row r="35" spans="1:29" ht="15.75" hidden="1" outlineLevel="1" thickBot="1" x14ac:dyDescent="0.3">
      <c r="A35" s="40" t="s">
        <v>88</v>
      </c>
      <c r="B35" s="41">
        <v>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</row>
    <row r="36" spans="1:29" ht="15.75" hidden="1" outlineLevel="1" thickBot="1" x14ac:dyDescent="0.3">
      <c r="A36" s="43" t="s">
        <v>126</v>
      </c>
      <c r="B36" s="43">
        <v>-4976883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ht="15.75" collapsed="1" thickBot="1" x14ac:dyDescent="0.3">
      <c r="A37" s="37" t="s">
        <v>46</v>
      </c>
      <c r="B37" s="38">
        <v>-6975759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hidden="1" outlineLevel="1" x14ac:dyDescent="0.25">
      <c r="A38" s="43" t="s">
        <v>46</v>
      </c>
      <c r="B38" s="43">
        <v>0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39" spans="1:29" ht="15.75" hidden="1" outlineLevel="1" thickBot="1" x14ac:dyDescent="0.3">
      <c r="A39" s="40" t="s">
        <v>89</v>
      </c>
      <c r="B39" s="41">
        <v>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</row>
    <row r="40" spans="1:29" hidden="1" outlineLevel="1" x14ac:dyDescent="0.25">
      <c r="A40" s="43" t="s">
        <v>90</v>
      </c>
      <c r="B40" s="43">
        <v>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9" ht="15.75" hidden="1" outlineLevel="1" thickBot="1" x14ac:dyDescent="0.3">
      <c r="A41" s="40" t="s">
        <v>91</v>
      </c>
      <c r="B41" s="41">
        <v>0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</row>
    <row r="42" spans="1:29" hidden="1" outlineLevel="1" x14ac:dyDescent="0.25">
      <c r="A42" s="43" t="s">
        <v>111</v>
      </c>
      <c r="B42" s="43">
        <v>-74629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</row>
    <row r="43" spans="1:29" ht="15.75" hidden="1" outlineLevel="1" thickBot="1" x14ac:dyDescent="0.3">
      <c r="A43" s="40" t="s">
        <v>92</v>
      </c>
      <c r="B43" s="41">
        <v>-35554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</row>
    <row r="44" spans="1:29" hidden="1" outlineLevel="1" x14ac:dyDescent="0.25">
      <c r="A44" s="43" t="s">
        <v>93</v>
      </c>
      <c r="B44" s="43">
        <v>0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</row>
    <row r="45" spans="1:29" ht="15.75" hidden="1" outlineLevel="1" thickBot="1" x14ac:dyDescent="0.3">
      <c r="A45" s="40" t="s">
        <v>94</v>
      </c>
      <c r="B45" s="41">
        <v>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</row>
    <row r="46" spans="1:29" hidden="1" outlineLevel="1" x14ac:dyDescent="0.25">
      <c r="A46" s="43" t="s">
        <v>95</v>
      </c>
      <c r="B46" s="43">
        <v>-969576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</row>
    <row r="47" spans="1:29" hidden="1" outlineLevel="1" x14ac:dyDescent="0.25">
      <c r="A47" s="40" t="s">
        <v>96</v>
      </c>
      <c r="B47" s="41">
        <v>-377080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</row>
    <row r="48" spans="1:29" ht="15.75" hidden="1" outlineLevel="1" thickBot="1" x14ac:dyDescent="0.3">
      <c r="A48" s="43" t="s">
        <v>97</v>
      </c>
      <c r="B48" s="43">
        <v>-188311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</row>
    <row r="49" spans="1:29" ht="15.75" hidden="1" outlineLevel="1" thickBot="1" x14ac:dyDescent="0.3">
      <c r="A49" s="40" t="s">
        <v>98</v>
      </c>
      <c r="B49" s="41">
        <v>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ht="15.75" hidden="1" outlineLevel="1" thickBot="1" x14ac:dyDescent="0.3">
      <c r="A50" s="43" t="s">
        <v>99</v>
      </c>
      <c r="B50" s="43">
        <v>-407140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</row>
    <row r="51" spans="1:29" hidden="1" outlineLevel="1" x14ac:dyDescent="0.25">
      <c r="A51" s="40" t="s">
        <v>100</v>
      </c>
      <c r="B51" s="41">
        <v>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</row>
    <row r="52" spans="1:29" ht="15.75" hidden="1" outlineLevel="1" thickBot="1" x14ac:dyDescent="0.3">
      <c r="A52" s="43" t="s">
        <v>101</v>
      </c>
      <c r="B52" s="43">
        <v>0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</row>
    <row r="53" spans="1:29" hidden="1" outlineLevel="1" x14ac:dyDescent="0.25">
      <c r="A53" s="40" t="s">
        <v>102</v>
      </c>
      <c r="B53" s="41">
        <v>-3629312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</row>
    <row r="54" spans="1:29" ht="15.75" hidden="1" outlineLevel="1" thickBot="1" x14ac:dyDescent="0.3">
      <c r="A54" s="43" t="s">
        <v>103</v>
      </c>
      <c r="B54" s="43">
        <v>-1128204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</row>
    <row r="55" spans="1:29" ht="15.75" hidden="1" outlineLevel="1" thickBot="1" x14ac:dyDescent="0.3">
      <c r="A55" s="40" t="s">
        <v>104</v>
      </c>
      <c r="B55" s="41">
        <v>-165953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</row>
    <row r="56" spans="1:29" ht="15.75" collapsed="1" thickBot="1" x14ac:dyDescent="0.3">
      <c r="A56" s="37" t="s">
        <v>123</v>
      </c>
      <c r="B56" s="38">
        <v>-5119035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hidden="1" outlineLevel="1" x14ac:dyDescent="0.25">
      <c r="A57" s="43" t="s">
        <v>105</v>
      </c>
      <c r="B57" s="43">
        <v>-5119035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</row>
    <row r="58" spans="1:29" ht="15.75" hidden="1" outlineLevel="1" thickBot="1" x14ac:dyDescent="0.3">
      <c r="A58" s="40" t="s">
        <v>106</v>
      </c>
      <c r="B58" s="41">
        <v>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</row>
    <row r="59" spans="1:29" hidden="1" outlineLevel="1" x14ac:dyDescent="0.25">
      <c r="A59" s="43" t="s">
        <v>107</v>
      </c>
      <c r="B59" s="43">
        <v>0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1:29" ht="15.75" hidden="1" outlineLevel="1" thickBot="1" x14ac:dyDescent="0.3">
      <c r="A60" s="40" t="s">
        <v>108</v>
      </c>
      <c r="B60" s="41">
        <v>0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</row>
    <row r="61" spans="1:29" hidden="1" outlineLevel="1" x14ac:dyDescent="0.25">
      <c r="A61" s="43" t="s">
        <v>109</v>
      </c>
      <c r="B61" s="43">
        <v>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</row>
    <row r="62" spans="1:29" hidden="1" outlineLevel="1" x14ac:dyDescent="0.25">
      <c r="A62" s="40" t="s">
        <v>112</v>
      </c>
      <c r="B62" s="41">
        <v>0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</row>
    <row r="63" spans="1:29" ht="15.75" hidden="1" outlineLevel="1" thickBot="1" x14ac:dyDescent="0.3">
      <c r="A63" s="43" t="s">
        <v>113</v>
      </c>
      <c r="B63" s="43">
        <v>0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</row>
    <row r="64" spans="1:29" hidden="1" outlineLevel="1" x14ac:dyDescent="0.25">
      <c r="A64" s="40" t="s">
        <v>114</v>
      </c>
      <c r="B64" s="41">
        <v>0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</row>
    <row r="65" spans="1:29" hidden="1" outlineLevel="1" x14ac:dyDescent="0.25">
      <c r="A65" s="43" t="s">
        <v>115</v>
      </c>
      <c r="B65" s="43">
        <v>0</v>
      </c>
    </row>
    <row r="66" spans="1:29" ht="15.75" customHeight="1" collapsed="1" thickBot="1" x14ac:dyDescent="0.3">
      <c r="A66" s="51" t="s">
        <v>124</v>
      </c>
      <c r="B66" s="52">
        <v>-39058194</v>
      </c>
    </row>
    <row r="67" spans="1:29" s="39" customFormat="1" ht="15.75" thickBot="1" x14ac:dyDescent="0.3"/>
    <row r="68" spans="1:29" ht="15.75" customHeight="1" thickBot="1" x14ac:dyDescent="0.3">
      <c r="A68" s="49" t="s">
        <v>119</v>
      </c>
      <c r="B68" s="50" t="s">
        <v>61</v>
      </c>
    </row>
    <row r="69" spans="1:29" s="39" customFormat="1" ht="15.75" thickBot="1" x14ac:dyDescent="0.3">
      <c r="A69" s="37" t="s">
        <v>45</v>
      </c>
      <c r="B69" s="38">
        <v>4250552</v>
      </c>
    </row>
    <row r="70" spans="1:29" hidden="1" outlineLevel="1" x14ac:dyDescent="0.25">
      <c r="A70" s="43" t="s">
        <v>110</v>
      </c>
      <c r="B70" s="43">
        <v>404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</row>
    <row r="71" spans="1:29" ht="15.75" hidden="1" outlineLevel="1" thickBot="1" x14ac:dyDescent="0.3">
      <c r="A71" s="40" t="s">
        <v>65</v>
      </c>
      <c r="B71" s="41">
        <v>1627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</row>
    <row r="72" spans="1:29" hidden="1" outlineLevel="1" x14ac:dyDescent="0.25">
      <c r="A72" s="43" t="s">
        <v>66</v>
      </c>
      <c r="B72" s="43">
        <v>43145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</row>
    <row r="73" spans="1:29" ht="15.75" hidden="1" outlineLevel="1" thickBot="1" x14ac:dyDescent="0.3">
      <c r="A73" s="40" t="s">
        <v>67</v>
      </c>
      <c r="B73" s="41">
        <v>114314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</row>
    <row r="74" spans="1:29" hidden="1" outlineLevel="1" x14ac:dyDescent="0.25">
      <c r="A74" s="43" t="s">
        <v>68</v>
      </c>
      <c r="B74" s="43">
        <v>72322</v>
      </c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</row>
    <row r="75" spans="1:29" ht="15.75" hidden="1" outlineLevel="1" thickBot="1" x14ac:dyDescent="0.3">
      <c r="A75" s="40" t="s">
        <v>69</v>
      </c>
      <c r="B75" s="41">
        <v>0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</row>
    <row r="76" spans="1:29" hidden="1" outlineLevel="1" x14ac:dyDescent="0.25">
      <c r="A76" s="43" t="s">
        <v>70</v>
      </c>
      <c r="B76" s="43">
        <v>861931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</row>
    <row r="77" spans="1:29" ht="15.75" hidden="1" outlineLevel="1" thickBot="1" x14ac:dyDescent="0.3">
      <c r="A77" s="40" t="s">
        <v>71</v>
      </c>
      <c r="B77" s="41">
        <v>269056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</row>
    <row r="78" spans="1:29" hidden="1" outlineLevel="1" x14ac:dyDescent="0.25">
      <c r="A78" s="43" t="s">
        <v>72</v>
      </c>
      <c r="B78" s="43">
        <v>95705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</row>
    <row r="79" spans="1:29" ht="15.75" hidden="1" outlineLevel="1" thickBot="1" x14ac:dyDescent="0.3">
      <c r="A79" s="40" t="s">
        <v>73</v>
      </c>
      <c r="B79" s="41">
        <v>0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</row>
    <row r="80" spans="1:29" hidden="1" outlineLevel="1" x14ac:dyDescent="0.25">
      <c r="A80" s="43" t="s">
        <v>74</v>
      </c>
      <c r="B80" s="43">
        <v>192717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</row>
    <row r="81" spans="1:29" ht="15.75" hidden="1" outlineLevel="1" thickBot="1" x14ac:dyDescent="0.3">
      <c r="A81" s="40" t="s">
        <v>75</v>
      </c>
      <c r="B81" s="41">
        <v>1050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</row>
    <row r="82" spans="1:29" hidden="1" outlineLevel="1" x14ac:dyDescent="0.25">
      <c r="A82" s="43" t="s">
        <v>76</v>
      </c>
      <c r="B82" s="43">
        <v>103143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29" ht="15.75" hidden="1" outlineLevel="1" thickBot="1" x14ac:dyDescent="0.3">
      <c r="A83" s="40" t="s">
        <v>77</v>
      </c>
      <c r="B83" s="41">
        <v>68514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</row>
    <row r="84" spans="1:29" hidden="1" outlineLevel="1" x14ac:dyDescent="0.25">
      <c r="A84" s="43" t="s">
        <v>78</v>
      </c>
      <c r="B84" s="43">
        <v>50902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1:29" hidden="1" outlineLevel="1" x14ac:dyDescent="0.25">
      <c r="A85" s="40" t="s">
        <v>120</v>
      </c>
      <c r="B85" s="41">
        <v>225590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</row>
    <row r="86" spans="1:29" ht="15.75" hidden="1" outlineLevel="1" thickBot="1" x14ac:dyDescent="0.3">
      <c r="A86" s="43" t="s">
        <v>79</v>
      </c>
      <c r="B86" s="43">
        <v>214859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</row>
    <row r="87" spans="1:29" hidden="1" outlineLevel="1" x14ac:dyDescent="0.25">
      <c r="A87" s="40" t="s">
        <v>80</v>
      </c>
      <c r="B87" s="41">
        <v>824981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</row>
    <row r="88" spans="1:29" ht="15.75" hidden="1" outlineLevel="1" thickBot="1" x14ac:dyDescent="0.3">
      <c r="A88" s="43" t="s">
        <v>81</v>
      </c>
      <c r="B88" s="43">
        <v>390698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1:29" ht="15.75" hidden="1" outlineLevel="1" thickBot="1" x14ac:dyDescent="0.3">
      <c r="A89" s="40" t="s">
        <v>82</v>
      </c>
      <c r="B89" s="41">
        <v>719594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</row>
    <row r="90" spans="1:29" ht="15.75" collapsed="1" thickBot="1" x14ac:dyDescent="0.3">
      <c r="A90" s="37" t="s">
        <v>125</v>
      </c>
      <c r="B90" s="38">
        <v>913865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 hidden="1" outlineLevel="1" x14ac:dyDescent="0.25">
      <c r="A91" s="43" t="s">
        <v>83</v>
      </c>
      <c r="B91" s="43">
        <v>0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</row>
    <row r="92" spans="1:29" hidden="1" outlineLevel="1" x14ac:dyDescent="0.25">
      <c r="A92" s="40" t="s">
        <v>84</v>
      </c>
      <c r="B92" s="41">
        <v>220440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29" ht="15.75" hidden="1" outlineLevel="1" thickBot="1" x14ac:dyDescent="0.3">
      <c r="A93" s="43" t="s">
        <v>85</v>
      </c>
      <c r="B93" s="43">
        <v>35681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29" hidden="1" outlineLevel="1" x14ac:dyDescent="0.25">
      <c r="A94" s="40" t="s">
        <v>86</v>
      </c>
      <c r="B94" s="41">
        <v>30835</v>
      </c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</row>
    <row r="95" spans="1:29" ht="15.75" hidden="1" outlineLevel="1" thickBot="1" x14ac:dyDescent="0.3">
      <c r="A95" s="43" t="s">
        <v>87</v>
      </c>
      <c r="B95" s="43">
        <v>93807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1:29" hidden="1" outlineLevel="1" x14ac:dyDescent="0.25">
      <c r="A96" s="40" t="s">
        <v>129</v>
      </c>
      <c r="B96" s="41">
        <v>164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</row>
    <row r="97" spans="1:29" hidden="1" outlineLevel="1" x14ac:dyDescent="0.25">
      <c r="A97" s="43" t="s">
        <v>130</v>
      </c>
      <c r="B97" s="43">
        <v>97035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1:29" ht="15.75" hidden="1" outlineLevel="1" thickBot="1" x14ac:dyDescent="0.3">
      <c r="A98" s="40" t="s">
        <v>88</v>
      </c>
      <c r="B98" s="41">
        <v>2008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</row>
    <row r="99" spans="1:29" ht="15.75" hidden="1" outlineLevel="1" thickBot="1" x14ac:dyDescent="0.3">
      <c r="A99" s="43" t="s">
        <v>126</v>
      </c>
      <c r="B99" s="43">
        <v>409595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</row>
    <row r="100" spans="1:29" ht="15.75" collapsed="1" thickBot="1" x14ac:dyDescent="0.3">
      <c r="A100" s="37" t="s">
        <v>46</v>
      </c>
      <c r="B100" s="38">
        <v>1268414</v>
      </c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 hidden="1" outlineLevel="1" x14ac:dyDescent="0.25">
      <c r="A101" s="43" t="s">
        <v>46</v>
      </c>
      <c r="B101" s="43">
        <v>0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</row>
    <row r="102" spans="1:29" ht="15.75" hidden="1" outlineLevel="1" thickBot="1" x14ac:dyDescent="0.3">
      <c r="A102" s="40" t="s">
        <v>89</v>
      </c>
      <c r="B102" s="41">
        <v>0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1:29" hidden="1" outlineLevel="1" x14ac:dyDescent="0.25">
      <c r="A103" s="43" t="s">
        <v>90</v>
      </c>
      <c r="B103" s="43">
        <v>30005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</row>
    <row r="104" spans="1:29" ht="15.75" hidden="1" outlineLevel="1" thickBot="1" x14ac:dyDescent="0.3">
      <c r="A104" s="40" t="s">
        <v>91</v>
      </c>
      <c r="B104" s="41">
        <v>29690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  <row r="105" spans="1:29" hidden="1" outlineLevel="1" x14ac:dyDescent="0.25">
      <c r="A105" s="43" t="s">
        <v>111</v>
      </c>
      <c r="B105" s="43">
        <v>57313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</row>
    <row r="106" spans="1:29" ht="15.75" hidden="1" outlineLevel="1" thickBot="1" x14ac:dyDescent="0.3">
      <c r="A106" s="40" t="s">
        <v>92</v>
      </c>
      <c r="B106" s="41">
        <v>150120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</row>
    <row r="107" spans="1:29" hidden="1" outlineLevel="1" x14ac:dyDescent="0.25">
      <c r="A107" s="43" t="s">
        <v>93</v>
      </c>
      <c r="B107" s="43">
        <v>1023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</row>
    <row r="108" spans="1:29" ht="15.75" hidden="1" outlineLevel="1" thickBot="1" x14ac:dyDescent="0.3">
      <c r="A108" s="40" t="s">
        <v>94</v>
      </c>
      <c r="B108" s="41">
        <v>2564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29" hidden="1" outlineLevel="1" x14ac:dyDescent="0.25">
      <c r="A109" s="43" t="s">
        <v>95</v>
      </c>
      <c r="B109" s="43">
        <v>19840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</row>
    <row r="110" spans="1:29" hidden="1" outlineLevel="1" x14ac:dyDescent="0.25">
      <c r="A110" s="40" t="s">
        <v>96</v>
      </c>
      <c r="B110" s="41">
        <v>194122</v>
      </c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</row>
    <row r="111" spans="1:29" ht="15.75" hidden="1" outlineLevel="1" thickBot="1" x14ac:dyDescent="0.3">
      <c r="A111" s="43" t="s">
        <v>97</v>
      </c>
      <c r="B111" s="43">
        <v>177845</v>
      </c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</row>
    <row r="112" spans="1:29" ht="15.75" hidden="1" outlineLevel="1" thickBot="1" x14ac:dyDescent="0.3">
      <c r="A112" s="40" t="s">
        <v>98</v>
      </c>
      <c r="B112" s="41">
        <v>5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</row>
    <row r="113" spans="1:29" ht="15.75" hidden="1" outlineLevel="1" thickBot="1" x14ac:dyDescent="0.3">
      <c r="A113" s="43" t="s">
        <v>99</v>
      </c>
      <c r="B113" s="43">
        <v>101105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</row>
    <row r="114" spans="1:29" hidden="1" outlineLevel="1" x14ac:dyDescent="0.25">
      <c r="A114" s="40" t="s">
        <v>100</v>
      </c>
      <c r="B114" s="41">
        <v>19963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</row>
    <row r="115" spans="1:29" ht="15.75" hidden="1" outlineLevel="1" thickBot="1" x14ac:dyDescent="0.3">
      <c r="A115" s="43" t="s">
        <v>101</v>
      </c>
      <c r="B115" s="43">
        <v>0</v>
      </c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</row>
    <row r="116" spans="1:29" hidden="1" outlineLevel="1" x14ac:dyDescent="0.25">
      <c r="A116" s="40" t="s">
        <v>102</v>
      </c>
      <c r="B116" s="41">
        <v>255172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</row>
    <row r="117" spans="1:29" ht="15.75" hidden="1" outlineLevel="1" thickBot="1" x14ac:dyDescent="0.3">
      <c r="A117" s="43" t="s">
        <v>103</v>
      </c>
      <c r="B117" s="43">
        <v>102908</v>
      </c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</row>
    <row r="118" spans="1:29" ht="15.75" hidden="1" outlineLevel="1" thickBot="1" x14ac:dyDescent="0.3">
      <c r="A118" s="40" t="s">
        <v>104</v>
      </c>
      <c r="B118" s="41">
        <v>126739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</row>
    <row r="119" spans="1:29" ht="15.75" collapsed="1" thickBot="1" x14ac:dyDescent="0.3">
      <c r="A119" s="37" t="s">
        <v>123</v>
      </c>
      <c r="B119" s="38">
        <v>487499</v>
      </c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 hidden="1" outlineLevel="1" x14ac:dyDescent="0.25">
      <c r="A120" s="43" t="s">
        <v>105</v>
      </c>
      <c r="B120" s="43">
        <v>482223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</row>
    <row r="121" spans="1:29" ht="15.75" hidden="1" outlineLevel="1" thickBot="1" x14ac:dyDescent="0.3">
      <c r="A121" s="40" t="s">
        <v>106</v>
      </c>
      <c r="B121" s="41">
        <v>0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</row>
    <row r="122" spans="1:29" hidden="1" outlineLevel="1" x14ac:dyDescent="0.25">
      <c r="A122" s="43" t="s">
        <v>107</v>
      </c>
      <c r="B122" s="43">
        <v>0</v>
      </c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</row>
    <row r="123" spans="1:29" ht="15.75" hidden="1" outlineLevel="1" thickBot="1" x14ac:dyDescent="0.3">
      <c r="A123" s="40" t="s">
        <v>108</v>
      </c>
      <c r="B123" s="41">
        <v>0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</row>
    <row r="124" spans="1:29" hidden="1" outlineLevel="1" x14ac:dyDescent="0.25">
      <c r="A124" s="43" t="s">
        <v>109</v>
      </c>
      <c r="B124" s="43">
        <v>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</row>
    <row r="125" spans="1:29" hidden="1" outlineLevel="1" x14ac:dyDescent="0.25">
      <c r="A125" s="40" t="s">
        <v>112</v>
      </c>
      <c r="B125" s="41">
        <v>5269</v>
      </c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</row>
    <row r="126" spans="1:29" ht="15.75" hidden="1" outlineLevel="1" thickBot="1" x14ac:dyDescent="0.3">
      <c r="A126" s="43" t="s">
        <v>113</v>
      </c>
      <c r="B126" s="43">
        <v>0</v>
      </c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</row>
    <row r="127" spans="1:29" hidden="1" outlineLevel="1" x14ac:dyDescent="0.25">
      <c r="A127" s="40" t="s">
        <v>114</v>
      </c>
      <c r="B127" s="41">
        <v>0</v>
      </c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</row>
    <row r="128" spans="1:29" hidden="1" outlineLevel="1" x14ac:dyDescent="0.25">
      <c r="A128" s="43" t="s">
        <v>115</v>
      </c>
      <c r="B128" s="43">
        <v>7</v>
      </c>
    </row>
    <row r="129" spans="1:29" ht="15.75" customHeight="1" collapsed="1" thickBot="1" x14ac:dyDescent="0.3">
      <c r="A129" s="51" t="s">
        <v>124</v>
      </c>
      <c r="B129" s="52">
        <v>6920330</v>
      </c>
    </row>
    <row r="130" spans="1:29" x14ac:dyDescent="0.25">
      <c r="A130" s="43"/>
      <c r="B130" s="43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</row>
    <row r="131" spans="1:29" ht="15.75" customHeight="1" thickBot="1" x14ac:dyDescent="0.3">
      <c r="A131" s="49" t="s">
        <v>132</v>
      </c>
      <c r="B131" s="50" t="s">
        <v>61</v>
      </c>
    </row>
    <row r="132" spans="1:29" s="39" customFormat="1" ht="15.75" thickBot="1" x14ac:dyDescent="0.3">
      <c r="A132" s="37" t="s">
        <v>45</v>
      </c>
      <c r="B132" s="38">
        <v>4250552</v>
      </c>
    </row>
    <row r="133" spans="1:29" hidden="1" outlineLevel="1" x14ac:dyDescent="0.25">
      <c r="A133" s="43" t="s">
        <v>110</v>
      </c>
      <c r="B133" s="43">
        <v>404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</row>
    <row r="134" spans="1:29" ht="15.75" hidden="1" outlineLevel="1" thickBot="1" x14ac:dyDescent="0.3">
      <c r="A134" s="40" t="s">
        <v>65</v>
      </c>
      <c r="B134" s="41">
        <v>1627</v>
      </c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</row>
    <row r="135" spans="1:29" hidden="1" outlineLevel="1" x14ac:dyDescent="0.25">
      <c r="A135" s="43" t="s">
        <v>66</v>
      </c>
      <c r="B135" s="43">
        <v>43145</v>
      </c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</row>
    <row r="136" spans="1:29" ht="15.75" hidden="1" outlineLevel="1" thickBot="1" x14ac:dyDescent="0.3">
      <c r="A136" s="40" t="s">
        <v>67</v>
      </c>
      <c r="B136" s="41">
        <v>114314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</row>
    <row r="137" spans="1:29" hidden="1" outlineLevel="1" x14ac:dyDescent="0.25">
      <c r="A137" s="43" t="s">
        <v>68</v>
      </c>
      <c r="B137" s="43">
        <v>72322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</row>
    <row r="138" spans="1:29" ht="15.75" hidden="1" outlineLevel="1" thickBot="1" x14ac:dyDescent="0.3">
      <c r="A138" s="40" t="s">
        <v>69</v>
      </c>
      <c r="B138" s="41">
        <v>0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</row>
    <row r="139" spans="1:29" hidden="1" outlineLevel="1" x14ac:dyDescent="0.25">
      <c r="A139" s="43" t="s">
        <v>70</v>
      </c>
      <c r="B139" s="43">
        <v>861931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</row>
    <row r="140" spans="1:29" ht="15.75" hidden="1" outlineLevel="1" thickBot="1" x14ac:dyDescent="0.3">
      <c r="A140" s="40" t="s">
        <v>71</v>
      </c>
      <c r="B140" s="41">
        <v>269056</v>
      </c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</row>
    <row r="141" spans="1:29" hidden="1" outlineLevel="1" x14ac:dyDescent="0.25">
      <c r="A141" s="43" t="s">
        <v>72</v>
      </c>
      <c r="B141" s="43">
        <v>95705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</row>
    <row r="142" spans="1:29" ht="15.75" hidden="1" outlineLevel="1" thickBot="1" x14ac:dyDescent="0.3">
      <c r="A142" s="40" t="s">
        <v>73</v>
      </c>
      <c r="B142" s="41">
        <v>0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</row>
    <row r="143" spans="1:29" hidden="1" outlineLevel="1" x14ac:dyDescent="0.25">
      <c r="A143" s="43" t="s">
        <v>74</v>
      </c>
      <c r="B143" s="43">
        <v>192717</v>
      </c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</row>
    <row r="144" spans="1:29" ht="15.75" hidden="1" outlineLevel="1" thickBot="1" x14ac:dyDescent="0.3">
      <c r="A144" s="40" t="s">
        <v>75</v>
      </c>
      <c r="B144" s="41">
        <v>1050</v>
      </c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</row>
    <row r="145" spans="1:29" hidden="1" outlineLevel="1" x14ac:dyDescent="0.25">
      <c r="A145" s="43" t="s">
        <v>76</v>
      </c>
      <c r="B145" s="43">
        <v>103143</v>
      </c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</row>
    <row r="146" spans="1:29" ht="15.75" hidden="1" outlineLevel="1" thickBot="1" x14ac:dyDescent="0.3">
      <c r="A146" s="40" t="s">
        <v>77</v>
      </c>
      <c r="B146" s="41">
        <v>68514</v>
      </c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</row>
    <row r="147" spans="1:29" hidden="1" outlineLevel="1" x14ac:dyDescent="0.25">
      <c r="A147" s="43" t="s">
        <v>78</v>
      </c>
      <c r="B147" s="43">
        <v>50902</v>
      </c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</row>
    <row r="148" spans="1:29" hidden="1" outlineLevel="1" x14ac:dyDescent="0.25">
      <c r="A148" s="40" t="s">
        <v>120</v>
      </c>
      <c r="B148" s="41">
        <v>225590</v>
      </c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</row>
    <row r="149" spans="1:29" ht="15.75" hidden="1" outlineLevel="1" thickBot="1" x14ac:dyDescent="0.3">
      <c r="A149" s="43" t="s">
        <v>79</v>
      </c>
      <c r="B149" s="43">
        <v>214859</v>
      </c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</row>
    <row r="150" spans="1:29" hidden="1" outlineLevel="1" x14ac:dyDescent="0.25">
      <c r="A150" s="40" t="s">
        <v>80</v>
      </c>
      <c r="B150" s="41">
        <v>824981</v>
      </c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</row>
    <row r="151" spans="1:29" ht="15.75" hidden="1" outlineLevel="1" thickBot="1" x14ac:dyDescent="0.3">
      <c r="A151" s="43" t="s">
        <v>81</v>
      </c>
      <c r="B151" s="43">
        <v>390698</v>
      </c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</row>
    <row r="152" spans="1:29" ht="15.75" hidden="1" outlineLevel="1" thickBot="1" x14ac:dyDescent="0.3">
      <c r="A152" s="40" t="s">
        <v>82</v>
      </c>
      <c r="B152" s="41">
        <v>719594</v>
      </c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</row>
    <row r="153" spans="1:29" ht="15.75" collapsed="1" thickBot="1" x14ac:dyDescent="0.3">
      <c r="A153" s="37" t="s">
        <v>125</v>
      </c>
      <c r="B153" s="38">
        <v>913865</v>
      </c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1:29" hidden="1" outlineLevel="1" x14ac:dyDescent="0.25">
      <c r="A154" s="43" t="s">
        <v>83</v>
      </c>
      <c r="B154" s="43">
        <v>0</v>
      </c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</row>
    <row r="155" spans="1:29" hidden="1" outlineLevel="1" x14ac:dyDescent="0.25">
      <c r="A155" s="40" t="s">
        <v>84</v>
      </c>
      <c r="B155" s="41">
        <v>220440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</row>
    <row r="156" spans="1:29" ht="15.75" hidden="1" outlineLevel="1" thickBot="1" x14ac:dyDescent="0.3">
      <c r="A156" s="43" t="s">
        <v>85</v>
      </c>
      <c r="B156" s="43">
        <v>35681</v>
      </c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</row>
    <row r="157" spans="1:29" hidden="1" outlineLevel="1" x14ac:dyDescent="0.25">
      <c r="A157" s="40" t="s">
        <v>86</v>
      </c>
      <c r="B157" s="41">
        <v>30835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</row>
    <row r="158" spans="1:29" ht="15.75" hidden="1" outlineLevel="1" thickBot="1" x14ac:dyDescent="0.3">
      <c r="A158" s="43" t="s">
        <v>87</v>
      </c>
      <c r="B158" s="43">
        <v>93807</v>
      </c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</row>
    <row r="159" spans="1:29" hidden="1" outlineLevel="1" x14ac:dyDescent="0.25">
      <c r="A159" s="40" t="s">
        <v>129</v>
      </c>
      <c r="B159" s="41">
        <v>164</v>
      </c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</row>
    <row r="160" spans="1:29" hidden="1" outlineLevel="1" x14ac:dyDescent="0.25">
      <c r="A160" s="43" t="s">
        <v>130</v>
      </c>
      <c r="B160" s="43">
        <v>97035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</row>
    <row r="161" spans="1:29" ht="15.75" hidden="1" outlineLevel="1" thickBot="1" x14ac:dyDescent="0.3">
      <c r="A161" s="40" t="s">
        <v>88</v>
      </c>
      <c r="B161" s="41">
        <v>2008</v>
      </c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</row>
    <row r="162" spans="1:29" ht="15.75" hidden="1" outlineLevel="1" thickBot="1" x14ac:dyDescent="0.3">
      <c r="A162" s="43" t="s">
        <v>126</v>
      </c>
      <c r="B162" s="43">
        <v>409595</v>
      </c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</row>
    <row r="163" spans="1:29" ht="15.75" collapsed="1" thickBot="1" x14ac:dyDescent="0.3">
      <c r="A163" s="37" t="s">
        <v>46</v>
      </c>
      <c r="B163" s="38">
        <v>1268414</v>
      </c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1:29" hidden="1" outlineLevel="1" x14ac:dyDescent="0.25">
      <c r="A164" s="43" t="s">
        <v>46</v>
      </c>
      <c r="B164" s="43">
        <v>0</v>
      </c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</row>
    <row r="165" spans="1:29" ht="15.75" hidden="1" outlineLevel="1" thickBot="1" x14ac:dyDescent="0.3">
      <c r="A165" s="40" t="s">
        <v>89</v>
      </c>
      <c r="B165" s="41">
        <v>0</v>
      </c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</row>
    <row r="166" spans="1:29" hidden="1" outlineLevel="1" x14ac:dyDescent="0.25">
      <c r="A166" s="43" t="s">
        <v>90</v>
      </c>
      <c r="B166" s="43">
        <v>30005</v>
      </c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</row>
    <row r="167" spans="1:29" ht="15.75" hidden="1" outlineLevel="1" thickBot="1" x14ac:dyDescent="0.3">
      <c r="A167" s="40" t="s">
        <v>91</v>
      </c>
      <c r="B167" s="41">
        <v>29690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</row>
    <row r="168" spans="1:29" hidden="1" outlineLevel="1" x14ac:dyDescent="0.25">
      <c r="A168" s="43" t="s">
        <v>111</v>
      </c>
      <c r="B168" s="43">
        <v>57313</v>
      </c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</row>
    <row r="169" spans="1:29" ht="15.75" hidden="1" outlineLevel="1" thickBot="1" x14ac:dyDescent="0.3">
      <c r="A169" s="40" t="s">
        <v>92</v>
      </c>
      <c r="B169" s="41">
        <v>150120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</row>
    <row r="170" spans="1:29" hidden="1" outlineLevel="1" x14ac:dyDescent="0.25">
      <c r="A170" s="43" t="s">
        <v>93</v>
      </c>
      <c r="B170" s="43">
        <v>1023</v>
      </c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</row>
    <row r="171" spans="1:29" ht="15.75" hidden="1" outlineLevel="1" thickBot="1" x14ac:dyDescent="0.3">
      <c r="A171" s="40" t="s">
        <v>94</v>
      </c>
      <c r="B171" s="41">
        <v>2564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</row>
    <row r="172" spans="1:29" hidden="1" outlineLevel="1" x14ac:dyDescent="0.25">
      <c r="A172" s="43" t="s">
        <v>95</v>
      </c>
      <c r="B172" s="43">
        <v>19840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</row>
    <row r="173" spans="1:29" hidden="1" outlineLevel="1" x14ac:dyDescent="0.25">
      <c r="A173" s="40" t="s">
        <v>96</v>
      </c>
      <c r="B173" s="41">
        <v>194122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</row>
    <row r="174" spans="1:29" ht="15.75" hidden="1" outlineLevel="1" thickBot="1" x14ac:dyDescent="0.3">
      <c r="A174" s="43" t="s">
        <v>97</v>
      </c>
      <c r="B174" s="43">
        <v>177845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</row>
    <row r="175" spans="1:29" ht="15.75" hidden="1" outlineLevel="1" thickBot="1" x14ac:dyDescent="0.3">
      <c r="A175" s="40" t="s">
        <v>98</v>
      </c>
      <c r="B175" s="41">
        <v>5</v>
      </c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</row>
    <row r="176" spans="1:29" ht="15.75" hidden="1" outlineLevel="1" thickBot="1" x14ac:dyDescent="0.3">
      <c r="A176" s="43" t="s">
        <v>99</v>
      </c>
      <c r="B176" s="43">
        <v>101105</v>
      </c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</row>
    <row r="177" spans="1:29" hidden="1" outlineLevel="1" x14ac:dyDescent="0.25">
      <c r="A177" s="40" t="s">
        <v>100</v>
      </c>
      <c r="B177" s="41">
        <v>19963</v>
      </c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</row>
    <row r="178" spans="1:29" ht="15.75" hidden="1" outlineLevel="1" thickBot="1" x14ac:dyDescent="0.3">
      <c r="A178" s="43" t="s">
        <v>101</v>
      </c>
      <c r="B178" s="43">
        <v>0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</row>
    <row r="179" spans="1:29" hidden="1" outlineLevel="1" x14ac:dyDescent="0.25">
      <c r="A179" s="40" t="s">
        <v>102</v>
      </c>
      <c r="B179" s="41">
        <v>255172</v>
      </c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</row>
    <row r="180" spans="1:29" ht="15.75" hidden="1" outlineLevel="1" thickBot="1" x14ac:dyDescent="0.3">
      <c r="A180" s="43" t="s">
        <v>103</v>
      </c>
      <c r="B180" s="43">
        <v>102908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</row>
    <row r="181" spans="1:29" ht="15.75" hidden="1" outlineLevel="1" thickBot="1" x14ac:dyDescent="0.3">
      <c r="A181" s="40" t="s">
        <v>104</v>
      </c>
      <c r="B181" s="41">
        <v>126739</v>
      </c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</row>
    <row r="182" spans="1:29" ht="15.75" collapsed="1" thickBot="1" x14ac:dyDescent="0.3">
      <c r="A182" s="37" t="s">
        <v>123</v>
      </c>
      <c r="B182" s="38">
        <v>487499</v>
      </c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1:29" hidden="1" outlineLevel="1" x14ac:dyDescent="0.25">
      <c r="A183" s="43" t="s">
        <v>105</v>
      </c>
      <c r="B183" s="43">
        <v>482223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</row>
    <row r="184" spans="1:29" ht="15.75" hidden="1" outlineLevel="1" thickBot="1" x14ac:dyDescent="0.3">
      <c r="A184" s="40" t="s">
        <v>106</v>
      </c>
      <c r="B184" s="41">
        <v>0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</row>
    <row r="185" spans="1:29" hidden="1" outlineLevel="1" x14ac:dyDescent="0.25">
      <c r="A185" s="43" t="s">
        <v>107</v>
      </c>
      <c r="B185" s="43">
        <v>0</v>
      </c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</row>
    <row r="186" spans="1:29" ht="15.75" hidden="1" outlineLevel="1" thickBot="1" x14ac:dyDescent="0.3">
      <c r="A186" s="40" t="s">
        <v>108</v>
      </c>
      <c r="B186" s="41">
        <v>0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</row>
    <row r="187" spans="1:29" hidden="1" outlineLevel="1" x14ac:dyDescent="0.25">
      <c r="A187" s="43" t="s">
        <v>109</v>
      </c>
      <c r="B187" s="43">
        <v>0</v>
      </c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</row>
    <row r="188" spans="1:29" hidden="1" outlineLevel="1" x14ac:dyDescent="0.25">
      <c r="A188" s="40" t="s">
        <v>112</v>
      </c>
      <c r="B188" s="41">
        <v>5269</v>
      </c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</row>
    <row r="189" spans="1:29" ht="15.75" hidden="1" outlineLevel="1" thickBot="1" x14ac:dyDescent="0.3">
      <c r="A189" s="43" t="s">
        <v>113</v>
      </c>
      <c r="B189" s="43">
        <v>0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</row>
    <row r="190" spans="1:29" hidden="1" outlineLevel="1" x14ac:dyDescent="0.25">
      <c r="A190" s="40" t="s">
        <v>114</v>
      </c>
      <c r="B190" s="41">
        <v>0</v>
      </c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</row>
    <row r="191" spans="1:29" hidden="1" outlineLevel="1" x14ac:dyDescent="0.25">
      <c r="A191" s="43" t="s">
        <v>115</v>
      </c>
      <c r="B191" s="43">
        <v>7</v>
      </c>
    </row>
    <row r="192" spans="1:29" ht="15.75" customHeight="1" collapsed="1" x14ac:dyDescent="0.25">
      <c r="A192" s="51" t="s">
        <v>124</v>
      </c>
      <c r="B192" s="52">
        <v>6920330</v>
      </c>
    </row>
    <row r="194" spans="1:29" ht="15.75" customHeight="1" thickBot="1" x14ac:dyDescent="0.3">
      <c r="A194" s="49" t="s">
        <v>133</v>
      </c>
      <c r="B194" s="50" t="s">
        <v>61</v>
      </c>
    </row>
    <row r="195" spans="1:29" s="39" customFormat="1" ht="15.75" thickBot="1" x14ac:dyDescent="0.3">
      <c r="A195" s="37" t="s">
        <v>45</v>
      </c>
      <c r="B195" s="38">
        <v>-10949462</v>
      </c>
    </row>
    <row r="196" spans="1:29" hidden="1" outlineLevel="1" x14ac:dyDescent="0.25">
      <c r="A196" s="43" t="s">
        <v>110</v>
      </c>
      <c r="B196" s="43">
        <v>404</v>
      </c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</row>
    <row r="197" spans="1:29" ht="15.75" hidden="1" outlineLevel="1" thickBot="1" x14ac:dyDescent="0.3">
      <c r="A197" s="40" t="s">
        <v>65</v>
      </c>
      <c r="B197" s="41">
        <v>1627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</row>
    <row r="198" spans="1:29" hidden="1" outlineLevel="1" x14ac:dyDescent="0.25">
      <c r="A198" s="43" t="s">
        <v>66</v>
      </c>
      <c r="B198" s="43">
        <v>43145</v>
      </c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</row>
    <row r="199" spans="1:29" ht="15.75" hidden="1" outlineLevel="1" thickBot="1" x14ac:dyDescent="0.3">
      <c r="A199" s="40" t="s">
        <v>67</v>
      </c>
      <c r="B199" s="41">
        <v>-166892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</row>
    <row r="200" spans="1:29" hidden="1" outlineLevel="1" x14ac:dyDescent="0.25">
      <c r="A200" s="43" t="s">
        <v>68</v>
      </c>
      <c r="B200" s="43">
        <v>72322</v>
      </c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</row>
    <row r="201" spans="1:29" ht="15.75" hidden="1" outlineLevel="1" thickBot="1" x14ac:dyDescent="0.3">
      <c r="A201" s="40" t="s">
        <v>69</v>
      </c>
      <c r="B201" s="41">
        <v>0</v>
      </c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</row>
    <row r="202" spans="1:29" hidden="1" outlineLevel="1" x14ac:dyDescent="0.25">
      <c r="A202" s="43" t="s">
        <v>70</v>
      </c>
      <c r="B202" s="43">
        <v>-3954291</v>
      </c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</row>
    <row r="203" spans="1:29" ht="15.75" hidden="1" outlineLevel="1" thickBot="1" x14ac:dyDescent="0.3">
      <c r="A203" s="40" t="s">
        <v>71</v>
      </c>
      <c r="B203" s="41">
        <v>269056</v>
      </c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</row>
    <row r="204" spans="1:29" hidden="1" outlineLevel="1" x14ac:dyDescent="0.25">
      <c r="A204" s="43" t="s">
        <v>72</v>
      </c>
      <c r="B204" s="43">
        <v>-475658</v>
      </c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</row>
    <row r="205" spans="1:29" ht="15.75" hidden="1" outlineLevel="1" thickBot="1" x14ac:dyDescent="0.3">
      <c r="A205" s="40" t="s">
        <v>73</v>
      </c>
      <c r="B205" s="41">
        <v>0</v>
      </c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</row>
    <row r="206" spans="1:29" hidden="1" outlineLevel="1" x14ac:dyDescent="0.25">
      <c r="A206" s="43" t="s">
        <v>74</v>
      </c>
      <c r="B206" s="43">
        <v>-828486</v>
      </c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</row>
    <row r="207" spans="1:29" ht="15.75" hidden="1" outlineLevel="1" thickBot="1" x14ac:dyDescent="0.3">
      <c r="A207" s="40" t="s">
        <v>75</v>
      </c>
      <c r="B207" s="41">
        <v>1050</v>
      </c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</row>
    <row r="208" spans="1:29" hidden="1" outlineLevel="1" x14ac:dyDescent="0.25">
      <c r="A208" s="43" t="s">
        <v>76</v>
      </c>
      <c r="B208" s="43">
        <v>-302489</v>
      </c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</row>
    <row r="209" spans="1:29" ht="15.75" hidden="1" outlineLevel="1" thickBot="1" x14ac:dyDescent="0.3">
      <c r="A209" s="40" t="s">
        <v>77</v>
      </c>
      <c r="B209" s="41">
        <v>-613668</v>
      </c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</row>
    <row r="210" spans="1:29" hidden="1" outlineLevel="1" x14ac:dyDescent="0.25">
      <c r="A210" s="43" t="s">
        <v>78</v>
      </c>
      <c r="B210" s="43">
        <v>50902</v>
      </c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</row>
    <row r="211" spans="1:29" hidden="1" outlineLevel="1" x14ac:dyDescent="0.25">
      <c r="A211" s="40" t="s">
        <v>120</v>
      </c>
      <c r="B211" s="41">
        <v>-1181726</v>
      </c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</row>
    <row r="212" spans="1:29" ht="15.75" hidden="1" outlineLevel="1" thickBot="1" x14ac:dyDescent="0.3">
      <c r="A212" s="43" t="s">
        <v>79</v>
      </c>
      <c r="B212" s="43">
        <v>-85731</v>
      </c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</row>
    <row r="213" spans="1:29" hidden="1" outlineLevel="1" x14ac:dyDescent="0.25">
      <c r="A213" s="40" t="s">
        <v>80</v>
      </c>
      <c r="B213" s="41">
        <v>-1806265</v>
      </c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</row>
    <row r="214" spans="1:29" ht="15.75" hidden="1" outlineLevel="1" thickBot="1" x14ac:dyDescent="0.3">
      <c r="A214" s="43" t="s">
        <v>81</v>
      </c>
      <c r="B214" s="43">
        <v>-1672924</v>
      </c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</row>
    <row r="215" spans="1:29" ht="15.75" hidden="1" outlineLevel="1" thickBot="1" x14ac:dyDescent="0.3">
      <c r="A215" s="40" t="s">
        <v>82</v>
      </c>
      <c r="B215" s="41">
        <v>-299838</v>
      </c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</row>
    <row r="216" spans="1:29" ht="15.75" collapsed="1" thickBot="1" x14ac:dyDescent="0.3">
      <c r="A216" s="37" t="s">
        <v>125</v>
      </c>
      <c r="B216" s="38">
        <v>-10928364</v>
      </c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spans="1:29" hidden="1" outlineLevel="1" x14ac:dyDescent="0.25">
      <c r="A217" s="43" t="s">
        <v>83</v>
      </c>
      <c r="B217" s="43">
        <v>0</v>
      </c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</row>
    <row r="218" spans="1:29" hidden="1" outlineLevel="1" x14ac:dyDescent="0.25">
      <c r="A218" s="40" t="s">
        <v>84</v>
      </c>
      <c r="B218" s="41">
        <v>-1454139</v>
      </c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</row>
    <row r="219" spans="1:29" ht="15.75" hidden="1" outlineLevel="1" thickBot="1" x14ac:dyDescent="0.3">
      <c r="A219" s="43" t="s">
        <v>85</v>
      </c>
      <c r="B219" s="43">
        <v>35681</v>
      </c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</row>
    <row r="220" spans="1:29" hidden="1" outlineLevel="1" x14ac:dyDescent="0.25">
      <c r="A220" s="40" t="s">
        <v>86</v>
      </c>
      <c r="B220" s="41">
        <v>-932305</v>
      </c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</row>
    <row r="221" spans="1:29" ht="15.75" hidden="1" outlineLevel="1" thickBot="1" x14ac:dyDescent="0.3">
      <c r="A221" s="43" t="s">
        <v>87</v>
      </c>
      <c r="B221" s="43">
        <v>-3602617</v>
      </c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</row>
    <row r="222" spans="1:29" hidden="1" outlineLevel="1" x14ac:dyDescent="0.25">
      <c r="A222" s="40" t="s">
        <v>129</v>
      </c>
      <c r="B222" s="41">
        <v>164</v>
      </c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</row>
    <row r="223" spans="1:29" hidden="1" outlineLevel="1" x14ac:dyDescent="0.25">
      <c r="A223" s="43" t="s">
        <v>130</v>
      </c>
      <c r="B223" s="43">
        <v>-434168</v>
      </c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</row>
    <row r="224" spans="1:29" ht="15.75" hidden="1" outlineLevel="1" thickBot="1" x14ac:dyDescent="0.3">
      <c r="A224" s="40" t="s">
        <v>88</v>
      </c>
      <c r="B224" s="41">
        <v>2008</v>
      </c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</row>
    <row r="225" spans="1:29" ht="15.75" hidden="1" outlineLevel="1" thickBot="1" x14ac:dyDescent="0.3">
      <c r="A225" s="43" t="s">
        <v>126</v>
      </c>
      <c r="B225" s="43">
        <v>-4567288</v>
      </c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</row>
    <row r="226" spans="1:29" ht="15.75" collapsed="1" thickBot="1" x14ac:dyDescent="0.3">
      <c r="A226" s="37" t="s">
        <v>46</v>
      </c>
      <c r="B226" s="38">
        <v>-5707345</v>
      </c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spans="1:29" hidden="1" outlineLevel="1" x14ac:dyDescent="0.25">
      <c r="A227" s="43" t="s">
        <v>46</v>
      </c>
      <c r="B227" s="43">
        <v>0</v>
      </c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</row>
    <row r="228" spans="1:29" ht="15.75" hidden="1" outlineLevel="1" thickBot="1" x14ac:dyDescent="0.3">
      <c r="A228" s="40" t="s">
        <v>89</v>
      </c>
      <c r="B228" s="41">
        <v>0</v>
      </c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</row>
    <row r="229" spans="1:29" hidden="1" outlineLevel="1" x14ac:dyDescent="0.25">
      <c r="A229" s="43" t="s">
        <v>90</v>
      </c>
      <c r="B229" s="43">
        <v>30005</v>
      </c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</row>
    <row r="230" spans="1:29" ht="15.75" hidden="1" outlineLevel="1" thickBot="1" x14ac:dyDescent="0.3">
      <c r="A230" s="40" t="s">
        <v>91</v>
      </c>
      <c r="B230" s="41">
        <v>29690</v>
      </c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</row>
    <row r="231" spans="1:29" hidden="1" outlineLevel="1" x14ac:dyDescent="0.25">
      <c r="A231" s="43" t="s">
        <v>111</v>
      </c>
      <c r="B231" s="43">
        <v>-17316</v>
      </c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</row>
    <row r="232" spans="1:29" ht="15.75" hidden="1" outlineLevel="1" thickBot="1" x14ac:dyDescent="0.3">
      <c r="A232" s="40" t="s">
        <v>92</v>
      </c>
      <c r="B232" s="41">
        <v>114566</v>
      </c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</row>
    <row r="233" spans="1:29" hidden="1" outlineLevel="1" x14ac:dyDescent="0.25">
      <c r="A233" s="43" t="s">
        <v>93</v>
      </c>
      <c r="B233" s="43">
        <v>1023</v>
      </c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</row>
    <row r="234" spans="1:29" ht="15.75" hidden="1" outlineLevel="1" thickBot="1" x14ac:dyDescent="0.3">
      <c r="A234" s="40" t="s">
        <v>94</v>
      </c>
      <c r="B234" s="41">
        <v>2564</v>
      </c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</row>
    <row r="235" spans="1:29" hidden="1" outlineLevel="1" x14ac:dyDescent="0.25">
      <c r="A235" s="43" t="s">
        <v>95</v>
      </c>
      <c r="B235" s="43">
        <v>-949736</v>
      </c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</row>
    <row r="236" spans="1:29" hidden="1" outlineLevel="1" x14ac:dyDescent="0.25">
      <c r="A236" s="40" t="s">
        <v>96</v>
      </c>
      <c r="B236" s="41">
        <v>-182958</v>
      </c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</row>
    <row r="237" spans="1:29" ht="15.75" hidden="1" outlineLevel="1" thickBot="1" x14ac:dyDescent="0.3">
      <c r="A237" s="43" t="s">
        <v>97</v>
      </c>
      <c r="B237" s="43">
        <v>-10466</v>
      </c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</row>
    <row r="238" spans="1:29" ht="15.75" hidden="1" outlineLevel="1" thickBot="1" x14ac:dyDescent="0.3">
      <c r="A238" s="40" t="s">
        <v>98</v>
      </c>
      <c r="B238" s="41">
        <v>5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</row>
    <row r="239" spans="1:29" ht="15.75" hidden="1" outlineLevel="1" thickBot="1" x14ac:dyDescent="0.3">
      <c r="A239" s="43" t="s">
        <v>99</v>
      </c>
      <c r="B239" s="43">
        <v>-306035</v>
      </c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</row>
    <row r="240" spans="1:29" hidden="1" outlineLevel="1" x14ac:dyDescent="0.25">
      <c r="A240" s="40" t="s">
        <v>100</v>
      </c>
      <c r="B240" s="41">
        <v>19963</v>
      </c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</row>
    <row r="241" spans="1:29" ht="15.75" hidden="1" outlineLevel="1" thickBot="1" x14ac:dyDescent="0.3">
      <c r="A241" s="43" t="s">
        <v>101</v>
      </c>
      <c r="B241" s="43">
        <v>0</v>
      </c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</row>
    <row r="242" spans="1:29" hidden="1" outlineLevel="1" x14ac:dyDescent="0.25">
      <c r="A242" s="40" t="s">
        <v>102</v>
      </c>
      <c r="B242" s="41">
        <v>-3374140</v>
      </c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</row>
    <row r="243" spans="1:29" ht="15.75" hidden="1" outlineLevel="1" thickBot="1" x14ac:dyDescent="0.3">
      <c r="A243" s="43" t="s">
        <v>103</v>
      </c>
      <c r="B243" s="43">
        <v>-1025296</v>
      </c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</row>
    <row r="244" spans="1:29" ht="15.75" hidden="1" outlineLevel="1" thickBot="1" x14ac:dyDescent="0.3">
      <c r="A244" s="40" t="s">
        <v>104</v>
      </c>
      <c r="B244" s="41">
        <v>-39214</v>
      </c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</row>
    <row r="245" spans="1:29" ht="15.75" collapsed="1" thickBot="1" x14ac:dyDescent="0.3">
      <c r="A245" s="37" t="s">
        <v>123</v>
      </c>
      <c r="B245" s="38">
        <v>-4667745</v>
      </c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</row>
    <row r="246" spans="1:29" hidden="1" outlineLevel="1" x14ac:dyDescent="0.25">
      <c r="A246" s="43" t="s">
        <v>105</v>
      </c>
      <c r="B246" s="43">
        <v>-4673021</v>
      </c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</row>
    <row r="247" spans="1:29" ht="15.75" hidden="1" outlineLevel="1" thickBot="1" x14ac:dyDescent="0.3">
      <c r="A247" s="40" t="s">
        <v>106</v>
      </c>
      <c r="B247" s="41">
        <v>0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</row>
    <row r="248" spans="1:29" hidden="1" outlineLevel="1" x14ac:dyDescent="0.25">
      <c r="A248" s="43" t="s">
        <v>107</v>
      </c>
      <c r="B248" s="43">
        <v>0</v>
      </c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</row>
    <row r="249" spans="1:29" ht="15.75" hidden="1" outlineLevel="1" thickBot="1" x14ac:dyDescent="0.3">
      <c r="A249" s="40" t="s">
        <v>108</v>
      </c>
      <c r="B249" s="41">
        <v>0</v>
      </c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</row>
    <row r="250" spans="1:29" hidden="1" outlineLevel="1" x14ac:dyDescent="0.25">
      <c r="A250" s="43" t="s">
        <v>109</v>
      </c>
      <c r="B250" s="43">
        <v>0</v>
      </c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</row>
    <row r="251" spans="1:29" hidden="1" outlineLevel="1" x14ac:dyDescent="0.25">
      <c r="A251" s="40" t="s">
        <v>112</v>
      </c>
      <c r="B251" s="41">
        <v>5269</v>
      </c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</row>
    <row r="252" spans="1:29" ht="15.75" hidden="1" outlineLevel="1" thickBot="1" x14ac:dyDescent="0.3">
      <c r="A252" s="43" t="s">
        <v>113</v>
      </c>
      <c r="B252" s="43">
        <v>0</v>
      </c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</row>
    <row r="253" spans="1:29" hidden="1" outlineLevel="1" x14ac:dyDescent="0.25">
      <c r="A253" s="40" t="s">
        <v>114</v>
      </c>
      <c r="B253" s="41">
        <v>0</v>
      </c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</row>
    <row r="254" spans="1:29" hidden="1" outlineLevel="1" x14ac:dyDescent="0.25">
      <c r="A254" s="43" t="s">
        <v>115</v>
      </c>
      <c r="B254" s="43">
        <v>7</v>
      </c>
    </row>
    <row r="255" spans="1:29" ht="15.75" customHeight="1" collapsed="1" x14ac:dyDescent="0.25">
      <c r="A255" s="51" t="s">
        <v>124</v>
      </c>
      <c r="B255" s="52">
        <v>-32252916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6"/>
  <sheetViews>
    <sheetView showGridLines="0" workbookViewId="0"/>
  </sheetViews>
  <sheetFormatPr defaultRowHeight="15" x14ac:dyDescent="0.25"/>
  <cols>
    <col min="1" max="1" width="2.5703125" customWidth="1"/>
    <col min="2" max="2" width="36" customWidth="1"/>
    <col min="3" max="3" width="15" customWidth="1"/>
    <col min="4" max="4" width="52.28515625" customWidth="1"/>
    <col min="5" max="5" width="11.5703125" bestFit="1" customWidth="1"/>
    <col min="7" max="7" width="12.42578125" bestFit="1" customWidth="1"/>
    <col min="10" max="10" width="14.85546875" bestFit="1" customWidth="1"/>
  </cols>
  <sheetData>
    <row r="3" spans="2:12" ht="15.75" thickBot="1" x14ac:dyDescent="0.3">
      <c r="E3" s="57" t="s">
        <v>61</v>
      </c>
      <c r="F3" s="57"/>
      <c r="G3" s="57"/>
      <c r="H3" s="57"/>
      <c r="J3" s="57" t="s">
        <v>61</v>
      </c>
      <c r="K3" s="57"/>
      <c r="L3" s="57"/>
    </row>
    <row r="4" spans="2:12" ht="15" customHeight="1" thickTop="1" thickBot="1" x14ac:dyDescent="0.3">
      <c r="B4" s="55" t="s">
        <v>18</v>
      </c>
      <c r="C4" s="55" t="s">
        <v>1</v>
      </c>
      <c r="D4" s="58" t="s">
        <v>2</v>
      </c>
      <c r="E4" s="60" t="s">
        <v>20</v>
      </c>
      <c r="F4" s="55"/>
      <c r="G4" s="55" t="s">
        <v>21</v>
      </c>
      <c r="H4" s="55"/>
      <c r="J4" s="55" t="s">
        <v>23</v>
      </c>
      <c r="K4" s="55"/>
      <c r="L4" s="55"/>
    </row>
    <row r="5" spans="2:12" ht="15.75" customHeight="1" thickTop="1" thickBot="1" x14ac:dyDescent="0.3">
      <c r="B5" s="56" t="s">
        <v>0</v>
      </c>
      <c r="C5" s="56"/>
      <c r="D5" s="59"/>
      <c r="E5" s="53" t="s">
        <v>22</v>
      </c>
      <c r="F5" s="54" t="s">
        <v>19</v>
      </c>
      <c r="G5" s="54" t="s">
        <v>22</v>
      </c>
      <c r="H5" s="54" t="s">
        <v>19</v>
      </c>
      <c r="J5" s="56"/>
      <c r="K5" s="56"/>
      <c r="L5" s="56"/>
    </row>
    <row r="6" spans="2:12" ht="16.5" thickTop="1" thickBot="1" x14ac:dyDescent="0.3">
      <c r="B6" s="18" t="s">
        <v>3</v>
      </c>
      <c r="C6" s="18" t="s">
        <v>4</v>
      </c>
      <c r="D6" s="18" t="s">
        <v>63</v>
      </c>
      <c r="E6" s="22">
        <v>7072.4989999999998</v>
      </c>
      <c r="F6" s="3">
        <v>0.17784757903330015</v>
      </c>
      <c r="G6" s="4">
        <v>5630.7169999999996</v>
      </c>
      <c r="H6" s="3">
        <v>0.14159201530769344</v>
      </c>
      <c r="J6" s="54" t="s">
        <v>24</v>
      </c>
      <c r="K6" s="54" t="s">
        <v>14</v>
      </c>
      <c r="L6" s="54" t="s">
        <v>15</v>
      </c>
    </row>
    <row r="7" spans="2:12" ht="15.75" thickTop="1" x14ac:dyDescent="0.25">
      <c r="B7" s="19" t="s">
        <v>5</v>
      </c>
      <c r="C7" s="19" t="s">
        <v>6</v>
      </c>
      <c r="D7" s="19" t="s">
        <v>64</v>
      </c>
      <c r="E7" s="23">
        <v>10946.449000000001</v>
      </c>
      <c r="F7" s="6">
        <v>0.27526330560972712</v>
      </c>
      <c r="G7" s="5">
        <v>16879.263999999999</v>
      </c>
      <c r="H7" s="6">
        <v>0.42445198483081265</v>
      </c>
      <c r="J7" s="9">
        <v>2025</v>
      </c>
      <c r="K7" s="10">
        <v>1558.9861100000001</v>
      </c>
      <c r="L7" s="11">
        <v>3.9202855798035258E-2</v>
      </c>
    </row>
    <row r="8" spans="2:12" x14ac:dyDescent="0.25">
      <c r="B8" s="20" t="s">
        <v>7</v>
      </c>
      <c r="C8" s="20" t="s">
        <v>8</v>
      </c>
      <c r="D8" s="20" t="s">
        <v>56</v>
      </c>
      <c r="E8" s="24">
        <v>19401.731</v>
      </c>
      <c r="F8" s="3">
        <v>0.48788283849956421</v>
      </c>
      <c r="G8" s="4">
        <v>15520.84</v>
      </c>
      <c r="H8" s="3">
        <v>0.39029257106479709</v>
      </c>
      <c r="J8" s="12">
        <v>2026</v>
      </c>
      <c r="K8" s="13">
        <v>969.63637000000006</v>
      </c>
      <c r="L8" s="14">
        <v>2.4382843789185756E-2</v>
      </c>
    </row>
    <row r="9" spans="2:12" x14ac:dyDescent="0.25">
      <c r="B9" s="19" t="s">
        <v>9</v>
      </c>
      <c r="C9" s="19" t="s">
        <v>10</v>
      </c>
      <c r="D9" s="19" t="s">
        <v>52</v>
      </c>
      <c r="E9" s="23">
        <v>1664.7760000000001</v>
      </c>
      <c r="F9" s="6">
        <v>4.1863050278655577E-2</v>
      </c>
      <c r="G9" s="5">
        <v>1576.944</v>
      </c>
      <c r="H9" s="6">
        <v>3.9654395521454076E-2</v>
      </c>
      <c r="J9" s="9">
        <v>2027</v>
      </c>
      <c r="K9" s="10">
        <v>3432.8683299999998</v>
      </c>
      <c r="L9" s="11">
        <v>8.6324208568241897E-2</v>
      </c>
    </row>
    <row r="10" spans="2:12" x14ac:dyDescent="0.25">
      <c r="B10" s="18" t="s">
        <v>11</v>
      </c>
      <c r="C10" s="18" t="s">
        <v>12</v>
      </c>
      <c r="D10" s="18" t="s">
        <v>53</v>
      </c>
      <c r="E10" s="22">
        <v>681.73800000000006</v>
      </c>
      <c r="F10" s="3">
        <v>1.7143226578752994E-2</v>
      </c>
      <c r="G10" s="4">
        <v>159.428</v>
      </c>
      <c r="H10" s="3">
        <v>4.0090332752427361E-3</v>
      </c>
      <c r="J10" s="12">
        <v>2028</v>
      </c>
      <c r="K10" s="13">
        <v>4080.0954999999999</v>
      </c>
      <c r="L10" s="14">
        <v>0.10259962837559378</v>
      </c>
    </row>
    <row r="11" spans="2:12" x14ac:dyDescent="0.25">
      <c r="B11" s="21" t="s">
        <v>13</v>
      </c>
      <c r="C11" s="21"/>
      <c r="D11" s="21"/>
      <c r="E11" s="25">
        <v>39767.192999999999</v>
      </c>
      <c r="F11" s="8">
        <v>1</v>
      </c>
      <c r="G11" s="7">
        <v>39767.192999999999</v>
      </c>
      <c r="H11" s="8">
        <v>1</v>
      </c>
      <c r="J11" s="9">
        <v>2029</v>
      </c>
      <c r="K11" s="10">
        <v>3745.1558500000001</v>
      </c>
      <c r="L11" s="11">
        <v>9.4177108947249163E-2</v>
      </c>
    </row>
    <row r="12" spans="2:12" x14ac:dyDescent="0.25">
      <c r="B12" s="2" t="s">
        <v>17</v>
      </c>
      <c r="J12" s="12">
        <v>2030</v>
      </c>
      <c r="K12" s="13">
        <v>3599.4029799999998</v>
      </c>
      <c r="L12" s="14">
        <v>9.0511952017300765E-2</v>
      </c>
    </row>
    <row r="13" spans="2:12" x14ac:dyDescent="0.25">
      <c r="J13" s="9">
        <v>2031</v>
      </c>
      <c r="K13" s="10">
        <v>2571.0636800000002</v>
      </c>
      <c r="L13" s="11">
        <v>6.4652942093631524E-2</v>
      </c>
    </row>
    <row r="14" spans="2:12" x14ac:dyDescent="0.25">
      <c r="J14" s="12">
        <v>2032</v>
      </c>
      <c r="K14" s="13">
        <v>1888.7484099999999</v>
      </c>
      <c r="L14" s="14">
        <v>4.7495183620332816E-2</v>
      </c>
    </row>
    <row r="15" spans="2:12" x14ac:dyDescent="0.25">
      <c r="J15" s="9" t="s">
        <v>60</v>
      </c>
      <c r="K15" s="10">
        <v>17921.199480000003</v>
      </c>
      <c r="L15" s="11">
        <v>0.45065327679042921</v>
      </c>
    </row>
    <row r="16" spans="2:12" x14ac:dyDescent="0.25">
      <c r="J16" s="15" t="s">
        <v>16</v>
      </c>
      <c r="K16" s="16">
        <v>39767.156709999996</v>
      </c>
      <c r="L16" s="17">
        <v>1</v>
      </c>
    </row>
  </sheetData>
  <customSheetViews>
    <customSheetView guid="{F7172E9C-A36C-4D7E-97A9-CF1BEFA18B4E}" showGridLines="0">
      <selection activeCell="F14" sqref="F14"/>
    </customSheetView>
  </customSheetViews>
  <mergeCells count="8">
    <mergeCell ref="E3:H3"/>
    <mergeCell ref="J3:L3"/>
    <mergeCell ref="B4:B5"/>
    <mergeCell ref="G4:H4"/>
    <mergeCell ref="J4:L5"/>
    <mergeCell ref="C4:C5"/>
    <mergeCell ref="D4:D5"/>
    <mergeCell ref="E4:F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Index</vt:lpstr>
      <vt:lpstr>Endividamento - Plataforma</vt:lpstr>
      <vt:lpstr>Endividamento - Ativo</vt:lpstr>
      <vt:lpstr>Custo Médio</vt:lpstr>
      <vt:lpstr>Indebtedness - Platform</vt:lpstr>
      <vt:lpstr>Indebtedness - Asset</vt:lpstr>
      <vt:lpstr>Average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Vieira Dias</dc:creator>
  <cp:lastModifiedBy>Caique de Almeida Moraes</cp:lastModifiedBy>
  <dcterms:created xsi:type="dcterms:W3CDTF">2017-11-21T14:48:54Z</dcterms:created>
  <dcterms:modified xsi:type="dcterms:W3CDTF">2025-05-05T21:15:09Z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6992c7-41ed-41d3-aed6-d8caf03a2570_Enabled">
    <vt:lpwstr>true</vt:lpwstr>
  </property>
  <property fmtid="{D5CDD505-2E9C-101B-9397-08002B2CF9AE}" pid="3" name="MSIP_Label_da6992c7-41ed-41d3-aed6-d8caf03a2570_SetDate">
    <vt:lpwstr>2024-07-26T17:34:32Z</vt:lpwstr>
  </property>
  <property fmtid="{D5CDD505-2E9C-101B-9397-08002B2CF9AE}" pid="4" name="MSIP_Label_da6992c7-41ed-41d3-aed6-d8caf03a2570_Method">
    <vt:lpwstr>Privileged</vt:lpwstr>
  </property>
  <property fmtid="{D5CDD505-2E9C-101B-9397-08002B2CF9AE}" pid="5" name="MSIP_Label_da6992c7-41ed-41d3-aed6-d8caf03a2570_Name">
    <vt:lpwstr>PUBLICA</vt:lpwstr>
  </property>
  <property fmtid="{D5CDD505-2E9C-101B-9397-08002B2CF9AE}" pid="6" name="MSIP_Label_da6992c7-41ed-41d3-aed6-d8caf03a2570_SiteId">
    <vt:lpwstr>d233d58a-9973-43a7-af69-6763630548a0</vt:lpwstr>
  </property>
  <property fmtid="{D5CDD505-2E9C-101B-9397-08002B2CF9AE}" pid="7" name="MSIP_Label_da6992c7-41ed-41d3-aed6-d8caf03a2570_ActionId">
    <vt:lpwstr>33b1e416-5cb0-4bc6-b1ce-8edef063e212</vt:lpwstr>
  </property>
  <property fmtid="{D5CDD505-2E9C-101B-9397-08002B2CF9AE}" pid="8" name="MSIP_Label_da6992c7-41ed-41d3-aed6-d8caf03a2570_ContentBits">
    <vt:lpwstr>0</vt:lpwstr>
  </property>
  <property fmtid="{D5CDD505-2E9C-101B-9397-08002B2CF9AE}" pid="9" name="EcoUpdateId">
    <vt:lpwstr>1430317047</vt:lpwstr>
  </property>
  <property fmtid="{D5CDD505-2E9C-101B-9397-08002B2CF9AE}" pid="10" name="EcoUpdateMessage">
    <vt:lpwstr>2025/04/28-14:17:27</vt:lpwstr>
  </property>
  <property fmtid="{D5CDD505-2E9C-101B-9397-08002B2CF9AE}" pid="11" name="EcoUpdateStatus">
    <vt:lpwstr>2025-04-25=BRA:St,ME,TP;USA:St,ME;ARG:St,ME,Fd,TP;MEX:St,ME,Fd,TP;CHL:St,ME;PER:St,ME|2025-04-28=BRA:Fd|2022-10-17=USA:TP|2025-04-24=CHL:Fd;COL:St,ME;PER:Fd,TP;SAU:St|2021-11-17=CHL:TP|2014-02-26=VEN:St|2002-11-08=JPN:St|2025-04-23=GBR:St,ME;COL:Fd|2016-08-18=NNN:St|2007-01-31=ESP:St|2003-01-29=CHN:St|2003-01-28=TWN:St|2003-01-30=HKG:St;KOR:St|2023-01-19=OTH:St|2024-06-30=PAN:St|2024-06-24=SAU:ME</vt:lpwstr>
  </property>
</Properties>
</file>