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10 - DIVULGAÇÃO DE RESULTADOS\RESULTADOS TRIMESTRAIS\2020\2T20\Planilha Interativa\"/>
    </mc:Choice>
  </mc:AlternateContent>
  <bookViews>
    <workbookView xWindow="0" yWindow="0" windowWidth="17970" windowHeight="5835" tabRatio="711"/>
  </bookViews>
  <sheets>
    <sheet name="Index" sheetId="10" r:id="rId1"/>
    <sheet name="Income Statement" sheetId="2" r:id="rId2"/>
    <sheet name="Balance Sheet" sheetId="4" r:id="rId3"/>
    <sheet name="Debt" sheetId="3" r:id="rId4"/>
    <sheet name="Highlights" sheetId="5" r:id="rId5"/>
    <sheet name="Operational Data" sheetId="6" r:id="rId6"/>
    <sheet name="Breakdown" sheetId="7" r:id="rId7"/>
    <sheet name="Dividends" sheetId="9" r:id="rId8"/>
  </sheets>
  <calcPr calcId="152511"/>
</workbook>
</file>

<file path=xl/calcChain.xml><?xml version="1.0" encoding="utf-8"?>
<calcChain xmlns="http://schemas.openxmlformats.org/spreadsheetml/2006/main">
  <c r="B102" i="4" l="1"/>
  <c r="B101" i="4"/>
  <c r="B89" i="4"/>
  <c r="B69" i="4"/>
  <c r="B42" i="4"/>
  <c r="B44" i="4" s="1"/>
  <c r="B46" i="4" s="1"/>
  <c r="B35" i="4"/>
  <c r="B17" i="4"/>
  <c r="B114" i="2"/>
  <c r="B109" i="2"/>
  <c r="B107" i="2"/>
  <c r="B98" i="2"/>
  <c r="B85" i="2"/>
  <c r="B77" i="2"/>
  <c r="B68" i="2"/>
  <c r="B55" i="2"/>
  <c r="B53" i="2"/>
  <c r="B48" i="2"/>
  <c r="B38" i="2"/>
  <c r="B33" i="2"/>
  <c r="B31" i="2"/>
  <c r="B25" i="2"/>
  <c r="B26" i="2" s="1"/>
  <c r="B16" i="2"/>
  <c r="B10" i="2"/>
  <c r="B172" i="3"/>
  <c r="B167" i="3"/>
  <c r="B165" i="3"/>
  <c r="B115" i="3"/>
  <c r="B110" i="3"/>
  <c r="B108" i="3"/>
  <c r="B58" i="3"/>
  <c r="B53" i="3"/>
  <c r="B51" i="3"/>
  <c r="B38" i="5"/>
  <c r="B34" i="7"/>
  <c r="B42" i="7"/>
  <c r="B52" i="7"/>
  <c r="B61" i="7"/>
  <c r="B70" i="7"/>
  <c r="B78" i="7"/>
  <c r="B25" i="7"/>
  <c r="B17" i="7"/>
  <c r="B9" i="7"/>
  <c r="C34" i="7" l="1"/>
  <c r="D101" i="4" l="1"/>
  <c r="E101" i="4"/>
  <c r="F101" i="4"/>
  <c r="G101" i="4"/>
  <c r="H101" i="4"/>
  <c r="I101" i="4"/>
  <c r="J101" i="4"/>
  <c r="K101" i="4"/>
  <c r="L101" i="4"/>
  <c r="M101" i="4"/>
  <c r="N101" i="4"/>
  <c r="O101" i="4"/>
  <c r="P101" i="4"/>
  <c r="Q101" i="4"/>
  <c r="R101" i="4"/>
  <c r="S101" i="4"/>
  <c r="T101" i="4"/>
  <c r="U101" i="4"/>
  <c r="V101" i="4"/>
  <c r="W101" i="4"/>
  <c r="X101" i="4"/>
  <c r="Y101" i="4"/>
  <c r="Z101" i="4"/>
  <c r="AA101" i="4"/>
  <c r="AB101" i="4"/>
  <c r="AC101" i="4"/>
  <c r="AD101" i="4"/>
  <c r="AE101" i="4"/>
  <c r="AF101" i="4"/>
  <c r="AG101" i="4"/>
  <c r="AH101" i="4"/>
  <c r="AI101" i="4"/>
  <c r="AJ101" i="4"/>
  <c r="AK101" i="4"/>
  <c r="AL101" i="4"/>
  <c r="AM101" i="4"/>
  <c r="D89" i="4"/>
  <c r="E89" i="4"/>
  <c r="F89" i="4"/>
  <c r="G89" i="4"/>
  <c r="H89" i="4"/>
  <c r="H102" i="4" s="1"/>
  <c r="I89" i="4"/>
  <c r="I102" i="4" s="1"/>
  <c r="J89" i="4"/>
  <c r="K89" i="4"/>
  <c r="L89" i="4"/>
  <c r="L102" i="4" s="1"/>
  <c r="M89" i="4"/>
  <c r="M102" i="4" s="1"/>
  <c r="N89" i="4"/>
  <c r="O89" i="4"/>
  <c r="P89" i="4"/>
  <c r="P102" i="4" s="1"/>
  <c r="Q89" i="4"/>
  <c r="Q102" i="4" s="1"/>
  <c r="R89" i="4"/>
  <c r="S89" i="4"/>
  <c r="T89" i="4"/>
  <c r="T102" i="4" s="1"/>
  <c r="U89" i="4"/>
  <c r="U102" i="4" s="1"/>
  <c r="V89" i="4"/>
  <c r="W89" i="4"/>
  <c r="X89" i="4"/>
  <c r="X102" i="4" s="1"/>
  <c r="Y89" i="4"/>
  <c r="Y102" i="4" s="1"/>
  <c r="Z89" i="4"/>
  <c r="AA89" i="4"/>
  <c r="AB89" i="4"/>
  <c r="AB102" i="4" s="1"/>
  <c r="AC89" i="4"/>
  <c r="AC102" i="4" s="1"/>
  <c r="AD89" i="4"/>
  <c r="AE89" i="4"/>
  <c r="AF89" i="4"/>
  <c r="AF102" i="4" s="1"/>
  <c r="AG89" i="4"/>
  <c r="AG102" i="4" s="1"/>
  <c r="AH89" i="4"/>
  <c r="AI89" i="4"/>
  <c r="AJ89" i="4"/>
  <c r="AJ102" i="4" s="1"/>
  <c r="AK89" i="4"/>
  <c r="AK102" i="4" s="1"/>
  <c r="AL89" i="4"/>
  <c r="AM89" i="4"/>
  <c r="F69" i="4"/>
  <c r="F102" i="4" s="1"/>
  <c r="G69" i="4"/>
  <c r="G102" i="4" s="1"/>
  <c r="H69" i="4"/>
  <c r="I69" i="4"/>
  <c r="J69" i="4"/>
  <c r="J102" i="4" s="1"/>
  <c r="K69" i="4"/>
  <c r="K102" i="4" s="1"/>
  <c r="L69" i="4"/>
  <c r="M69" i="4"/>
  <c r="N69" i="4"/>
  <c r="N102" i="4" s="1"/>
  <c r="O69" i="4"/>
  <c r="O102" i="4" s="1"/>
  <c r="P69" i="4"/>
  <c r="Q69" i="4"/>
  <c r="R69" i="4"/>
  <c r="R102" i="4" s="1"/>
  <c r="S69" i="4"/>
  <c r="S102" i="4" s="1"/>
  <c r="T69" i="4"/>
  <c r="U69" i="4"/>
  <c r="V69" i="4"/>
  <c r="V102" i="4" s="1"/>
  <c r="W69" i="4"/>
  <c r="W102" i="4" s="1"/>
  <c r="X69" i="4"/>
  <c r="Y69" i="4"/>
  <c r="Z69" i="4"/>
  <c r="Z102" i="4" s="1"/>
  <c r="AA69" i="4"/>
  <c r="AA102" i="4" s="1"/>
  <c r="AB69" i="4"/>
  <c r="AC69" i="4"/>
  <c r="AD69" i="4"/>
  <c r="AD102" i="4" s="1"/>
  <c r="AE69" i="4"/>
  <c r="AE102" i="4" s="1"/>
  <c r="AF69" i="4"/>
  <c r="AG69" i="4"/>
  <c r="AH69" i="4"/>
  <c r="AH102" i="4" s="1"/>
  <c r="AI69" i="4"/>
  <c r="AI102" i="4" s="1"/>
  <c r="AJ69" i="4"/>
  <c r="AK69" i="4"/>
  <c r="AL69" i="4"/>
  <c r="AL102" i="4" s="1"/>
  <c r="AM69" i="4"/>
  <c r="AM102" i="4" s="1"/>
  <c r="T46" i="4"/>
  <c r="AJ46" i="4"/>
  <c r="Q44" i="4"/>
  <c r="Q46" i="4" s="1"/>
  <c r="AG44" i="4"/>
  <c r="AG46" i="4" s="1"/>
  <c r="D42" i="4"/>
  <c r="E42" i="4"/>
  <c r="F42" i="4"/>
  <c r="G42" i="4"/>
  <c r="H42" i="4"/>
  <c r="I42" i="4"/>
  <c r="I44" i="4" s="1"/>
  <c r="I46" i="4" s="1"/>
  <c r="J42" i="4"/>
  <c r="K42" i="4"/>
  <c r="L42" i="4"/>
  <c r="M42" i="4"/>
  <c r="M44" i="4" s="1"/>
  <c r="M46" i="4" s="1"/>
  <c r="N42" i="4"/>
  <c r="O42" i="4"/>
  <c r="P42" i="4"/>
  <c r="Q42" i="4"/>
  <c r="R42" i="4"/>
  <c r="S42" i="4"/>
  <c r="T42" i="4"/>
  <c r="U42" i="4"/>
  <c r="U44" i="4" s="1"/>
  <c r="U46" i="4" s="1"/>
  <c r="V42" i="4"/>
  <c r="W42" i="4"/>
  <c r="X42" i="4"/>
  <c r="Y42" i="4"/>
  <c r="Y44" i="4" s="1"/>
  <c r="Y46" i="4" s="1"/>
  <c r="Z42" i="4"/>
  <c r="AA42" i="4"/>
  <c r="AB42" i="4"/>
  <c r="AC42" i="4"/>
  <c r="AC44" i="4" s="1"/>
  <c r="AC46" i="4" s="1"/>
  <c r="AD42" i="4"/>
  <c r="AE42" i="4"/>
  <c r="AF42" i="4"/>
  <c r="AG42" i="4"/>
  <c r="AH42" i="4"/>
  <c r="AI42" i="4"/>
  <c r="AJ42" i="4"/>
  <c r="AK42" i="4"/>
  <c r="AK44" i="4" s="1"/>
  <c r="AK46" i="4" s="1"/>
  <c r="AL42" i="4"/>
  <c r="AM42" i="4"/>
  <c r="C42" i="4"/>
  <c r="D35" i="4"/>
  <c r="D44" i="4" s="1"/>
  <c r="E35" i="4"/>
  <c r="E44" i="4" s="1"/>
  <c r="F35" i="4"/>
  <c r="F44" i="4" s="1"/>
  <c r="F46" i="4" s="1"/>
  <c r="G35" i="4"/>
  <c r="G44" i="4" s="1"/>
  <c r="G46" i="4" s="1"/>
  <c r="H35" i="4"/>
  <c r="H44" i="4" s="1"/>
  <c r="H46" i="4" s="1"/>
  <c r="I35" i="4"/>
  <c r="J35" i="4"/>
  <c r="J44" i="4" s="1"/>
  <c r="J46" i="4" s="1"/>
  <c r="K35" i="4"/>
  <c r="K44" i="4" s="1"/>
  <c r="K46" i="4" s="1"/>
  <c r="L35" i="4"/>
  <c r="L44" i="4" s="1"/>
  <c r="L46" i="4" s="1"/>
  <c r="M35" i="4"/>
  <c r="N35" i="4"/>
  <c r="N44" i="4" s="1"/>
  <c r="N46" i="4" s="1"/>
  <c r="O35" i="4"/>
  <c r="O44" i="4" s="1"/>
  <c r="O46" i="4" s="1"/>
  <c r="P35" i="4"/>
  <c r="P44" i="4" s="1"/>
  <c r="P46" i="4" s="1"/>
  <c r="Q35" i="4"/>
  <c r="R35" i="4"/>
  <c r="R44" i="4" s="1"/>
  <c r="R46" i="4" s="1"/>
  <c r="S35" i="4"/>
  <c r="S44" i="4" s="1"/>
  <c r="S46" i="4" s="1"/>
  <c r="T35" i="4"/>
  <c r="T44" i="4" s="1"/>
  <c r="U35" i="4"/>
  <c r="V35" i="4"/>
  <c r="V44" i="4" s="1"/>
  <c r="V46" i="4" s="1"/>
  <c r="W35" i="4"/>
  <c r="W44" i="4" s="1"/>
  <c r="W46" i="4" s="1"/>
  <c r="X35" i="4"/>
  <c r="X44" i="4" s="1"/>
  <c r="X46" i="4" s="1"/>
  <c r="Y35" i="4"/>
  <c r="Z35" i="4"/>
  <c r="Z44" i="4" s="1"/>
  <c r="Z46" i="4" s="1"/>
  <c r="AA35" i="4"/>
  <c r="AA44" i="4" s="1"/>
  <c r="AA46" i="4" s="1"/>
  <c r="AB35" i="4"/>
  <c r="AB44" i="4" s="1"/>
  <c r="AB46" i="4" s="1"/>
  <c r="AC35" i="4"/>
  <c r="AD35" i="4"/>
  <c r="AD44" i="4" s="1"/>
  <c r="AD46" i="4" s="1"/>
  <c r="AE35" i="4"/>
  <c r="AE44" i="4" s="1"/>
  <c r="AE46" i="4" s="1"/>
  <c r="AF35" i="4"/>
  <c r="AF44" i="4" s="1"/>
  <c r="AF46" i="4" s="1"/>
  <c r="AG35" i="4"/>
  <c r="AH35" i="4"/>
  <c r="AH44" i="4" s="1"/>
  <c r="AH46" i="4" s="1"/>
  <c r="AI35" i="4"/>
  <c r="AI44" i="4" s="1"/>
  <c r="AI46" i="4" s="1"/>
  <c r="AJ35" i="4"/>
  <c r="AJ44" i="4" s="1"/>
  <c r="AK35" i="4"/>
  <c r="AL35" i="4"/>
  <c r="AL44" i="4" s="1"/>
  <c r="AL46" i="4" s="1"/>
  <c r="AM35" i="4"/>
  <c r="AM44" i="4" s="1"/>
  <c r="AM46" i="4" s="1"/>
  <c r="C35" i="4"/>
  <c r="C32" i="5" l="1"/>
  <c r="C38" i="5"/>
  <c r="C25" i="5"/>
  <c r="C24" i="5"/>
  <c r="C23" i="5"/>
  <c r="C170" i="3"/>
  <c r="C167" i="3" s="1"/>
  <c r="C169" i="3"/>
  <c r="C120" i="3"/>
  <c r="C121" i="3"/>
  <c r="C165" i="3" s="1"/>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10" i="3"/>
  <c r="C115" i="3"/>
  <c r="C108" i="3"/>
  <c r="C53" i="3"/>
  <c r="C58" i="3" s="1"/>
  <c r="C51" i="3"/>
  <c r="C69" i="4"/>
  <c r="C17" i="4"/>
  <c r="C107" i="2"/>
  <c r="C98" i="2"/>
  <c r="C85" i="2"/>
  <c r="C77" i="2"/>
  <c r="C55" i="2"/>
  <c r="C53" i="2"/>
  <c r="C48" i="2"/>
  <c r="C31" i="2"/>
  <c r="C25" i="2"/>
  <c r="C10" i="2"/>
  <c r="C16" i="2" s="1"/>
  <c r="C26" i="2" s="1"/>
  <c r="C172" i="3" l="1"/>
  <c r="C109" i="2"/>
  <c r="C114" i="2" s="1"/>
  <c r="C101" i="4"/>
  <c r="C89" i="4"/>
  <c r="C68" i="2"/>
  <c r="C33" i="2"/>
  <c r="C38" i="2" s="1"/>
  <c r="C44" i="4" l="1"/>
  <c r="C46" i="4" s="1"/>
  <c r="C102" i="4"/>
  <c r="E98" i="9"/>
  <c r="D98" i="9"/>
  <c r="D69" i="4" l="1"/>
  <c r="D102" i="4" s="1"/>
  <c r="D17" i="4"/>
  <c r="D46" i="4" s="1"/>
  <c r="D25" i="5"/>
  <c r="D24" i="5"/>
  <c r="D23" i="5"/>
  <c r="D107" i="2"/>
  <c r="D85" i="2"/>
  <c r="D77" i="2"/>
  <c r="D98" i="2"/>
  <c r="D55" i="2"/>
  <c r="D68" i="2" s="1"/>
  <c r="D53" i="2"/>
  <c r="D48" i="2"/>
  <c r="D31" i="2"/>
  <c r="D25" i="2"/>
  <c r="D10" i="2"/>
  <c r="D16" i="2" s="1"/>
  <c r="D167"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20" i="3"/>
  <c r="D165" i="3" s="1"/>
  <c r="D172" i="3" s="1"/>
  <c r="D110" i="3"/>
  <c r="D108" i="3"/>
  <c r="D53" i="3"/>
  <c r="D51" i="3"/>
  <c r="D58" i="3" s="1"/>
  <c r="D115" i="3" l="1"/>
  <c r="D26" i="2"/>
  <c r="D33" i="2"/>
  <c r="D38" i="2" s="1"/>
  <c r="D109" i="2"/>
  <c r="D114" i="2"/>
  <c r="E69" i="4"/>
  <c r="E102" i="4" s="1"/>
  <c r="E17" i="4"/>
  <c r="E46" i="4" s="1"/>
  <c r="E167" i="3"/>
  <c r="E165" i="3"/>
  <c r="E110" i="3"/>
  <c r="E108" i="3"/>
  <c r="E53" i="3"/>
  <c r="E51" i="3"/>
  <c r="E58" i="3" l="1"/>
  <c r="E172" i="3"/>
  <c r="E115" i="3"/>
  <c r="E48" i="2" l="1"/>
</calcChain>
</file>

<file path=xl/sharedStrings.xml><?xml version="1.0" encoding="utf-8"?>
<sst xmlns="http://schemas.openxmlformats.org/spreadsheetml/2006/main" count="1073" uniqueCount="457">
  <si>
    <t>1Q19</t>
  </si>
  <si>
    <t>4Q18</t>
  </si>
  <si>
    <t>3T18</t>
  </si>
  <si>
    <t>2Q18</t>
  </si>
  <si>
    <t>1Q18</t>
  </si>
  <si>
    <t>4Q17</t>
  </si>
  <si>
    <t>3Q17</t>
  </si>
  <si>
    <t>2Q17</t>
  </si>
  <si>
    <t>1Q17</t>
  </si>
  <si>
    <t>4Q16</t>
  </si>
  <si>
    <t>3Q16</t>
  </si>
  <si>
    <t>2Q16</t>
  </si>
  <si>
    <t>1Q16</t>
  </si>
  <si>
    <t>4Q15</t>
  </si>
  <si>
    <t>3Q15</t>
  </si>
  <si>
    <t>2Q15</t>
  </si>
  <si>
    <t>1Q15</t>
  </si>
  <si>
    <t>4Q14</t>
  </si>
  <si>
    <t>3Q14</t>
  </si>
  <si>
    <t>2Q14</t>
  </si>
  <si>
    <t>1Q14</t>
  </si>
  <si>
    <t>4Q13¹</t>
  </si>
  <si>
    <t>3Q13</t>
  </si>
  <si>
    <t>2Q13</t>
  </si>
  <si>
    <t>1Q13</t>
  </si>
  <si>
    <t>4Q12</t>
  </si>
  <si>
    <t>3Q12</t>
  </si>
  <si>
    <t>2Q12</t>
  </si>
  <si>
    <t>1Q12</t>
  </si>
  <si>
    <t>4Q11</t>
  </si>
  <si>
    <t>3Q11</t>
  </si>
  <si>
    <t>2Q11</t>
  </si>
  <si>
    <t>1Q11</t>
  </si>
  <si>
    <t>-</t>
  </si>
  <si>
    <t xml:space="preserve">Rio Manso PPP </t>
  </si>
  <si>
    <r>
      <t>1</t>
    </r>
    <r>
      <rPr>
        <sz val="11"/>
        <color theme="1"/>
        <rFont val="Calibri"/>
        <family val="2"/>
        <scheme val="minor"/>
      </rPr>
      <t xml:space="preserve"> - The decrease in revenues (expenses) construction was due to adjustments in the accounting of these values as described in Note 3:23 of FDs 2013.</t>
    </r>
  </si>
  <si>
    <r>
      <t>2</t>
    </r>
    <r>
      <rPr>
        <sz val="11"/>
        <color theme="1"/>
        <rFont val="Calibri"/>
        <family val="2"/>
        <scheme val="minor"/>
      </rPr>
      <t xml:space="preserve"> - Certain data related to 2012 were adjusted in 2013. These adjustments are described in the Explanatory Note 3.23 of the 2013 financial statements.</t>
    </r>
  </si>
  <si>
    <t>All values ​​are expressed in thousands of R$</t>
  </si>
  <si>
    <t xml:space="preserve">Water Services </t>
  </si>
  <si>
    <t xml:space="preserve">Sewage Services </t>
  </si>
  <si>
    <t xml:space="preserve">Revenue solid waste </t>
  </si>
  <si>
    <t xml:space="preserve">Revenues from Construction </t>
  </si>
  <si>
    <t xml:space="preserve">Cost of Rendered Services </t>
  </si>
  <si>
    <t xml:space="preserve">Costs from Construction </t>
  </si>
  <si>
    <t xml:space="preserve">Selling Expenses </t>
  </si>
  <si>
    <t xml:space="preserve">General and Administrative Expenses </t>
  </si>
  <si>
    <t xml:space="preserve">Other Operating Expenses </t>
  </si>
  <si>
    <t xml:space="preserve">Employees profit sharing </t>
  </si>
  <si>
    <t xml:space="preserve">Equity Income </t>
  </si>
  <si>
    <t>Income Before Income Taxes and Financial</t>
  </si>
  <si>
    <t xml:space="preserve">Gross Income </t>
  </si>
  <si>
    <t xml:space="preserve">Operating Expenses/ Revenues </t>
  </si>
  <si>
    <t xml:space="preserve">Financial Result </t>
  </si>
  <si>
    <t xml:space="preserve">Provision for social contribution on net income </t>
  </si>
  <si>
    <t xml:space="preserve">Net Income </t>
  </si>
  <si>
    <t xml:space="preserve">  Financial Revenues </t>
  </si>
  <si>
    <t xml:space="preserve">  Financial Expenses </t>
  </si>
  <si>
    <t xml:space="preserve">  Provision for Income Tax </t>
  </si>
  <si>
    <t xml:space="preserve">  Provision for social contribution on net income </t>
  </si>
  <si>
    <t>Revenues (expenses) of Construction Net</t>
  </si>
  <si>
    <t xml:space="preserve">Personnel </t>
  </si>
  <si>
    <t xml:space="preserve">Depreciation and Amortization </t>
  </si>
  <si>
    <t xml:space="preserve">Electricity </t>
  </si>
  <si>
    <t xml:space="preserve">Outsourced services </t>
  </si>
  <si>
    <t xml:space="preserve">Materials </t>
  </si>
  <si>
    <t xml:space="preserve">Sundry operating costs </t>
  </si>
  <si>
    <t xml:space="preserve">Tariff transfers to municipalities </t>
  </si>
  <si>
    <t xml:space="preserve">Provision for doubtful accounts </t>
  </si>
  <si>
    <t xml:space="preserve">Tax credits </t>
  </si>
  <si>
    <t xml:space="preserve">Cost of Services Rendered + Selling Expenses + Administrative Expenses (excl. dep./amort.) </t>
  </si>
  <si>
    <t>Other operating revenues (expenses)</t>
  </si>
  <si>
    <t xml:space="preserve">Revenue from technical services </t>
  </si>
  <si>
    <t xml:space="preserve">Other revenues </t>
  </si>
  <si>
    <t xml:space="preserve">Total other operating revenues </t>
  </si>
  <si>
    <t xml:space="preserve">Other operating expenses </t>
  </si>
  <si>
    <t xml:space="preserve">Other expenses </t>
  </si>
  <si>
    <t xml:space="preserve">Total other operating expenses </t>
  </si>
  <si>
    <t xml:space="preserve">Equity result </t>
  </si>
  <si>
    <t xml:space="preserve">Financial revenues </t>
  </si>
  <si>
    <t xml:space="preserve">Monetary variation </t>
  </si>
  <si>
    <t xml:space="preserve">Exchange rate variation </t>
  </si>
  <si>
    <t xml:space="preserve">Interest </t>
  </si>
  <si>
    <t xml:space="preserve">Real gains from financial investments </t>
  </si>
  <si>
    <t xml:space="preserve">Capitalization of financial assets/other </t>
  </si>
  <si>
    <t xml:space="preserve">Total Financial Revenues </t>
  </si>
  <si>
    <t xml:space="preserve">Financial expenses </t>
  </si>
  <si>
    <t xml:space="preserve">Interest on financing </t>
  </si>
  <si>
    <t xml:space="preserve">Other </t>
  </si>
  <si>
    <t xml:space="preserve">Total financial expenses </t>
  </si>
  <si>
    <t xml:space="preserve">Net financial result </t>
  </si>
  <si>
    <t xml:space="preserve">Provision for income tax </t>
  </si>
  <si>
    <t xml:space="preserve">Net income for the period </t>
  </si>
  <si>
    <t>4Q13</t>
  </si>
  <si>
    <t>2T14</t>
  </si>
  <si>
    <r>
      <t>1</t>
    </r>
    <r>
      <rPr>
        <sz val="11"/>
        <color theme="1"/>
        <rFont val="Calibri"/>
        <family val="2"/>
        <scheme val="minor"/>
      </rPr>
      <t xml:space="preserve"> - * FGTS funds: (1) Recursos FGTS: Caixa Econômica Federal;</t>
    </r>
  </si>
  <si>
    <r>
      <t>2</t>
    </r>
    <r>
      <rPr>
        <sz val="11"/>
        <color theme="1"/>
        <rFont val="Calibri"/>
        <family val="2"/>
        <scheme val="minor"/>
      </rPr>
      <t xml:space="preserve"> - ** Diversas datas, sendo que 98% do saldo devedor atual foi contratado até dez/2014, e o restante, correspondente a 2% do saldo devedor, foi contratado a partir de jan/2015;</t>
    </r>
  </si>
  <si>
    <r>
      <t>3</t>
    </r>
    <r>
      <rPr>
        <sz val="11"/>
        <color theme="1"/>
        <rFont val="Calibri"/>
        <family val="2"/>
        <scheme val="minor"/>
      </rPr>
      <t xml:space="preserve"> - *** A 1ª série foi quitada em 02/2017;</t>
    </r>
  </si>
  <si>
    <r>
      <t>4</t>
    </r>
    <r>
      <rPr>
        <sz val="11"/>
        <color theme="1"/>
        <rFont val="Calibri"/>
        <family val="2"/>
        <scheme val="minor"/>
      </rPr>
      <t xml:space="preserve"> - ****Taxa média (LIBOR+Spread) de diversos bônus;</t>
    </r>
  </si>
  <si>
    <r>
      <t>5</t>
    </r>
    <r>
      <rPr>
        <sz val="11"/>
        <color theme="1"/>
        <rFont val="Calibri"/>
        <family val="2"/>
        <scheme val="minor"/>
      </rPr>
      <t xml:space="preserve"> - *****Refere-se ao contrato de confissão e consolidação de dívidas celebrado junto à União em 05/08/1998, decorrente de compromissos em moeda estrangeira com credores externos anteriormente contratados.</t>
    </r>
  </si>
  <si>
    <t>Debt</t>
  </si>
  <si>
    <t xml:space="preserve">CURRENT </t>
  </si>
  <si>
    <t xml:space="preserve">FGTS FUNDS </t>
  </si>
  <si>
    <t xml:space="preserve">FINAME </t>
  </si>
  <si>
    <t xml:space="preserve">BDMG (SOMMA) </t>
  </si>
  <si>
    <t xml:space="preserve">NATIONAL TREASURY </t>
  </si>
  <si>
    <t xml:space="preserve">PROMISSORY NOTES </t>
  </si>
  <si>
    <t xml:space="preserve">BNDES/BNE </t>
  </si>
  <si>
    <t xml:space="preserve">BNDES/1ST ISSUE OF DEBENTURES </t>
  </si>
  <si>
    <t xml:space="preserve">BNDES/2ND ISSUE OF DEBENTURES </t>
  </si>
  <si>
    <t xml:space="preserve">BNDES/3RD ISSUE OF DEBENTURES </t>
  </si>
  <si>
    <t xml:space="preserve">BNDES/4TH ISSUE OF DEBENTURES </t>
  </si>
  <si>
    <t xml:space="preserve">1st SERIES </t>
  </si>
  <si>
    <t xml:space="preserve">2nd SERIES </t>
  </si>
  <si>
    <t xml:space="preserve">3nd SERIES </t>
  </si>
  <si>
    <t xml:space="preserve">CAIXA/5TH ISSUE OF DEBENTURES </t>
  </si>
  <si>
    <t xml:space="preserve">6th ISSUE OF MARKET DEBENTURES </t>
  </si>
  <si>
    <t xml:space="preserve">1st SERIE </t>
  </si>
  <si>
    <t xml:space="preserve">1ª SERIE </t>
  </si>
  <si>
    <t xml:space="preserve">2ª SERIE </t>
  </si>
  <si>
    <t xml:space="preserve">BNDES/DEBENTURES 8TH ISSUE </t>
  </si>
  <si>
    <t xml:space="preserve">9th ISSUE OF MARKET DEBENTURES </t>
  </si>
  <si>
    <t xml:space="preserve">2st SERIES </t>
  </si>
  <si>
    <t xml:space="preserve">2nd SÉRIES </t>
  </si>
  <si>
    <t xml:space="preserve">1ª SÉRIE </t>
  </si>
  <si>
    <t xml:space="preserve">2ª SÉRIE </t>
  </si>
  <si>
    <t xml:space="preserve">3ª SÉRIE </t>
  </si>
  <si>
    <t xml:space="preserve">IBM </t>
  </si>
  <si>
    <t xml:space="preserve">OTHER OBLIGATIONS </t>
  </si>
  <si>
    <t xml:space="preserve">CEMIG </t>
  </si>
  <si>
    <t xml:space="preserve">LIBERTAS (IN FOREIGN CURRENCY) </t>
  </si>
  <si>
    <t xml:space="preserve">NON-CURRENT </t>
  </si>
  <si>
    <t xml:space="preserve">7th ISSUE OF MARKET DEBENTURES </t>
  </si>
  <si>
    <t xml:space="preserve">1ª SERIES </t>
  </si>
  <si>
    <t xml:space="preserve">10th ISSUE OF MARKET DEBENTURES </t>
  </si>
  <si>
    <t xml:space="preserve">BNDES/DEBENTURES 11TH ISSUE </t>
  </si>
  <si>
    <t xml:space="preserve">OTHER LIABILITIES </t>
  </si>
  <si>
    <t xml:space="preserve">LIBERTAS (PREVIDENCIA COMPLEMENTAR) </t>
  </si>
  <si>
    <t xml:space="preserve">KFW (euro contract ) </t>
  </si>
  <si>
    <t xml:space="preserve">FGTS FUNDS* </t>
  </si>
  <si>
    <t xml:space="preserve">3st SERIES </t>
  </si>
  <si>
    <t>6th ISSUE OF MARKET DEBENTURES</t>
  </si>
  <si>
    <t xml:space="preserve">2ª SERIES*** </t>
  </si>
  <si>
    <t xml:space="preserve">BNDES/11TH ISSUE OF DEBENTURES </t>
  </si>
  <si>
    <t>3T12</t>
  </si>
  <si>
    <t>Balance Sheet</t>
  </si>
  <si>
    <t xml:space="preserve">Cash and banks </t>
  </si>
  <si>
    <t xml:space="preserve">Bonds and securities </t>
  </si>
  <si>
    <t xml:space="preserve">Clients </t>
  </si>
  <si>
    <t xml:space="preserve">Short-term investments redeemable over 90 days </t>
  </si>
  <si>
    <t xml:space="preserve">Financial assets held to maturity </t>
  </si>
  <si>
    <t xml:space="preserve">Inventories </t>
  </si>
  <si>
    <t xml:space="preserve">Recoverable taxes </t>
  </si>
  <si>
    <t xml:space="preserve">Technical cooperation agreement </t>
  </si>
  <si>
    <t xml:space="preserve">Banks and agreement investments </t>
  </si>
  <si>
    <t xml:space="preserve">Sundry receivables </t>
  </si>
  <si>
    <t>Total current assets</t>
  </si>
  <si>
    <t>Long-term assets:</t>
  </si>
  <si>
    <t xml:space="preserve">Financing guarantee deposits </t>
  </si>
  <si>
    <t xml:space="preserve">Restricted investments </t>
  </si>
  <si>
    <t xml:space="preserve">Assets avaiable to sell </t>
  </si>
  <si>
    <t xml:space="preserve">Judicial deposits </t>
  </si>
  <si>
    <t>Receivables from subsidiaries</t>
  </si>
  <si>
    <t xml:space="preserve">Deferred income tax and social contribution </t>
  </si>
  <si>
    <t xml:space="preserve">Financial assets - concession agreements </t>
  </si>
  <si>
    <t xml:space="preserve">Total long term assets </t>
  </si>
  <si>
    <t xml:space="preserve">Investments </t>
  </si>
  <si>
    <t xml:space="preserve">Contract asset </t>
  </si>
  <si>
    <t xml:space="preserve">Intangible </t>
  </si>
  <si>
    <t xml:space="preserve">Fixed </t>
  </si>
  <si>
    <t xml:space="preserve">Commercial Lease Use Rights </t>
  </si>
  <si>
    <t xml:space="preserve">Total Permanent Assets </t>
  </si>
  <si>
    <t xml:space="preserve">Total assets </t>
  </si>
  <si>
    <t>LIABILITIES</t>
  </si>
  <si>
    <t xml:space="preserve">CURRENT LIABILITIES </t>
  </si>
  <si>
    <t xml:space="preserve">Contractors and suppliers </t>
  </si>
  <si>
    <t xml:space="preserve">Taxes, charges and contributions </t>
  </si>
  <si>
    <t xml:space="preserve">Loans and financing </t>
  </si>
  <si>
    <t xml:space="preserve">Debentures </t>
  </si>
  <si>
    <t xml:space="preserve">Right of Use - Commercial Leasing </t>
  </si>
  <si>
    <t>Public Private Partnership</t>
  </si>
  <si>
    <t xml:space="preserve">Provision for vacations and 13th salary bonus </t>
  </si>
  <si>
    <t xml:space="preserve">Income tax and social contribution payable </t>
  </si>
  <si>
    <t xml:space="preserve">Tax installments </t>
  </si>
  <si>
    <t xml:space="preserve">Provision for taxes </t>
  </si>
  <si>
    <t xml:space="preserve">Retirement benefit liabilities </t>
  </si>
  <si>
    <t xml:space="preserve">Interest on equity </t>
  </si>
  <si>
    <t xml:space="preserve">Sundry liabilities </t>
  </si>
  <si>
    <t xml:space="preserve">Total current liabilities </t>
  </si>
  <si>
    <t xml:space="preserve">Long-term liabilities: </t>
  </si>
  <si>
    <t xml:space="preserve">Public private partnership </t>
  </si>
  <si>
    <t xml:space="preserve">Provision for litigation </t>
  </si>
  <si>
    <t xml:space="preserve">Tax provisions </t>
  </si>
  <si>
    <t xml:space="preserve">Advance for future capital increase </t>
  </si>
  <si>
    <t xml:space="preserve">Provision for investment losses </t>
  </si>
  <si>
    <t xml:space="preserve">Deferred income and social contribution taxes </t>
  </si>
  <si>
    <t xml:space="preserve">Total non-current liabilities </t>
  </si>
  <si>
    <t xml:space="preserve">SHAREHOLDERS' EQUITY </t>
  </si>
  <si>
    <t xml:space="preserve">Paid-up capital stock </t>
  </si>
  <si>
    <t xml:space="preserve">Treasury shares </t>
  </si>
  <si>
    <t xml:space="preserve">Capital reserves </t>
  </si>
  <si>
    <t xml:space="preserve">Profit reserves </t>
  </si>
  <si>
    <t xml:space="preserve">Adjustments of Asset Valuation </t>
  </si>
  <si>
    <t xml:space="preserve">Accumulated profits </t>
  </si>
  <si>
    <t xml:space="preserve">Funds for capital increase </t>
  </si>
  <si>
    <t xml:space="preserve">Total shareholders equity </t>
  </si>
  <si>
    <t xml:space="preserve">TOTAL LIABILITIES AND SHAREHOLDERS EQUITY </t>
  </si>
  <si>
    <t xml:space="preserve">Net Debt / EBITDA </t>
  </si>
  <si>
    <t xml:space="preserve">Current Liquidity </t>
  </si>
  <si>
    <t xml:space="preserve">Ratios </t>
  </si>
  <si>
    <r>
      <t xml:space="preserve">Net Financial Result </t>
    </r>
    <r>
      <rPr>
        <sz val="7.5"/>
        <color theme="1"/>
        <rFont val="Calibri"/>
        <family val="2"/>
        <scheme val="minor"/>
      </rPr>
      <t>(R$ million)</t>
    </r>
  </si>
  <si>
    <r>
      <t xml:space="preserve">Net Debt </t>
    </r>
    <r>
      <rPr>
        <sz val="7.5"/>
        <color theme="1"/>
        <rFont val="Calibri"/>
        <family val="2"/>
        <scheme val="minor"/>
      </rPr>
      <t>(R$ million)</t>
    </r>
  </si>
  <si>
    <r>
      <t xml:space="preserve">Shareholders' Equity </t>
    </r>
    <r>
      <rPr>
        <sz val="7.5"/>
        <color theme="1"/>
        <rFont val="Calibri"/>
        <family val="2"/>
        <scheme val="minor"/>
      </rPr>
      <t>(R$ million)</t>
    </r>
  </si>
  <si>
    <r>
      <t xml:space="preserve">Non Current liabilities </t>
    </r>
    <r>
      <rPr>
        <sz val="7.5"/>
        <color theme="1"/>
        <rFont val="Calibri"/>
        <family val="2"/>
        <scheme val="minor"/>
      </rPr>
      <t>(R$ million)</t>
    </r>
  </si>
  <si>
    <r>
      <t xml:space="preserve">Total Current Liabilities </t>
    </r>
    <r>
      <rPr>
        <sz val="7.5"/>
        <color theme="1"/>
        <rFont val="Calibri"/>
        <family val="2"/>
        <scheme val="minor"/>
      </rPr>
      <t>(R$ million)</t>
    </r>
  </si>
  <si>
    <r>
      <t xml:space="preserve">Non Current Assets </t>
    </r>
    <r>
      <rPr>
        <sz val="7.5"/>
        <color theme="1"/>
        <rFont val="Calibri"/>
        <family val="2"/>
        <scheme val="minor"/>
      </rPr>
      <t>(R$ million)</t>
    </r>
  </si>
  <si>
    <r>
      <t xml:space="preserve">Total Current Assets </t>
    </r>
    <r>
      <rPr>
        <sz val="7.5"/>
        <color theme="1"/>
        <rFont val="Calibri"/>
        <family val="2"/>
        <scheme val="minor"/>
      </rPr>
      <t>(R$ million)</t>
    </r>
  </si>
  <si>
    <r>
      <t xml:space="preserve">Total Assets </t>
    </r>
    <r>
      <rPr>
        <sz val="7.5"/>
        <color theme="1"/>
        <rFont val="Calibri"/>
        <family val="2"/>
        <scheme val="minor"/>
      </rPr>
      <t>(R$ million)</t>
    </r>
  </si>
  <si>
    <r>
      <t xml:space="preserve">Net (Loss) Profit </t>
    </r>
    <r>
      <rPr>
        <sz val="7.5"/>
        <color theme="1"/>
        <rFont val="Calibri"/>
        <family val="2"/>
        <scheme val="minor"/>
      </rPr>
      <t>(R$ million)</t>
    </r>
  </si>
  <si>
    <r>
      <t xml:space="preserve">Gross (Loss) Profit </t>
    </r>
    <r>
      <rPr>
        <sz val="7.5"/>
        <color theme="1"/>
        <rFont val="Calibri"/>
        <family val="2"/>
        <scheme val="minor"/>
      </rPr>
      <t>(R$ million)</t>
    </r>
  </si>
  <si>
    <r>
      <t>3</t>
    </r>
    <r>
      <rPr>
        <sz val="11"/>
        <color theme="1"/>
        <rFont val="Calibri"/>
        <family val="2"/>
        <scheme val="minor"/>
      </rPr>
      <t xml:space="preserve"> - As of 2Q16, the Company began showing metered volume instead of billed volume. This change was the result of the alteration to the tariff structure, whereby billing by minimum consumption was replaced by the Fixed Tariff and the Variable Tariff.</t>
    </r>
  </si>
  <si>
    <r>
      <t>2</t>
    </r>
    <r>
      <rPr>
        <sz val="11"/>
        <color theme="1"/>
        <rFont val="Calibri"/>
        <family val="2"/>
        <scheme val="minor"/>
      </rPr>
      <t xml:space="preserve"> - The population served by water and sewage was revised. See Notice to the Market published on 11.25.2015 . </t>
    </r>
  </si>
  <si>
    <r>
      <t>1</t>
    </r>
    <r>
      <rPr>
        <sz val="11"/>
        <color theme="1"/>
        <rFont val="Calibri"/>
        <family val="2"/>
        <scheme val="minor"/>
      </rPr>
      <t xml:space="preserve"> - The above data consider COPASA and COPANOR together, except the volume of treated sewage, distributed water volume, number of employees and population served, that only cover COPASA.</t>
    </r>
  </si>
  <si>
    <t xml:space="preserve">Population Served - Sewage (2) </t>
  </si>
  <si>
    <t xml:space="preserve">Population Served - Water (2) </t>
  </si>
  <si>
    <t xml:space="preserve"># of Municipalities - Sewage Operation </t>
  </si>
  <si>
    <t xml:space="preserve"># of Municipalities - Water Operation </t>
  </si>
  <si>
    <t xml:space="preserve"># of Municipalities - Sewage Concession </t>
  </si>
  <si>
    <t xml:space="preserve"># of Municipalities - Water Concession </t>
  </si>
  <si>
    <t xml:space="preserve">Number of Employees </t>
  </si>
  <si>
    <t xml:space="preserve">Network Extension - Sewage (km) </t>
  </si>
  <si>
    <t xml:space="preserve">Network Extension - Water (km) </t>
  </si>
  <si>
    <t xml:space="preserve">Volume of water produced (1.000 m³) </t>
  </si>
  <si>
    <t xml:space="preserve">Treated Sewage Volume (1.000 m³) </t>
  </si>
  <si>
    <t xml:space="preserve">Billed Volume - Sewage (1.000 m³) </t>
  </si>
  <si>
    <t xml:space="preserve">Billed Volume - Water (1.000 m³) </t>
  </si>
  <si>
    <t xml:space="preserve">Measured Volume - Sewage (3) </t>
  </si>
  <si>
    <t xml:space="preserve">Measured Volume - Water (3) </t>
  </si>
  <si>
    <t xml:space="preserve"># of Units - Sewage </t>
  </si>
  <si>
    <t xml:space="preserve"># of Units - Water </t>
  </si>
  <si>
    <t xml:space="preserve"># of Connections - Sewage </t>
  </si>
  <si>
    <t xml:space="preserve"># of Connections - Water </t>
  </si>
  <si>
    <r>
      <t>2</t>
    </r>
    <r>
      <rPr>
        <sz val="11"/>
        <color theme="1"/>
        <rFont val="Calibri"/>
        <family val="2"/>
        <scheme val="minor"/>
      </rPr>
      <t xml:space="preserve"> - Water and sewage revenue is based on effective volume, excluding any variation in ?unbilled revenue?, as well as indirect revenue arising from delays, reconnection services, and sanctions, among others.</t>
    </r>
  </si>
  <si>
    <r>
      <t>1</t>
    </r>
    <r>
      <rPr>
        <sz val="11"/>
        <color theme="1"/>
        <rFont val="Calibri"/>
        <family val="2"/>
        <scheme val="minor"/>
      </rPr>
      <t xml:space="preserve"> - Do not include data related to subsidiary COPANOR</t>
    </r>
  </si>
  <si>
    <t xml:space="preserve">Total </t>
  </si>
  <si>
    <t xml:space="preserve">Government </t>
  </si>
  <si>
    <t xml:space="preserve">Industrial </t>
  </si>
  <si>
    <t xml:space="preserve">Commercial, services and other </t>
  </si>
  <si>
    <t xml:space="preserve">Residential </t>
  </si>
  <si>
    <t xml:space="preserve">Sanitary Sewage </t>
  </si>
  <si>
    <t xml:space="preserve"># of Units (Savings) </t>
  </si>
  <si>
    <t xml:space="preserve">Multi Category </t>
  </si>
  <si>
    <t xml:space="preserve">Connections No. (thousand unit) </t>
  </si>
  <si>
    <t xml:space="preserve">Billed Volume </t>
  </si>
  <si>
    <t xml:space="preserve">Total revenue </t>
  </si>
  <si>
    <t xml:space="preserve">Sewage revenue </t>
  </si>
  <si>
    <t xml:space="preserve">Water revenue </t>
  </si>
  <si>
    <t xml:space="preserve">Billing and Operational Data - Parent Company¹ </t>
  </si>
  <si>
    <t>2Q19</t>
  </si>
  <si>
    <t>ASSETS (thousands of R$)</t>
  </si>
  <si>
    <t>Revenue (thousands R$)</t>
  </si>
  <si>
    <t>Net Revenue</t>
  </si>
  <si>
    <t>RCA 12/05/2006</t>
  </si>
  <si>
    <t xml:space="preserve">JCP </t>
  </si>
  <si>
    <t>RCA 14/07/2006</t>
  </si>
  <si>
    <t>RCA 30/10/2006</t>
  </si>
  <si>
    <t>RCA 23/03/2007</t>
  </si>
  <si>
    <t>RCA 25/05/2007</t>
  </si>
  <si>
    <t>RCA 31/08/2007</t>
  </si>
  <si>
    <t>RCA 19/03/2008</t>
  </si>
  <si>
    <t>RCA 25/07/2008</t>
  </si>
  <si>
    <t>RCA 19/09/2008</t>
  </si>
  <si>
    <t>RCA 27/03/2009</t>
  </si>
  <si>
    <t>RCA 26/06/2009</t>
  </si>
  <si>
    <t>RCA 24/09/2009</t>
  </si>
  <si>
    <t>RCA 26/03/2010</t>
  </si>
  <si>
    <t>RCA 28/06/2010</t>
  </si>
  <si>
    <t>RCA 28/09/2010</t>
  </si>
  <si>
    <t>RCA 11/03/2011</t>
  </si>
  <si>
    <t>RCA 25/03/2011</t>
  </si>
  <si>
    <t xml:space="preserve"> 23/05/2011</t>
  </si>
  <si>
    <t>RCA 27/06/2011</t>
  </si>
  <si>
    <t>RCA 16/09/2011</t>
  </si>
  <si>
    <t>RCA 29/02/2012</t>
  </si>
  <si>
    <t>RCA 16/03/2012</t>
  </si>
  <si>
    <t>RCA 18/06/2012</t>
  </si>
  <si>
    <t>RCA 14/09/2012</t>
  </si>
  <si>
    <t>RCA 22/02/2013</t>
  </si>
  <si>
    <t>RCA 18/03/2013</t>
  </si>
  <si>
    <t>RCA 24/06/2013</t>
  </si>
  <si>
    <t>RCA 20/09/2013</t>
  </si>
  <si>
    <t>RCA 29/01/2014</t>
  </si>
  <si>
    <t>RCA 21/03/2014</t>
  </si>
  <si>
    <t>RCA 23/06/2014</t>
  </si>
  <si>
    <t>RCA 19/09/2014</t>
  </si>
  <si>
    <t>RCA 18/03/2015</t>
  </si>
  <si>
    <t>RCA 07/05/2015</t>
  </si>
  <si>
    <t>RCA 06/08/2015</t>
  </si>
  <si>
    <t>RCA 05/11/2015</t>
  </si>
  <si>
    <t>RCA 05/05/2016</t>
  </si>
  <si>
    <t>RCA 11/08/2016</t>
  </si>
  <si>
    <t>RCA 09/11/2016</t>
  </si>
  <si>
    <t>RCA 09/03/2017</t>
  </si>
  <si>
    <t>RCA 16/03/2017</t>
  </si>
  <si>
    <t>RCA 14/06/2017</t>
  </si>
  <si>
    <t>RCA 20/09/2017</t>
  </si>
  <si>
    <t>AGE 17/11/2017</t>
  </si>
  <si>
    <t>30.11.2017</t>
  </si>
  <si>
    <t>RCA 22/02/2018</t>
  </si>
  <si>
    <t>RCA 21/03/2018</t>
  </si>
  <si>
    <t>AGE 07/05/2018</t>
  </si>
  <si>
    <t>RCA 20/06/2018</t>
  </si>
  <si>
    <t>RCA 19/09/2018</t>
  </si>
  <si>
    <t>RCA 28/02/2019</t>
  </si>
  <si>
    <t>RCA 21/03/2019</t>
  </si>
  <si>
    <t>RCA 14/06/2019</t>
  </si>
  <si>
    <t>Dividends</t>
  </si>
  <si>
    <t>Year</t>
  </si>
  <si>
    <t>Value (BRL)</t>
  </si>
  <si>
    <t>Payment Date</t>
  </si>
  <si>
    <t>Highlights</t>
  </si>
  <si>
    <t>Operational Data</t>
  </si>
  <si>
    <t>Company's Event</t>
  </si>
  <si>
    <t>Kind of Remuneration</t>
  </si>
  <si>
    <t>Value per Share (BRL)</t>
  </si>
  <si>
    <t>Cut Date</t>
  </si>
  <si>
    <t>Category Breakdown by type of consumer</t>
  </si>
  <si>
    <t xml:space="preserve">Revenue (R$/1000)² </t>
  </si>
  <si>
    <t>Water Supply (%)</t>
  </si>
  <si>
    <t>Sanitary Sewage (%)</t>
  </si>
  <si>
    <t>Income Statement</t>
  </si>
  <si>
    <t xml:space="preserve">Costs of Services Rendered + Selling Expenses + Administrative Expenses </t>
  </si>
  <si>
    <t>Investor Relations</t>
  </si>
  <si>
    <t xml:space="preserve">KFW (Euro contract) </t>
  </si>
  <si>
    <t>NATIONAL CURRENCY</t>
  </si>
  <si>
    <t xml:space="preserve">LONG TERM DEBT IN FOREIGN CURRENCY </t>
  </si>
  <si>
    <t>SHORT TERM + LONG TERM DEBT</t>
  </si>
  <si>
    <t>IN THOUSANDS OF R$</t>
  </si>
  <si>
    <t>SHORT AND LONG TERM DEBT IN NATIONAL CURRENCY</t>
  </si>
  <si>
    <t>SHORT AND LONG TERM DEBT IN FOREIGN CURRENCY</t>
  </si>
  <si>
    <t>TOTAL SHORT AND LONG TERM DEBT IN NATIONAL AND FOREIGN CURRENCY</t>
  </si>
  <si>
    <t>Extraordinary Dividends</t>
  </si>
  <si>
    <t>Total 2006</t>
  </si>
  <si>
    <t>Total 2007</t>
  </si>
  <si>
    <t>Total 2008</t>
  </si>
  <si>
    <t>Total 2009</t>
  </si>
  <si>
    <t>Total 2010</t>
  </si>
  <si>
    <t>Total 2011</t>
  </si>
  <si>
    <t>Total 2012</t>
  </si>
  <si>
    <t>Total 2013</t>
  </si>
  <si>
    <t>Total 2014</t>
  </si>
  <si>
    <t>Total 2015</t>
  </si>
  <si>
    <t>Total 2016</t>
  </si>
  <si>
    <t>Total 2017</t>
  </si>
  <si>
    <t>Total 2018</t>
  </si>
  <si>
    <t>AGO: Annual Shareholders' Meeting</t>
  </si>
  <si>
    <t>AGE: Shareholders' General Meeting</t>
  </si>
  <si>
    <t>RCA: Board of Directors Meeting</t>
  </si>
  <si>
    <t>JCP: Interest on Equity</t>
  </si>
  <si>
    <t>DEBÊNTURES DE MERCADO 0 7ª EMISSÃO</t>
  </si>
  <si>
    <t xml:space="preserve">DEBÊNTURES DE MERCADO 0 13ª EMISSÃO </t>
  </si>
  <si>
    <t xml:space="preserve">DEBÊNTURES DE MERCADO 0 14ª EMISSÃO </t>
  </si>
  <si>
    <t>DEBÊNTURES DE MERCADO 0 12ª EMISSÃO</t>
  </si>
  <si>
    <t>RCA 19/09/2019</t>
  </si>
  <si>
    <t xml:space="preserve">  Cost of sales and services rendered </t>
  </si>
  <si>
    <t xml:space="preserve">  Net Revenue Water </t>
  </si>
  <si>
    <t xml:space="preserve">  Net Revenue Sewage </t>
  </si>
  <si>
    <t>DRE Breakdown ( R$ thousand)</t>
  </si>
  <si>
    <t xml:space="preserve">Reversal of non deductible provisions </t>
  </si>
  <si>
    <t xml:space="preserve">Recovery of written off accounts </t>
  </si>
  <si>
    <t xml:space="preserve">Non deductible provisions </t>
  </si>
  <si>
    <t xml:space="preserve">Non recurring losses </t>
  </si>
  <si>
    <t>2T19</t>
  </si>
  <si>
    <t>1T19</t>
  </si>
  <si>
    <t>4T18</t>
  </si>
  <si>
    <t>2T18</t>
  </si>
  <si>
    <t>1T18</t>
  </si>
  <si>
    <t>4T17</t>
  </si>
  <si>
    <t>3T17</t>
  </si>
  <si>
    <t>2T17</t>
  </si>
  <si>
    <t>1T17</t>
  </si>
  <si>
    <t>4T16</t>
  </si>
  <si>
    <t>3T16</t>
  </si>
  <si>
    <t>2T16</t>
  </si>
  <si>
    <t>1T16</t>
  </si>
  <si>
    <t>4T15</t>
  </si>
  <si>
    <t>3T15</t>
  </si>
  <si>
    <t>2T15</t>
  </si>
  <si>
    <t>1T15</t>
  </si>
  <si>
    <t>4T14</t>
  </si>
  <si>
    <t>3T14</t>
  </si>
  <si>
    <t>1T14</t>
  </si>
  <si>
    <t>4T13</t>
  </si>
  <si>
    <t>3T13</t>
  </si>
  <si>
    <t>2T13</t>
  </si>
  <si>
    <t>1T13</t>
  </si>
  <si>
    <t>4T12</t>
  </si>
  <si>
    <t>2T12</t>
  </si>
  <si>
    <t>1T12</t>
  </si>
  <si>
    <t>4T11</t>
  </si>
  <si>
    <t>3T11</t>
  </si>
  <si>
    <t>2T11</t>
  </si>
  <si>
    <t>1T11</t>
  </si>
  <si>
    <t>Liabilities / Shareholders' Equity</t>
  </si>
  <si>
    <t>3Q19</t>
  </si>
  <si>
    <t>BNDES/DEBENTURES 11th ISSUE</t>
  </si>
  <si>
    <t>2nd SERIES</t>
  </si>
  <si>
    <t>14 th ISSUE OF DEBENTURES</t>
  </si>
  <si>
    <t>13th ISSUE OF MARKET DEBENTURES</t>
  </si>
  <si>
    <t>12th ISSUE OF MARKET DEBENTURES</t>
  </si>
  <si>
    <t>14th ISSUE OF MARKET DEBENTURES</t>
  </si>
  <si>
    <t xml:space="preserve">Total non-current Assets </t>
  </si>
  <si>
    <t>Fixed assets:</t>
  </si>
  <si>
    <t>Net Operating Revenue</t>
  </si>
  <si>
    <t>Other Operating Revenues</t>
  </si>
  <si>
    <t>Income before Tax and Social contribution</t>
  </si>
  <si>
    <t xml:space="preserve">  Net Revenue Solid Waste</t>
  </si>
  <si>
    <t>Net Revenue from services</t>
  </si>
  <si>
    <t>TOTAL SHORT TERM DEBT IN NATIONAL AND FOREIGN CURRENCY</t>
  </si>
  <si>
    <t xml:space="preserve">SHORT TERM  DEBT IN FOREIGN CURRENCY </t>
  </si>
  <si>
    <t xml:space="preserve">SHORT TERM DEBT IN NATIONAL CURRENCY </t>
  </si>
  <si>
    <t xml:space="preserve">FUNDING LINE </t>
  </si>
  <si>
    <t xml:space="preserve">LONG TERM DEBT IN NATIONAL CURRENCY </t>
  </si>
  <si>
    <t>TOTAL LONG TERM DEBT NATIONAL AND FOREIGN CURRENCY</t>
  </si>
  <si>
    <t>Financial Highlights</t>
  </si>
  <si>
    <t>4Q19</t>
  </si>
  <si>
    <t>Quarterly Investments COPASA (BRL Million)</t>
  </si>
  <si>
    <t>Water</t>
  </si>
  <si>
    <t>Sewage</t>
  </si>
  <si>
    <t>Other</t>
  </si>
  <si>
    <t>PPP Rio Manso *</t>
  </si>
  <si>
    <t>Quarterly Investments COPANOR (BRL Million)</t>
  </si>
  <si>
    <t>Total</t>
  </si>
  <si>
    <t>* Amounts invested per year.</t>
  </si>
  <si>
    <t>** Until May/2016, the amounts invested by COPANOR (subsidiary) were from the State Health Fund.</t>
  </si>
  <si>
    <t>Total Quarterly Investments (COPASA + COPANOR)</t>
  </si>
  <si>
    <t>Consumption Days (quarterly) (1) (4)</t>
  </si>
  <si>
    <t>Consumption Days (monthly average) (1) (4)</t>
  </si>
  <si>
    <r>
      <t>4 -</t>
    </r>
    <r>
      <rPr>
        <sz val="11"/>
        <color theme="1"/>
        <rFont val="Calibri"/>
        <family val="2"/>
        <scheme val="minor"/>
      </rPr>
      <t xml:space="preserve"> Consumption Days: refers to the number of days between the initial and final reading to determine the measured consumption. This value reflects the average of COPASA MG's operation as a whole, given that each location has a specific period of consumption days.</t>
    </r>
  </si>
  <si>
    <t>RCA 19/03/2020</t>
  </si>
  <si>
    <t>Total 2019</t>
  </si>
  <si>
    <t>JCP 1Q19</t>
  </si>
  <si>
    <t>JCP 2Q19</t>
  </si>
  <si>
    <t>JCP 3T19</t>
  </si>
  <si>
    <t>JCP 4Q19</t>
  </si>
  <si>
    <t>RCA 20/03/2020</t>
  </si>
  <si>
    <t>JCP 1Q20</t>
  </si>
  <si>
    <t>1Q20</t>
  </si>
  <si>
    <t xml:space="preserve">SHORT TERM (in thousands of R$) </t>
  </si>
  <si>
    <t xml:space="preserve">BANCO DO BRASIL (BNY) (US Dolar contract)**** </t>
  </si>
  <si>
    <t>Balance Sheet (BRL million)</t>
  </si>
  <si>
    <t>EBITDA</t>
  </si>
  <si>
    <t>2Q20</t>
  </si>
  <si>
    <t>RCA 18/03/2020</t>
  </si>
  <si>
    <t>JCP 2Q20</t>
  </si>
  <si>
    <t>JCP 3Q20</t>
  </si>
  <si>
    <t>RCA 17/09/2020</t>
  </si>
  <si>
    <t>Up to 16/11/2020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</si>
</sst>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3" formatCode="_-* #,##0.00_-;\-* #,##0.00_-;_-* &quot;-&quot;??_-;_-@_-"/>
    <numFmt numFmtId="164" formatCode="_-* #,##0.0_-;\-* #,##0.0_-;_-* &quot;-&quot;??_-;_-@_-"/>
    <numFmt numFmtId="165" formatCode="_-* #,##0_-;\-* #,##0_-;_-* &quot;-&quot;??_-;_-@_-"/>
    <numFmt numFmtId="166" formatCode="0.0"/>
    <numFmt numFmtId="167" formatCode="0.00000000"/>
    <numFmt numFmtId="168" formatCode="#,##0_ ;\-#,##0\ "/>
    <numFmt numFmtId="169" formatCode="#,##0.0_ ;\-#,##0.0\ "/>
    <numFmt numFmtId="170" formatCode="#,##0.0"/>
  </numFmts>
  <fonts count="3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7.5"/>
      <color theme="1"/>
      <name val="Calibri"/>
      <family val="2"/>
      <scheme val="minor"/>
    </font>
    <font>
      <b/>
      <sz val="28"/>
      <color theme="4" tint="-0.249977111117893"/>
      <name val="Calibri"/>
      <family val="2"/>
      <scheme val="minor"/>
    </font>
    <font>
      <b/>
      <sz val="12"/>
      <color theme="0"/>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2"/>
      <name val="Calibri"/>
      <family val="2"/>
      <scheme val="minor"/>
    </font>
    <font>
      <b/>
      <sz val="11"/>
      <color theme="0" tint="-4.9989318521683403E-2"/>
      <name val="Calibri"/>
      <family val="2"/>
      <scheme val="minor"/>
    </font>
    <font>
      <sz val="11"/>
      <color theme="0" tint="-4.9989318521683403E-2"/>
      <name val="Calibri"/>
      <family val="2"/>
      <scheme val="minor"/>
    </font>
    <font>
      <b/>
      <sz val="13"/>
      <color theme="1"/>
      <name val="Calibri"/>
      <family val="2"/>
      <scheme val="minor"/>
    </font>
    <font>
      <sz val="13"/>
      <color theme="1"/>
      <name val="Calibri"/>
      <family val="2"/>
      <scheme val="minor"/>
    </font>
    <font>
      <b/>
      <sz val="9"/>
      <color theme="0"/>
      <name val="Arial"/>
      <family val="2"/>
    </font>
    <font>
      <b/>
      <sz val="9"/>
      <name val="Arial"/>
      <family val="2"/>
    </font>
    <font>
      <sz val="9"/>
      <color theme="1"/>
      <name val="Calibri"/>
      <family val="2"/>
      <scheme val="minor"/>
    </font>
    <font>
      <b/>
      <sz val="9"/>
      <color theme="1"/>
      <name val="Arial"/>
      <family val="2"/>
    </font>
    <font>
      <sz val="9"/>
      <color theme="1"/>
      <name val="Arial"/>
      <family val="2"/>
    </font>
    <font>
      <b/>
      <sz val="10"/>
      <color theme="1"/>
      <name val="Arial"/>
      <family val="2"/>
    </font>
    <font>
      <sz val="10"/>
      <color theme="1"/>
      <name val="Arial"/>
      <family val="2"/>
    </font>
    <font>
      <sz val="11"/>
      <name val="Calibri"/>
      <family val="2"/>
      <scheme val="minor"/>
    </font>
    <font>
      <b/>
      <sz val="24"/>
      <color theme="0" tint="-0.499984740745262"/>
      <name val="Calibri"/>
      <family val="2"/>
      <scheme val="minor"/>
    </font>
    <font>
      <b/>
      <sz val="11"/>
      <color theme="1"/>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4.9989318521683403E-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340">
    <xf numFmtId="0" fontId="0" fillId="0" borderId="0" xfId="0"/>
    <xf numFmtId="0" fontId="0" fillId="0" borderId="0" xfId="0" applyAlignment="1">
      <alignment wrapText="1"/>
    </xf>
    <xf numFmtId="0" fontId="16" fillId="0" borderId="0" xfId="0" applyFont="1" applyAlignment="1">
      <alignment wrapText="1"/>
    </xf>
    <xf numFmtId="0" fontId="0" fillId="0" borderId="0" xfId="0" applyAlignment="1">
      <alignment horizontal="right"/>
    </xf>
    <xf numFmtId="0" fontId="16" fillId="0" borderId="0" xfId="0" applyFont="1"/>
    <xf numFmtId="0" fontId="16" fillId="0" borderId="0" xfId="0" applyFont="1" applyAlignment="1">
      <alignment horizontal="right" wrapText="1"/>
    </xf>
    <xf numFmtId="0" fontId="0" fillId="0" borderId="0" xfId="0" applyAlignment="1">
      <alignment horizontal="left" indent="1"/>
    </xf>
    <xf numFmtId="0" fontId="0" fillId="0" borderId="0" xfId="0" applyAlignment="1">
      <alignment horizontal="right" wrapText="1"/>
    </xf>
    <xf numFmtId="0" fontId="18" fillId="0" borderId="0" xfId="0" applyFont="1"/>
    <xf numFmtId="0" fontId="18" fillId="0" borderId="0" xfId="0" applyFont="1" applyAlignment="1">
      <alignment horizontal="left" indent="1"/>
    </xf>
    <xf numFmtId="0" fontId="16" fillId="0" borderId="0" xfId="0" applyFont="1" applyAlignment="1">
      <alignment wrapText="1"/>
    </xf>
    <xf numFmtId="0" fontId="16" fillId="33" borderId="0" xfId="0" applyFont="1" applyFill="1" applyAlignment="1">
      <alignment wrapText="1"/>
    </xf>
    <xf numFmtId="0" fontId="0" fillId="33" borderId="0" xfId="0" applyFill="1"/>
    <xf numFmtId="0" fontId="0" fillId="34" borderId="0" xfId="0" applyFill="1"/>
    <xf numFmtId="0" fontId="20" fillId="35" borderId="0" xfId="0" applyFont="1" applyFill="1"/>
    <xf numFmtId="0" fontId="20" fillId="35" borderId="0" xfId="0" applyFont="1" applyFill="1" applyAlignment="1">
      <alignment horizontal="right"/>
    </xf>
    <xf numFmtId="0" fontId="16" fillId="34" borderId="0" xfId="0" applyFont="1" applyFill="1"/>
    <xf numFmtId="0" fontId="16" fillId="34" borderId="0" xfId="0" applyFont="1" applyFill="1" applyAlignment="1">
      <alignment horizontal="right" wrapText="1"/>
    </xf>
    <xf numFmtId="0" fontId="16" fillId="34" borderId="0" xfId="0" applyFont="1" applyFill="1" applyAlignment="1">
      <alignment horizontal="left" wrapText="1"/>
    </xf>
    <xf numFmtId="0" fontId="0" fillId="34" borderId="0" xfId="0" applyFill="1" applyAlignment="1">
      <alignment horizontal="left"/>
    </xf>
    <xf numFmtId="0" fontId="16" fillId="33" borderId="0" xfId="0" applyFont="1" applyFill="1" applyAlignment="1">
      <alignment horizontal="left"/>
    </xf>
    <xf numFmtId="0" fontId="16" fillId="33" borderId="0" xfId="0" applyFont="1" applyFill="1" applyAlignment="1">
      <alignment horizontal="left" wrapText="1"/>
    </xf>
    <xf numFmtId="0" fontId="0" fillId="33" borderId="0" xfId="0" applyFill="1" applyAlignment="1">
      <alignment horizontal="left"/>
    </xf>
    <xf numFmtId="0" fontId="0" fillId="36" borderId="0" xfId="0" applyFill="1" applyAlignment="1">
      <alignment horizontal="left" indent="1"/>
    </xf>
    <xf numFmtId="0" fontId="0" fillId="36" borderId="0" xfId="0" applyFill="1" applyAlignment="1">
      <alignment horizontal="right" wrapText="1"/>
    </xf>
    <xf numFmtId="0" fontId="0" fillId="36" borderId="0" xfId="0" applyFill="1"/>
    <xf numFmtId="0" fontId="18" fillId="36" borderId="0" xfId="0" applyFont="1" applyFill="1"/>
    <xf numFmtId="0" fontId="21" fillId="34" borderId="0" xfId="0" applyFont="1" applyFill="1" applyAlignment="1">
      <alignment horizontal="left"/>
    </xf>
    <xf numFmtId="0" fontId="0" fillId="36" borderId="0" xfId="0" applyFont="1" applyFill="1" applyAlignment="1">
      <alignment horizontal="left" indent="1"/>
    </xf>
    <xf numFmtId="0" fontId="21" fillId="34" borderId="0" xfId="0" applyFont="1" applyFill="1"/>
    <xf numFmtId="0" fontId="21" fillId="34" borderId="0" xfId="0" applyFont="1" applyFill="1" applyAlignment="1">
      <alignment horizontal="right" wrapText="1"/>
    </xf>
    <xf numFmtId="0" fontId="22" fillId="34" borderId="0" xfId="0" applyFont="1" applyFill="1"/>
    <xf numFmtId="0" fontId="18" fillId="36" borderId="0" xfId="0" applyFont="1" applyFill="1" applyAlignment="1">
      <alignment horizontal="left" indent="1"/>
    </xf>
    <xf numFmtId="0" fontId="0" fillId="0" borderId="0" xfId="0" applyAlignment="1">
      <alignment horizontal="left"/>
    </xf>
    <xf numFmtId="0" fontId="21" fillId="36" borderId="0" xfId="0" applyFont="1" applyFill="1"/>
    <xf numFmtId="0" fontId="22" fillId="36" borderId="0" xfId="0" applyFont="1" applyFill="1"/>
    <xf numFmtId="0" fontId="16" fillId="33" borderId="0" xfId="0" applyFont="1" applyFill="1"/>
    <xf numFmtId="0" fontId="16" fillId="36" borderId="0" xfId="0" applyFont="1" applyFill="1"/>
    <xf numFmtId="0" fontId="16" fillId="36" borderId="0" xfId="0" applyFont="1" applyFill="1" applyAlignment="1">
      <alignment horizontal="right" wrapText="1"/>
    </xf>
    <xf numFmtId="0" fontId="18" fillId="33" borderId="0" xfId="0" applyFont="1" applyFill="1"/>
    <xf numFmtId="0" fontId="21" fillId="34" borderId="0" xfId="0" applyFont="1" applyFill="1" applyAlignment="1">
      <alignment vertical="center"/>
    </xf>
    <xf numFmtId="0" fontId="22" fillId="34" borderId="0" xfId="0" applyFont="1" applyFill="1" applyAlignment="1">
      <alignment vertical="center"/>
    </xf>
    <xf numFmtId="0" fontId="21" fillId="33" borderId="0" xfId="0" applyFont="1" applyFill="1" applyAlignment="1">
      <alignment vertical="center"/>
    </xf>
    <xf numFmtId="0" fontId="22" fillId="33" borderId="0" xfId="0" applyFont="1" applyFill="1" applyAlignment="1">
      <alignment vertical="center"/>
    </xf>
    <xf numFmtId="0" fontId="23" fillId="36" borderId="0" xfId="0" applyFont="1" applyFill="1"/>
    <xf numFmtId="0" fontId="24" fillId="36" borderId="0" xfId="0" applyFont="1" applyFill="1"/>
    <xf numFmtId="0" fontId="21" fillId="34" borderId="0" xfId="0" applyFont="1" applyFill="1" applyAlignment="1"/>
    <xf numFmtId="0" fontId="22" fillId="34" borderId="0" xfId="0" applyFont="1" applyFill="1" applyAlignment="1"/>
    <xf numFmtId="0" fontId="21" fillId="33" borderId="0" xfId="0" applyFont="1" applyFill="1" applyAlignment="1"/>
    <xf numFmtId="0" fontId="22" fillId="33" borderId="0" xfId="0" applyFont="1" applyFill="1" applyAlignment="1"/>
    <xf numFmtId="0" fontId="16" fillId="0" borderId="0" xfId="0" applyFont="1" applyAlignment="1">
      <alignment horizontal="left" indent="2"/>
    </xf>
    <xf numFmtId="0" fontId="16" fillId="34" borderId="0" xfId="0" applyFont="1" applyFill="1" applyAlignment="1"/>
    <xf numFmtId="0" fontId="26" fillId="36" borderId="0" xfId="0" applyFont="1" applyFill="1"/>
    <xf numFmtId="0" fontId="0" fillId="34" borderId="0" xfId="0" applyFill="1" applyAlignment="1"/>
    <xf numFmtId="0" fontId="16" fillId="36" borderId="0" xfId="0" applyFont="1" applyFill="1" applyAlignment="1"/>
    <xf numFmtId="0" fontId="0" fillId="0" borderId="0" xfId="0" applyAlignment="1">
      <alignment wrapText="1"/>
    </xf>
    <xf numFmtId="0" fontId="0" fillId="0" borderId="0" xfId="0" applyAlignment="1"/>
    <xf numFmtId="0" fontId="0" fillId="36" borderId="0" xfId="0" applyFill="1" applyAlignment="1"/>
    <xf numFmtId="0" fontId="21" fillId="36" borderId="0" xfId="0" applyFont="1" applyFill="1" applyAlignment="1">
      <alignment vertical="center"/>
    </xf>
    <xf numFmtId="0" fontId="22" fillId="36" borderId="0" xfId="0" applyFont="1" applyFill="1" applyAlignment="1">
      <alignment vertical="center"/>
    </xf>
    <xf numFmtId="0" fontId="0" fillId="0" borderId="0" xfId="0" applyAlignment="1">
      <alignment wrapText="1"/>
    </xf>
    <xf numFmtId="0" fontId="21" fillId="34" borderId="0" xfId="0" applyFont="1" applyFill="1" applyAlignment="1">
      <alignment horizontal="right"/>
    </xf>
    <xf numFmtId="0" fontId="16" fillId="36" borderId="0" xfId="0" applyFont="1" applyFill="1" applyAlignment="1">
      <alignment horizontal="right"/>
    </xf>
    <xf numFmtId="164" fontId="0" fillId="0" borderId="0" xfId="42" applyNumberFormat="1" applyFont="1" applyAlignment="1">
      <alignment horizontal="right" wrapText="1"/>
    </xf>
    <xf numFmtId="164" fontId="0" fillId="0" borderId="0" xfId="42" applyNumberFormat="1" applyFont="1" applyAlignment="1">
      <alignment horizontal="right"/>
    </xf>
    <xf numFmtId="165" fontId="0" fillId="0" borderId="0" xfId="42" applyNumberFormat="1" applyFont="1" applyAlignment="1">
      <alignment horizontal="right"/>
    </xf>
    <xf numFmtId="3" fontId="0" fillId="0" borderId="0" xfId="42" applyNumberFormat="1" applyFont="1" applyAlignment="1">
      <alignment horizontal="right" wrapText="1"/>
    </xf>
    <xf numFmtId="3" fontId="0" fillId="0" borderId="0" xfId="0" applyNumberFormat="1" applyAlignment="1">
      <alignment horizontal="right" wrapText="1"/>
    </xf>
    <xf numFmtId="3" fontId="0" fillId="0" borderId="0" xfId="0" applyNumberFormat="1"/>
    <xf numFmtId="3" fontId="0" fillId="36" borderId="0" xfId="42" applyNumberFormat="1" applyFont="1" applyFill="1" applyAlignment="1">
      <alignment horizontal="right" wrapText="1"/>
    </xf>
    <xf numFmtId="3" fontId="0" fillId="36" borderId="0" xfId="0" applyNumberFormat="1" applyFill="1" applyAlignment="1">
      <alignment horizontal="right" wrapText="1"/>
    </xf>
    <xf numFmtId="3" fontId="0" fillId="36" borderId="0" xfId="0" applyNumberFormat="1" applyFill="1"/>
    <xf numFmtId="3" fontId="21" fillId="34" borderId="0" xfId="42" applyNumberFormat="1" applyFont="1" applyFill="1" applyAlignment="1">
      <alignment horizontal="right"/>
    </xf>
    <xf numFmtId="3" fontId="21" fillId="34" borderId="0" xfId="0" applyNumberFormat="1" applyFont="1" applyFill="1" applyAlignment="1">
      <alignment horizontal="right" wrapText="1"/>
    </xf>
    <xf numFmtId="3" fontId="22" fillId="34" borderId="0" xfId="0" applyNumberFormat="1" applyFont="1" applyFill="1"/>
    <xf numFmtId="0" fontId="27" fillId="34" borderId="0" xfId="0" applyFont="1" applyFill="1"/>
    <xf numFmtId="0" fontId="28" fillId="34" borderId="0" xfId="0" applyFont="1" applyFill="1"/>
    <xf numFmtId="3" fontId="21" fillId="34" borderId="0" xfId="0" applyNumberFormat="1" applyFont="1" applyFill="1" applyAlignment="1">
      <alignment horizontal="right" vertical="center"/>
    </xf>
    <xf numFmtId="3" fontId="21" fillId="34" borderId="0" xfId="0" applyNumberFormat="1" applyFont="1" applyFill="1" applyAlignment="1">
      <alignment horizontal="right" vertical="center" wrapText="1"/>
    </xf>
    <xf numFmtId="0" fontId="16" fillId="33" borderId="0" xfId="0" applyFont="1" applyFill="1" applyAlignment="1">
      <alignment horizontal="right"/>
    </xf>
    <xf numFmtId="165" fontId="0" fillId="36" borderId="0" xfId="42" applyNumberFormat="1" applyFont="1" applyFill="1" applyAlignment="1"/>
    <xf numFmtId="165" fontId="0" fillId="0" borderId="0" xfId="42" applyNumberFormat="1" applyFont="1" applyAlignment="1"/>
    <xf numFmtId="165" fontId="18" fillId="36" borderId="0" xfId="42" applyNumberFormat="1" applyFont="1" applyFill="1" applyAlignment="1"/>
    <xf numFmtId="165" fontId="21" fillId="34" borderId="0" xfId="42" applyNumberFormat="1" applyFont="1" applyFill="1" applyAlignment="1"/>
    <xf numFmtId="165" fontId="16" fillId="34" borderId="0" xfId="42" applyNumberFormat="1" applyFont="1" applyFill="1" applyAlignment="1"/>
    <xf numFmtId="165" fontId="0" fillId="0" borderId="0" xfId="0" applyNumberFormat="1" applyAlignment="1">
      <alignment wrapText="1"/>
    </xf>
    <xf numFmtId="2" fontId="0" fillId="0" borderId="0" xfId="0" applyNumberFormat="1" applyAlignment="1">
      <alignment horizontal="right"/>
    </xf>
    <xf numFmtId="164" fontId="16" fillId="0" borderId="0" xfId="42" applyNumberFormat="1" applyFont="1" applyAlignment="1">
      <alignment horizontal="right"/>
    </xf>
    <xf numFmtId="164" fontId="16" fillId="0" borderId="0" xfId="42" applyNumberFormat="1" applyFont="1" applyAlignment="1">
      <alignment horizontal="right" wrapText="1"/>
    </xf>
    <xf numFmtId="165" fontId="18" fillId="0" borderId="0" xfId="42" applyNumberFormat="1" applyFont="1" applyAlignment="1">
      <alignment horizontal="right"/>
    </xf>
    <xf numFmtId="0" fontId="29" fillId="35" borderId="0" xfId="0" applyFont="1" applyFill="1" applyAlignment="1">
      <alignment horizontal="center" vertical="center" wrapText="1"/>
    </xf>
    <xf numFmtId="14" fontId="29" fillId="35" borderId="0" xfId="0" applyNumberFormat="1" applyFont="1" applyFill="1" applyAlignment="1">
      <alignment horizontal="center" vertical="center" wrapText="1"/>
    </xf>
    <xf numFmtId="0" fontId="20" fillId="34" borderId="0" xfId="0" applyFont="1" applyFill="1" applyAlignment="1">
      <alignment horizontal="center" vertical="center" wrapText="1"/>
    </xf>
    <xf numFmtId="14" fontId="20" fillId="34" borderId="0" xfId="0" applyNumberFormat="1" applyFont="1" applyFill="1" applyAlignment="1">
      <alignment horizontal="center" vertical="center" wrapText="1"/>
    </xf>
    <xf numFmtId="0" fontId="31" fillId="36" borderId="0" xfId="0" applyFont="1" applyFill="1" applyAlignment="1">
      <alignment vertical="center" wrapText="1"/>
    </xf>
    <xf numFmtId="0" fontId="31" fillId="36" borderId="0" xfId="0" applyFont="1" applyFill="1" applyAlignment="1">
      <alignment horizontal="center" vertical="center" wrapText="1"/>
    </xf>
    <xf numFmtId="4" fontId="31" fillId="36" borderId="0" xfId="0" applyNumberFormat="1" applyFont="1" applyFill="1" applyAlignment="1">
      <alignment vertical="center" wrapText="1"/>
    </xf>
    <xf numFmtId="167" fontId="31" fillId="36" borderId="0" xfId="0" applyNumberFormat="1" applyFont="1" applyFill="1" applyAlignment="1">
      <alignment horizontal="right" vertical="center" wrapText="1"/>
    </xf>
    <xf numFmtId="14" fontId="31" fillId="36" borderId="0" xfId="0" applyNumberFormat="1" applyFont="1" applyFill="1" applyAlignment="1">
      <alignment horizontal="center" vertical="center" wrapText="1"/>
    </xf>
    <xf numFmtId="0" fontId="31" fillId="33" borderId="0" xfId="0" applyFont="1" applyFill="1" applyAlignment="1">
      <alignment vertical="center" wrapText="1"/>
    </xf>
    <xf numFmtId="0" fontId="31" fillId="33" borderId="0" xfId="0" applyFont="1" applyFill="1" applyAlignment="1">
      <alignment horizontal="center" vertical="center" wrapText="1"/>
    </xf>
    <xf numFmtId="4" fontId="31" fillId="33" borderId="0" xfId="0" applyNumberFormat="1" applyFont="1" applyFill="1" applyAlignment="1">
      <alignment vertical="center" wrapText="1"/>
    </xf>
    <xf numFmtId="167" fontId="31" fillId="33" borderId="0" xfId="0" applyNumberFormat="1" applyFont="1" applyFill="1" applyAlignment="1">
      <alignment horizontal="right" vertical="center" wrapText="1"/>
    </xf>
    <xf numFmtId="14" fontId="31" fillId="33" borderId="0" xfId="0" applyNumberFormat="1" applyFont="1" applyFill="1" applyAlignment="1">
      <alignment horizontal="center" vertical="center" wrapText="1"/>
    </xf>
    <xf numFmtId="0" fontId="32" fillId="34" borderId="0" xfId="0" applyFont="1" applyFill="1" applyAlignment="1">
      <alignment horizontal="center" vertical="center" wrapText="1"/>
    </xf>
    <xf numFmtId="0" fontId="32" fillId="34" borderId="0" xfId="0" applyFont="1" applyFill="1" applyAlignment="1">
      <alignment vertical="center" wrapText="1"/>
    </xf>
    <xf numFmtId="0" fontId="33" fillId="34" borderId="0" xfId="0" applyFont="1" applyFill="1" applyAlignment="1">
      <alignment horizontal="center" vertical="center" wrapText="1"/>
    </xf>
    <xf numFmtId="4" fontId="32" fillId="34" borderId="0" xfId="0" applyNumberFormat="1" applyFont="1" applyFill="1" applyAlignment="1">
      <alignment vertical="center" wrapText="1"/>
    </xf>
    <xf numFmtId="167" fontId="32" fillId="34" borderId="0" xfId="0" applyNumberFormat="1" applyFont="1" applyFill="1" applyAlignment="1">
      <alignment horizontal="right" vertical="center" wrapText="1"/>
    </xf>
    <xf numFmtId="14" fontId="32" fillId="34" borderId="0" xfId="0" applyNumberFormat="1" applyFont="1" applyFill="1" applyAlignment="1">
      <alignment horizontal="center" vertical="center" wrapText="1"/>
    </xf>
    <xf numFmtId="0" fontId="34" fillId="36" borderId="0" xfId="0" applyFont="1" applyFill="1" applyAlignment="1">
      <alignment horizontal="center" vertical="center" wrapText="1"/>
    </xf>
    <xf numFmtId="0" fontId="34" fillId="36" borderId="0" xfId="0" applyFont="1" applyFill="1" applyAlignment="1">
      <alignment vertical="center" wrapText="1"/>
    </xf>
    <xf numFmtId="0" fontId="35" fillId="36" borderId="0" xfId="0" applyFont="1" applyFill="1" applyAlignment="1">
      <alignment horizontal="center" vertical="center" wrapText="1"/>
    </xf>
    <xf numFmtId="4" fontId="34" fillId="36" borderId="0" xfId="0" applyNumberFormat="1" applyFont="1" applyFill="1" applyAlignment="1">
      <alignment vertical="center" wrapText="1"/>
    </xf>
    <xf numFmtId="167" fontId="34" fillId="36" borderId="0" xfId="0" applyNumberFormat="1" applyFont="1" applyFill="1" applyAlignment="1">
      <alignment horizontal="right" vertical="center" wrapText="1"/>
    </xf>
    <xf numFmtId="14" fontId="34" fillId="36" borderId="0" xfId="0" applyNumberFormat="1" applyFont="1" applyFill="1" applyAlignment="1">
      <alignment horizontal="center" vertical="center" wrapText="1"/>
    </xf>
    <xf numFmtId="0" fontId="34" fillId="33" borderId="0" xfId="0" applyFont="1" applyFill="1" applyAlignment="1">
      <alignment vertical="center" wrapText="1"/>
    </xf>
    <xf numFmtId="0" fontId="35" fillId="33" borderId="0" xfId="0" applyFont="1" applyFill="1" applyAlignment="1">
      <alignment horizontal="center" vertical="center" wrapText="1"/>
    </xf>
    <xf numFmtId="4" fontId="34" fillId="33" borderId="0" xfId="0" applyNumberFormat="1" applyFont="1" applyFill="1" applyAlignment="1">
      <alignment vertical="center" wrapText="1"/>
    </xf>
    <xf numFmtId="167" fontId="34" fillId="33" borderId="0" xfId="0" applyNumberFormat="1" applyFont="1" applyFill="1" applyAlignment="1">
      <alignment horizontal="right" vertical="center" wrapText="1"/>
    </xf>
    <xf numFmtId="14" fontId="34" fillId="33" borderId="0" xfId="0" applyNumberFormat="1" applyFont="1" applyFill="1" applyAlignment="1">
      <alignment horizontal="center" vertical="center" wrapText="1"/>
    </xf>
    <xf numFmtId="0" fontId="34" fillId="33" borderId="0" xfId="0" applyFont="1" applyFill="1" applyAlignment="1">
      <alignment horizontal="center" vertical="center" wrapText="1"/>
    </xf>
    <xf numFmtId="14" fontId="31" fillId="36" borderId="0" xfId="0" applyNumberFormat="1" applyFont="1" applyFill="1" applyAlignment="1">
      <alignment horizontal="right" vertical="center" wrapText="1"/>
    </xf>
    <xf numFmtId="14" fontId="31" fillId="33" borderId="0" xfId="0" applyNumberFormat="1" applyFont="1" applyFill="1" applyAlignment="1">
      <alignment horizontal="right" vertical="center" wrapText="1"/>
    </xf>
    <xf numFmtId="0" fontId="31" fillId="33" borderId="0" xfId="0" applyFont="1" applyFill="1" applyAlignment="1">
      <alignment vertical="center"/>
    </xf>
    <xf numFmtId="4" fontId="31" fillId="33" borderId="0" xfId="0" applyNumberFormat="1" applyFont="1" applyFill="1" applyAlignment="1">
      <alignment vertical="center"/>
    </xf>
    <xf numFmtId="167" fontId="31" fillId="33" borderId="0" xfId="0" applyNumberFormat="1" applyFont="1" applyFill="1" applyAlignment="1">
      <alignment horizontal="right" vertical="center"/>
    </xf>
    <xf numFmtId="14" fontId="31" fillId="33" borderId="0" xfId="0" applyNumberFormat="1" applyFont="1" applyFill="1" applyAlignment="1">
      <alignment horizontal="right" vertical="center"/>
    </xf>
    <xf numFmtId="14" fontId="31" fillId="33" borderId="0" xfId="0" applyNumberFormat="1" applyFont="1" applyFill="1" applyAlignment="1">
      <alignment horizontal="center" vertical="center"/>
    </xf>
    <xf numFmtId="0" fontId="16" fillId="33" borderId="0" xfId="0" applyFont="1" applyFill="1" applyAlignment="1">
      <alignment horizontal="center" wrapText="1"/>
    </xf>
    <xf numFmtId="0" fontId="30" fillId="34" borderId="0" xfId="0" applyFont="1" applyFill="1" applyAlignment="1">
      <alignment horizontal="center" vertical="center" wrapText="1"/>
    </xf>
    <xf numFmtId="0" fontId="20" fillId="35" borderId="0" xfId="0" applyFont="1" applyFill="1" applyAlignment="1">
      <alignment horizontal="center"/>
    </xf>
    <xf numFmtId="0" fontId="21" fillId="34" borderId="0" xfId="0" applyFont="1" applyFill="1" applyAlignment="1">
      <alignment horizontal="center" wrapText="1"/>
    </xf>
    <xf numFmtId="0" fontId="0" fillId="0" borderId="0" xfId="0" applyAlignment="1">
      <alignment horizontal="center"/>
    </xf>
    <xf numFmtId="164" fontId="0" fillId="33" borderId="0" xfId="42" applyNumberFormat="1" applyFont="1" applyFill="1" applyAlignment="1">
      <alignment horizontal="right"/>
    </xf>
    <xf numFmtId="164" fontId="0" fillId="36" borderId="0" xfId="42" applyNumberFormat="1" applyFont="1" applyFill="1" applyAlignment="1">
      <alignment horizontal="right"/>
    </xf>
    <xf numFmtId="164" fontId="0" fillId="36" borderId="0" xfId="42" applyNumberFormat="1" applyFont="1" applyFill="1" applyAlignment="1">
      <alignment horizontal="right" wrapText="1"/>
    </xf>
    <xf numFmtId="164" fontId="36" fillId="36" borderId="0" xfId="42" applyNumberFormat="1" applyFont="1" applyFill="1" applyAlignment="1">
      <alignment horizontal="right" wrapText="1"/>
    </xf>
    <xf numFmtId="164" fontId="0" fillId="33" borderId="0" xfId="42" applyNumberFormat="1" applyFont="1" applyFill="1" applyAlignment="1">
      <alignment horizontal="right" wrapText="1"/>
    </xf>
    <xf numFmtId="164" fontId="21" fillId="34" borderId="0" xfId="42" applyNumberFormat="1" applyFont="1" applyFill="1" applyAlignment="1">
      <alignment horizontal="right"/>
    </xf>
    <xf numFmtId="164" fontId="21" fillId="34" borderId="0" xfId="42" applyNumberFormat="1" applyFont="1" applyFill="1" applyAlignment="1">
      <alignment horizontal="right" wrapText="1"/>
    </xf>
    <xf numFmtId="0" fontId="36" fillId="36" borderId="0" xfId="0" applyFont="1" applyFill="1" applyAlignment="1"/>
    <xf numFmtId="0" fontId="20" fillId="34" borderId="0" xfId="0" applyFont="1" applyFill="1"/>
    <xf numFmtId="0" fontId="20" fillId="34" borderId="0" xfId="0" applyFont="1" applyFill="1" applyAlignment="1">
      <alignment horizontal="right"/>
    </xf>
    <xf numFmtId="0" fontId="20" fillId="33" borderId="0" xfId="0" applyFont="1" applyFill="1"/>
    <xf numFmtId="0" fontId="20" fillId="33" borderId="0" xfId="0" applyFont="1" applyFill="1" applyAlignment="1">
      <alignment horizontal="right"/>
    </xf>
    <xf numFmtId="165" fontId="0" fillId="36" borderId="0" xfId="42" applyNumberFormat="1" applyFont="1" applyFill="1" applyAlignment="1">
      <alignment horizontal="right"/>
    </xf>
    <xf numFmtId="165" fontId="18" fillId="36" borderId="0" xfId="42" applyNumberFormat="1" applyFont="1" applyFill="1" applyAlignment="1">
      <alignment horizontal="right"/>
    </xf>
    <xf numFmtId="2" fontId="0" fillId="36" borderId="0" xfId="0" applyNumberFormat="1" applyFill="1" applyAlignment="1">
      <alignment horizontal="right"/>
    </xf>
    <xf numFmtId="0" fontId="0" fillId="36" borderId="0" xfId="0" applyFill="1" applyAlignment="1">
      <alignment horizontal="right"/>
    </xf>
    <xf numFmtId="0" fontId="18" fillId="0" borderId="0" xfId="0" applyFont="1" applyAlignment="1"/>
    <xf numFmtId="0" fontId="21" fillId="36" borderId="0" xfId="0" applyFont="1" applyFill="1" applyAlignment="1"/>
    <xf numFmtId="0" fontId="22" fillId="36" borderId="0" xfId="0" applyFont="1" applyFill="1" applyAlignment="1"/>
    <xf numFmtId="0" fontId="0" fillId="33" borderId="0" xfId="0" applyFill="1" applyAlignment="1"/>
    <xf numFmtId="0" fontId="21" fillId="33" borderId="0" xfId="0" applyFont="1" applyFill="1" applyAlignment="1">
      <alignment horizontal="left" indent="2"/>
    </xf>
    <xf numFmtId="0" fontId="21" fillId="33" borderId="0" xfId="0" applyFont="1" applyFill="1"/>
    <xf numFmtId="0" fontId="21" fillId="36" borderId="0" xfId="0" applyFont="1" applyFill="1" applyAlignment="1">
      <alignment horizontal="center" wrapText="1"/>
    </xf>
    <xf numFmtId="0" fontId="0" fillId="0" borderId="0" xfId="0" applyAlignment="1">
      <alignment horizontal="center" wrapText="1"/>
    </xf>
    <xf numFmtId="0" fontId="22" fillId="33" borderId="0" xfId="0" applyFont="1" applyFill="1"/>
    <xf numFmtId="0" fontId="16" fillId="33" borderId="0" xfId="0" applyFont="1" applyFill="1" applyAlignment="1"/>
    <xf numFmtId="0" fontId="22" fillId="34" borderId="0" xfId="0" applyFont="1" applyFill="1" applyAlignment="1">
      <alignment horizontal="left"/>
    </xf>
    <xf numFmtId="0" fontId="21" fillId="33" borderId="0" xfId="0" applyFont="1" applyFill="1" applyAlignment="1">
      <alignment horizontal="left"/>
    </xf>
    <xf numFmtId="0" fontId="22" fillId="33" borderId="0" xfId="0" applyFont="1" applyFill="1" applyAlignment="1">
      <alignment horizontal="left"/>
    </xf>
    <xf numFmtId="0" fontId="16" fillId="0" borderId="0" xfId="0" applyFont="1" applyAlignment="1"/>
    <xf numFmtId="0" fontId="21" fillId="34" borderId="0" xfId="0" applyFont="1" applyFill="1" applyAlignment="1">
      <alignment horizontal="center"/>
    </xf>
    <xf numFmtId="0" fontId="21" fillId="36" borderId="0" xfId="0" applyFont="1" applyFill="1" applyAlignment="1">
      <alignment horizontal="center"/>
    </xf>
    <xf numFmtId="0" fontId="0" fillId="33" borderId="0" xfId="0" applyFill="1" applyBorder="1"/>
    <xf numFmtId="0" fontId="22" fillId="34" borderId="0" xfId="0" applyFont="1" applyFill="1" applyAlignment="1">
      <alignment horizontal="center"/>
    </xf>
    <xf numFmtId="0" fontId="22" fillId="33" borderId="0" xfId="0" applyFont="1" applyFill="1" applyAlignment="1">
      <alignment horizontal="center"/>
    </xf>
    <xf numFmtId="0" fontId="0" fillId="0" borderId="0" xfId="0" applyAlignment="1">
      <alignment wrapText="1"/>
    </xf>
    <xf numFmtId="3" fontId="16" fillId="36" borderId="0" xfId="0" applyNumberFormat="1" applyFont="1" applyFill="1" applyAlignment="1">
      <alignment horizontal="right" wrapText="1"/>
    </xf>
    <xf numFmtId="3" fontId="0" fillId="33" borderId="0" xfId="0" applyNumberFormat="1" applyFill="1" applyAlignment="1">
      <alignment horizontal="right" wrapText="1"/>
    </xf>
    <xf numFmtId="3" fontId="21" fillId="33" borderId="0" xfId="0" applyNumberFormat="1" applyFont="1" applyFill="1" applyAlignment="1">
      <alignment horizontal="right" vertical="center" wrapText="1"/>
    </xf>
    <xf numFmtId="3" fontId="21" fillId="33" borderId="0" xfId="0" applyNumberFormat="1" applyFont="1" applyFill="1" applyAlignment="1">
      <alignment horizontal="center" wrapText="1"/>
    </xf>
    <xf numFmtId="3" fontId="23" fillId="36" borderId="0" xfId="0" applyNumberFormat="1" applyFont="1" applyFill="1" applyAlignment="1">
      <alignment horizontal="right" wrapText="1"/>
    </xf>
    <xf numFmtId="3" fontId="16" fillId="33" borderId="0" xfId="0" applyNumberFormat="1" applyFont="1" applyFill="1" applyAlignment="1">
      <alignment horizontal="right" wrapText="1"/>
    </xf>
    <xf numFmtId="3" fontId="21" fillId="34" borderId="0" xfId="0" applyNumberFormat="1" applyFont="1" applyFill="1" applyAlignment="1">
      <alignment wrapText="1"/>
    </xf>
    <xf numFmtId="3" fontId="21" fillId="33" borderId="0" xfId="0" applyNumberFormat="1" applyFont="1" applyFill="1" applyAlignment="1">
      <alignment wrapText="1"/>
    </xf>
    <xf numFmtId="3" fontId="21" fillId="36" borderId="0" xfId="0" applyNumberFormat="1" applyFont="1" applyFill="1" applyAlignment="1">
      <alignment horizontal="right" wrapText="1"/>
    </xf>
    <xf numFmtId="3" fontId="16" fillId="0" borderId="0" xfId="0" applyNumberFormat="1" applyFont="1" applyAlignment="1">
      <alignment horizontal="right" wrapText="1"/>
    </xf>
    <xf numFmtId="3" fontId="16" fillId="34" borderId="0" xfId="0" applyNumberFormat="1" applyFont="1" applyFill="1" applyAlignment="1">
      <alignment horizontal="right" wrapText="1"/>
    </xf>
    <xf numFmtId="168" fontId="0" fillId="0" borderId="0" xfId="42" applyNumberFormat="1" applyFont="1" applyAlignment="1"/>
    <xf numFmtId="168" fontId="0" fillId="36" borderId="0" xfId="42" applyNumberFormat="1" applyFont="1" applyFill="1" applyAlignment="1"/>
    <xf numFmtId="168" fontId="18" fillId="36" borderId="0" xfId="42" applyNumberFormat="1" applyFont="1" applyFill="1" applyAlignment="1"/>
    <xf numFmtId="168" fontId="21" fillId="34" borderId="0" xfId="42" applyNumberFormat="1" applyFont="1" applyFill="1" applyAlignment="1"/>
    <xf numFmtId="168" fontId="18" fillId="0" borderId="0" xfId="42" applyNumberFormat="1" applyFont="1" applyAlignment="1"/>
    <xf numFmtId="168" fontId="0" fillId="33" borderId="0" xfId="42" applyNumberFormat="1" applyFont="1" applyFill="1" applyAlignment="1"/>
    <xf numFmtId="168" fontId="18" fillId="33" borderId="0" xfId="42" applyNumberFormat="1" applyFont="1" applyFill="1" applyAlignment="1"/>
    <xf numFmtId="168" fontId="21" fillId="34" borderId="0" xfId="42" applyNumberFormat="1" applyFont="1" applyFill="1" applyAlignment="1">
      <alignment vertical="center"/>
    </xf>
    <xf numFmtId="168" fontId="21" fillId="33" borderId="0" xfId="42" applyNumberFormat="1" applyFont="1" applyFill="1" applyAlignment="1">
      <alignment vertical="center"/>
    </xf>
    <xf numFmtId="168" fontId="21" fillId="33" borderId="0" xfId="42" applyNumberFormat="1" applyFont="1" applyFill="1" applyAlignment="1">
      <alignment horizontal="center"/>
    </xf>
    <xf numFmtId="168" fontId="23" fillId="36" borderId="0" xfId="42" applyNumberFormat="1" applyFont="1" applyFill="1" applyAlignment="1"/>
    <xf numFmtId="168" fontId="16" fillId="33" borderId="0" xfId="42" applyNumberFormat="1" applyFont="1" applyFill="1" applyAlignment="1"/>
    <xf numFmtId="168" fontId="21" fillId="33" borderId="0" xfId="42" applyNumberFormat="1" applyFont="1" applyFill="1" applyAlignment="1"/>
    <xf numFmtId="168" fontId="21" fillId="36" borderId="0" xfId="42" applyNumberFormat="1" applyFont="1" applyFill="1" applyAlignment="1"/>
    <xf numFmtId="168" fontId="16" fillId="0" borderId="0" xfId="42" applyNumberFormat="1" applyFont="1" applyAlignment="1"/>
    <xf numFmtId="0" fontId="0" fillId="0" borderId="0" xfId="0" applyNumberFormat="1" applyAlignment="1">
      <alignment horizontal="right" wrapText="1"/>
    </xf>
    <xf numFmtId="2" fontId="0" fillId="36" borderId="0" xfId="0" applyNumberFormat="1" applyFill="1" applyAlignment="1">
      <alignment horizontal="right" wrapText="1"/>
    </xf>
    <xf numFmtId="0" fontId="16" fillId="0" borderId="0" xfId="0" applyFont="1" applyBorder="1" applyAlignment="1">
      <alignment horizontal="left"/>
    </xf>
    <xf numFmtId="3" fontId="0" fillId="0" borderId="0" xfId="0" applyNumberFormat="1" applyAlignment="1">
      <alignment horizontal="left" indent="4"/>
    </xf>
    <xf numFmtId="3" fontId="0" fillId="36" borderId="0" xfId="0" applyNumberFormat="1" applyFill="1" applyAlignment="1">
      <alignment horizontal="left" indent="4"/>
    </xf>
    <xf numFmtId="3" fontId="0" fillId="33" borderId="0" xfId="0" applyNumberFormat="1" applyFill="1" applyAlignment="1">
      <alignment horizontal="left" indent="4"/>
    </xf>
    <xf numFmtId="3" fontId="0" fillId="0" borderId="0" xfId="0" applyNumberFormat="1" applyAlignment="1">
      <alignment horizontal="left" indent="5"/>
    </xf>
    <xf numFmtId="3" fontId="0" fillId="36" borderId="0" xfId="0" applyNumberFormat="1" applyFill="1" applyAlignment="1">
      <alignment horizontal="left" indent="5"/>
    </xf>
    <xf numFmtId="3" fontId="21" fillId="34" borderId="0" xfId="0" applyNumberFormat="1" applyFont="1" applyFill="1" applyAlignment="1"/>
    <xf numFmtId="3" fontId="18" fillId="0" borderId="0" xfId="0" applyNumberFormat="1" applyFont="1" applyAlignment="1">
      <alignment horizontal="left" indent="2"/>
    </xf>
    <xf numFmtId="3" fontId="21" fillId="36" borderId="0" xfId="0" applyNumberFormat="1" applyFont="1" applyFill="1" applyAlignment="1">
      <alignment horizontal="left" indent="2"/>
    </xf>
    <xf numFmtId="3" fontId="18" fillId="0" borderId="0" xfId="0" applyNumberFormat="1" applyFont="1"/>
    <xf numFmtId="3" fontId="16" fillId="34" borderId="0" xfId="0" applyNumberFormat="1" applyFont="1" applyFill="1" applyAlignment="1"/>
    <xf numFmtId="3" fontId="25" fillId="36" borderId="0" xfId="0" applyNumberFormat="1" applyFont="1" applyFill="1" applyAlignment="1">
      <alignment horizontal="left" indent="1"/>
    </xf>
    <xf numFmtId="3" fontId="25" fillId="36" borderId="0" xfId="0" applyNumberFormat="1" applyFont="1" applyFill="1" applyAlignment="1">
      <alignment horizontal="right" wrapText="1"/>
    </xf>
    <xf numFmtId="3" fontId="0" fillId="0" borderId="0" xfId="0" applyNumberFormat="1" applyAlignment="1">
      <alignment horizontal="left" indent="2"/>
    </xf>
    <xf numFmtId="3" fontId="0" fillId="36" borderId="0" xfId="0" applyNumberFormat="1" applyFill="1" applyAlignment="1">
      <alignment horizontal="left" indent="2"/>
    </xf>
    <xf numFmtId="3" fontId="16" fillId="34" borderId="0" xfId="0" applyNumberFormat="1" applyFont="1" applyFill="1" applyAlignment="1">
      <alignment wrapText="1"/>
    </xf>
    <xf numFmtId="3" fontId="18" fillId="0" borderId="0" xfId="0" applyNumberFormat="1" applyFont="1" applyAlignment="1">
      <alignment horizontal="left" indent="1"/>
    </xf>
    <xf numFmtId="3" fontId="16" fillId="36" borderId="0" xfId="0" applyNumberFormat="1" applyFont="1" applyFill="1" applyAlignment="1">
      <alignment horizontal="left" indent="1"/>
    </xf>
    <xf numFmtId="3" fontId="16" fillId="34" borderId="0" xfId="0" applyNumberFormat="1" applyFont="1" applyFill="1"/>
    <xf numFmtId="3" fontId="16" fillId="36" borderId="0" xfId="0" applyNumberFormat="1" applyFont="1" applyFill="1" applyAlignment="1"/>
    <xf numFmtId="0" fontId="20" fillId="35" borderId="0" xfId="0" applyFont="1" applyFill="1" applyAlignment="1">
      <alignment vertical="center"/>
    </xf>
    <xf numFmtId="0" fontId="20" fillId="35" borderId="0" xfId="0" applyFont="1" applyFill="1" applyAlignment="1">
      <alignment horizontal="right" vertical="center"/>
    </xf>
    <xf numFmtId="3" fontId="0" fillId="0" borderId="0" xfId="0" applyNumberFormat="1" applyAlignment="1"/>
    <xf numFmtId="3" fontId="0" fillId="36" borderId="0" xfId="0" applyNumberFormat="1" applyFill="1" applyAlignment="1"/>
    <xf numFmtId="3" fontId="0" fillId="33" borderId="0" xfId="0" applyNumberFormat="1" applyFill="1" applyAlignment="1"/>
    <xf numFmtId="3" fontId="18" fillId="0" borderId="0" xfId="0" applyNumberFormat="1" applyFont="1" applyAlignment="1"/>
    <xf numFmtId="3" fontId="21" fillId="36" borderId="0" xfId="0" applyNumberFormat="1" applyFont="1" applyFill="1" applyAlignment="1"/>
    <xf numFmtId="3" fontId="25" fillId="36" borderId="0" xfId="0" applyNumberFormat="1" applyFont="1" applyFill="1" applyAlignment="1"/>
    <xf numFmtId="3" fontId="27" fillId="34" borderId="0" xfId="0" applyNumberFormat="1" applyFont="1" applyFill="1" applyAlignment="1"/>
    <xf numFmtId="0" fontId="20" fillId="35" borderId="0" xfId="0" applyFont="1" applyFill="1" applyAlignment="1">
      <alignment horizontal="center" vertical="center"/>
    </xf>
    <xf numFmtId="0" fontId="0" fillId="0" borderId="0" xfId="0" applyBorder="1" applyAlignment="1">
      <alignment horizontal="center"/>
    </xf>
    <xf numFmtId="0" fontId="0" fillId="0" borderId="0" xfId="0" applyBorder="1"/>
    <xf numFmtId="166" fontId="21" fillId="34" borderId="0" xfId="0" applyNumberFormat="1" applyFont="1" applyFill="1" applyAlignment="1">
      <alignment horizontal="right"/>
    </xf>
    <xf numFmtId="0" fontId="16" fillId="33" borderId="0" xfId="0" applyFont="1" applyFill="1" applyAlignment="1">
      <alignment horizontal="right" wrapText="1"/>
    </xf>
    <xf numFmtId="166" fontId="0" fillId="33" borderId="0" xfId="0" applyNumberFormat="1" applyFill="1" applyAlignment="1">
      <alignment horizontal="right"/>
    </xf>
    <xf numFmtId="0" fontId="0" fillId="33" borderId="0" xfId="0" applyFill="1" applyAlignment="1">
      <alignment horizontal="right" wrapText="1"/>
    </xf>
    <xf numFmtId="165" fontId="0" fillId="33" borderId="0" xfId="42" applyNumberFormat="1" applyFont="1" applyFill="1" applyAlignment="1">
      <alignment horizontal="right"/>
    </xf>
    <xf numFmtId="2" fontId="0" fillId="0" borderId="0" xfId="0" applyNumberFormat="1" applyAlignment="1">
      <alignment horizontal="right" wrapText="1"/>
    </xf>
    <xf numFmtId="164" fontId="0" fillId="36" borderId="0" xfId="42" applyNumberFormat="1" applyFont="1" applyFill="1" applyAlignment="1">
      <alignment horizontal="right" indent="1"/>
    </xf>
    <xf numFmtId="169" fontId="0" fillId="36" borderId="0" xfId="42" applyNumberFormat="1" applyFont="1" applyFill="1" applyAlignment="1">
      <alignment horizontal="right"/>
    </xf>
    <xf numFmtId="3" fontId="16" fillId="36" borderId="0" xfId="0" applyNumberFormat="1" applyFont="1" applyFill="1" applyAlignment="1">
      <alignment horizontal="right"/>
    </xf>
    <xf numFmtId="3" fontId="16" fillId="0" borderId="0" xfId="0" applyNumberFormat="1" applyFont="1" applyAlignment="1">
      <alignment horizontal="right"/>
    </xf>
    <xf numFmtId="3" fontId="0" fillId="0" borderId="0" xfId="0" applyNumberFormat="1" applyAlignment="1">
      <alignment horizontal="right"/>
    </xf>
    <xf numFmtId="3" fontId="0" fillId="36" borderId="0" xfId="0" applyNumberFormat="1" applyFill="1" applyAlignment="1">
      <alignment horizontal="right"/>
    </xf>
    <xf numFmtId="3" fontId="21" fillId="34" borderId="0" xfId="0" applyNumberFormat="1" applyFont="1" applyFill="1" applyAlignment="1">
      <alignment horizontal="right"/>
    </xf>
    <xf numFmtId="3" fontId="21" fillId="36" borderId="0" xfId="0" applyNumberFormat="1" applyFont="1" applyFill="1" applyAlignment="1">
      <alignment horizontal="right"/>
    </xf>
    <xf numFmtId="3" fontId="21" fillId="36" borderId="0" xfId="0" applyNumberFormat="1" applyFont="1" applyFill="1" applyAlignment="1">
      <alignment horizontal="right" vertical="center"/>
    </xf>
    <xf numFmtId="3" fontId="21" fillId="36" borderId="0" xfId="0" applyNumberFormat="1" applyFont="1" applyFill="1" applyAlignment="1">
      <alignment horizontal="right" vertical="center" wrapText="1"/>
    </xf>
    <xf numFmtId="3" fontId="0" fillId="33" borderId="0" xfId="0" applyNumberFormat="1" applyFill="1" applyAlignment="1">
      <alignment horizontal="right"/>
    </xf>
    <xf numFmtId="3" fontId="27" fillId="34" borderId="0" xfId="0" applyNumberFormat="1" applyFont="1" applyFill="1" applyAlignment="1">
      <alignment horizontal="right"/>
    </xf>
    <xf numFmtId="0" fontId="0" fillId="0" borderId="0" xfId="42" applyNumberFormat="1" applyFont="1" applyAlignment="1">
      <alignment horizontal="right" wrapText="1"/>
    </xf>
    <xf numFmtId="3" fontId="21" fillId="33" borderId="0" xfId="0" applyNumberFormat="1" applyFont="1" applyFill="1" applyAlignment="1">
      <alignment horizontal="right" wrapText="1"/>
    </xf>
    <xf numFmtId="168" fontId="21" fillId="34" borderId="0" xfId="42" applyNumberFormat="1" applyFont="1" applyFill="1" applyAlignment="1">
      <alignment horizontal="right"/>
    </xf>
    <xf numFmtId="165" fontId="21" fillId="34" borderId="0" xfId="42" applyNumberFormat="1" applyFont="1" applyFill="1" applyAlignment="1">
      <alignment horizontal="right"/>
    </xf>
    <xf numFmtId="0" fontId="38" fillId="33" borderId="0" xfId="0" applyFont="1" applyFill="1" applyAlignment="1">
      <alignment horizontal="right"/>
    </xf>
    <xf numFmtId="165" fontId="38" fillId="33" borderId="0" xfId="42" applyNumberFormat="1" applyFont="1" applyFill="1" applyAlignment="1">
      <alignment horizontal="right"/>
    </xf>
    <xf numFmtId="3" fontId="38" fillId="33" borderId="0" xfId="0" applyNumberFormat="1" applyFont="1" applyFill="1" applyAlignment="1">
      <alignment horizontal="right"/>
    </xf>
    <xf numFmtId="3" fontId="38" fillId="33" borderId="0" xfId="0" applyNumberFormat="1" applyFont="1" applyFill="1" applyAlignment="1">
      <alignment horizontal="right" wrapText="1"/>
    </xf>
    <xf numFmtId="0" fontId="38" fillId="33" borderId="0" xfId="0" applyFont="1" applyFill="1" applyAlignment="1">
      <alignment horizontal="right" wrapText="1"/>
    </xf>
    <xf numFmtId="0" fontId="38" fillId="34" borderId="0" xfId="0" applyFont="1" applyFill="1" applyAlignment="1">
      <alignment horizontal="right"/>
    </xf>
    <xf numFmtId="0" fontId="38" fillId="34" borderId="0" xfId="0" applyFont="1" applyFill="1" applyAlignment="1">
      <alignment horizontal="right" wrapText="1"/>
    </xf>
    <xf numFmtId="170" fontId="0" fillId="33" borderId="0" xfId="0" applyNumberFormat="1" applyFill="1" applyAlignment="1">
      <alignment horizontal="right"/>
    </xf>
    <xf numFmtId="166" fontId="0" fillId="33" borderId="0" xfId="0" applyNumberFormat="1" applyFill="1" applyAlignment="1">
      <alignment horizontal="right" wrapText="1"/>
    </xf>
    <xf numFmtId="0" fontId="0" fillId="33" borderId="0" xfId="0" applyFill="1" applyAlignment="1">
      <alignment horizontal="right"/>
    </xf>
    <xf numFmtId="164" fontId="0" fillId="33" borderId="0" xfId="0" applyNumberFormat="1" applyFill="1" applyAlignment="1">
      <alignment horizontal="right"/>
    </xf>
    <xf numFmtId="166" fontId="21" fillId="34" borderId="0" xfId="0" applyNumberFormat="1" applyFont="1" applyFill="1" applyAlignment="1">
      <alignment horizontal="right" wrapText="1"/>
    </xf>
    <xf numFmtId="166" fontId="38" fillId="33" borderId="0" xfId="0" applyNumberFormat="1" applyFont="1" applyFill="1" applyAlignment="1">
      <alignment horizontal="right" wrapText="1"/>
    </xf>
    <xf numFmtId="166" fontId="16" fillId="33" borderId="0" xfId="0" applyNumberFormat="1" applyFont="1" applyFill="1" applyAlignment="1">
      <alignment horizontal="right" wrapText="1"/>
    </xf>
    <xf numFmtId="164" fontId="0" fillId="36" borderId="0" xfId="0" applyNumberFormat="1" applyFill="1" applyAlignment="1">
      <alignment horizontal="right" wrapText="1"/>
    </xf>
    <xf numFmtId="164" fontId="0" fillId="0" borderId="0" xfId="0" applyNumberFormat="1" applyAlignment="1">
      <alignment horizontal="right" wrapText="1"/>
    </xf>
    <xf numFmtId="164" fontId="16" fillId="36" borderId="0" xfId="42" applyNumberFormat="1" applyFont="1" applyFill="1" applyAlignment="1">
      <alignment horizontal="right"/>
    </xf>
    <xf numFmtId="164" fontId="16" fillId="36" borderId="0" xfId="0" applyNumberFormat="1" applyFont="1" applyFill="1" applyAlignment="1">
      <alignment horizontal="right" wrapText="1"/>
    </xf>
    <xf numFmtId="164" fontId="16" fillId="0" borderId="0" xfId="0" applyNumberFormat="1" applyFont="1" applyAlignment="1">
      <alignment horizontal="right" wrapText="1"/>
    </xf>
    <xf numFmtId="0" fontId="0" fillId="0" borderId="0" xfId="0" applyAlignment="1">
      <alignment wrapText="1"/>
    </xf>
    <xf numFmtId="0" fontId="16" fillId="0" borderId="15" xfId="0" applyFont="1" applyBorder="1" applyAlignment="1">
      <alignment wrapText="1"/>
    </xf>
    <xf numFmtId="0" fontId="16" fillId="0" borderId="16" xfId="0" applyFont="1" applyBorder="1" applyAlignment="1">
      <alignment wrapText="1"/>
    </xf>
    <xf numFmtId="0" fontId="16" fillId="0" borderId="12" xfId="0" applyFont="1" applyBorder="1" applyAlignment="1">
      <alignment wrapText="1"/>
    </xf>
    <xf numFmtId="0" fontId="16" fillId="0" borderId="13" xfId="0" applyFont="1" applyBorder="1" applyAlignment="1">
      <alignment wrapText="1"/>
    </xf>
    <xf numFmtId="0" fontId="16" fillId="0" borderId="0" xfId="0" applyFont="1" applyBorder="1" applyAlignment="1">
      <alignment wrapText="1"/>
    </xf>
    <xf numFmtId="0" fontId="16" fillId="0" borderId="10" xfId="0" applyFont="1" applyBorder="1" applyAlignment="1">
      <alignment wrapText="1"/>
    </xf>
    <xf numFmtId="0" fontId="18" fillId="0" borderId="0" xfId="0" applyFont="1" applyAlignment="1">
      <alignment horizontal="right"/>
    </xf>
    <xf numFmtId="0" fontId="18" fillId="33" borderId="0" xfId="0" applyFont="1" applyFill="1" applyAlignment="1">
      <alignment horizontal="right"/>
    </xf>
    <xf numFmtId="0" fontId="21" fillId="33" borderId="0" xfId="0" applyFont="1" applyFill="1" applyAlignment="1">
      <alignment horizontal="right"/>
    </xf>
    <xf numFmtId="0" fontId="23" fillId="36" borderId="0" xfId="0" applyFont="1" applyFill="1" applyAlignment="1">
      <alignment horizontal="right"/>
    </xf>
    <xf numFmtId="0" fontId="21" fillId="36" borderId="0" xfId="0" applyFont="1" applyFill="1" applyAlignment="1">
      <alignment horizontal="right"/>
    </xf>
    <xf numFmtId="165" fontId="0" fillId="36" borderId="0" xfId="42" applyNumberFormat="1" applyFont="1" applyFill="1" applyAlignment="1">
      <alignment horizontal="right" indent="1"/>
    </xf>
    <xf numFmtId="165" fontId="0" fillId="0" borderId="0" xfId="42" applyNumberFormat="1" applyFont="1" applyAlignment="1">
      <alignment horizontal="right" indent="1"/>
    </xf>
    <xf numFmtId="165" fontId="18" fillId="36" borderId="0" xfId="42" applyNumberFormat="1" applyFont="1" applyFill="1" applyAlignment="1">
      <alignment horizontal="right" indent="1"/>
    </xf>
    <xf numFmtId="0" fontId="16" fillId="0" borderId="0" xfId="0" applyFont="1" applyAlignment="1">
      <alignment horizontal="right" indent="2"/>
    </xf>
    <xf numFmtId="0" fontId="21" fillId="33" borderId="0" xfId="0" applyFont="1" applyFill="1" applyAlignment="1">
      <alignment horizontal="right" indent="2"/>
    </xf>
    <xf numFmtId="0" fontId="16" fillId="0" borderId="11" xfId="0" applyFont="1" applyBorder="1" applyAlignment="1"/>
    <xf numFmtId="0" fontId="16" fillId="0" borderId="14" xfId="0" applyFont="1" applyBorder="1" applyAlignment="1"/>
    <xf numFmtId="0" fontId="16" fillId="0" borderId="17" xfId="0" applyFont="1" applyBorder="1" applyAlignment="1"/>
    <xf numFmtId="0" fontId="0" fillId="0" borderId="0" xfId="0" applyAlignment="1">
      <alignment wrapText="1"/>
    </xf>
    <xf numFmtId="0" fontId="0" fillId="0" borderId="0" xfId="0" applyFill="1"/>
    <xf numFmtId="0" fontId="20" fillId="0" borderId="0" xfId="0" applyFont="1" applyFill="1"/>
    <xf numFmtId="0" fontId="22" fillId="0" borderId="0" xfId="0" applyFont="1" applyFill="1"/>
    <xf numFmtId="0" fontId="36" fillId="0" borderId="0" xfId="0" applyFont="1" applyFill="1"/>
    <xf numFmtId="0" fontId="36" fillId="33" borderId="0" xfId="0" applyFont="1" applyFill="1" applyAlignment="1"/>
    <xf numFmtId="0" fontId="36" fillId="33" borderId="0" xfId="0" applyFont="1" applyFill="1"/>
    <xf numFmtId="1" fontId="36" fillId="36" borderId="0" xfId="0" applyNumberFormat="1" applyFont="1" applyFill="1" applyAlignment="1"/>
    <xf numFmtId="1" fontId="36" fillId="36" borderId="0" xfId="42" applyNumberFormat="1" applyFont="1" applyFill="1" applyAlignment="1">
      <alignment horizontal="right" wrapText="1"/>
    </xf>
    <xf numFmtId="1" fontId="0" fillId="0" borderId="0" xfId="0" applyNumberFormat="1" applyAlignment="1"/>
    <xf numFmtId="1" fontId="0" fillId="0" borderId="0" xfId="42" applyNumberFormat="1" applyFont="1" applyAlignment="1">
      <alignment horizontal="right" wrapText="1"/>
    </xf>
    <xf numFmtId="1" fontId="21" fillId="34" borderId="0" xfId="0" applyNumberFormat="1" applyFont="1" applyFill="1"/>
    <xf numFmtId="1" fontId="21" fillId="34" borderId="0" xfId="42" applyNumberFormat="1" applyFont="1" applyFill="1" applyAlignment="1">
      <alignment horizontal="right"/>
    </xf>
    <xf numFmtId="1" fontId="21" fillId="34" borderId="0" xfId="42" applyNumberFormat="1" applyFont="1" applyFill="1" applyAlignment="1">
      <alignment horizontal="right" wrapText="1"/>
    </xf>
    <xf numFmtId="1" fontId="36" fillId="33" borderId="0" xfId="0" applyNumberFormat="1" applyFont="1" applyFill="1" applyAlignment="1"/>
    <xf numFmtId="1" fontId="36" fillId="33" borderId="0" xfId="42" applyNumberFormat="1" applyFont="1" applyFill="1" applyAlignment="1">
      <alignment horizontal="right" wrapText="1"/>
    </xf>
    <xf numFmtId="1" fontId="0" fillId="0" borderId="0" xfId="0" applyNumberFormat="1" applyFill="1"/>
    <xf numFmtId="14" fontId="31" fillId="33" borderId="0" xfId="0" quotePrefix="1" applyNumberFormat="1" applyFont="1" applyFill="1" applyAlignment="1">
      <alignment horizontal="center" vertical="center" wrapText="1"/>
    </xf>
    <xf numFmtId="0" fontId="20" fillId="0" borderId="0" xfId="0" applyFont="1" applyFill="1" applyAlignment="1">
      <alignment vertical="center"/>
    </xf>
    <xf numFmtId="0" fontId="28" fillId="0" borderId="0" xfId="0" applyFont="1" applyFill="1"/>
    <xf numFmtId="0" fontId="26" fillId="0" borderId="0" xfId="0" applyFont="1" applyFill="1"/>
    <xf numFmtId="0" fontId="0" fillId="0" borderId="0" xfId="0" applyFill="1" applyAlignment="1"/>
    <xf numFmtId="3" fontId="27" fillId="0" borderId="0" xfId="0" applyNumberFormat="1" applyFont="1" applyFill="1" applyAlignment="1"/>
    <xf numFmtId="0" fontId="16" fillId="0" borderId="12" xfId="0" applyFont="1" applyBorder="1" applyAlignment="1"/>
    <xf numFmtId="0" fontId="16" fillId="0" borderId="0" xfId="0" applyFont="1" applyBorder="1" applyAlignment="1"/>
    <xf numFmtId="0" fontId="16" fillId="0" borderId="15" xfId="0" applyFont="1" applyBorder="1" applyAlignment="1"/>
    <xf numFmtId="41" fontId="0" fillId="33" borderId="0" xfId="0" applyNumberFormat="1" applyFont="1" applyFill="1" applyAlignment="1">
      <alignment horizontal="right"/>
    </xf>
    <xf numFmtId="41" fontId="0" fillId="36" borderId="0" xfId="0" applyNumberFormat="1" applyFont="1" applyFill="1" applyAlignment="1">
      <alignment horizontal="right"/>
    </xf>
    <xf numFmtId="168" fontId="21" fillId="34" borderId="0" xfId="0" applyNumberFormat="1" applyFont="1" applyFill="1"/>
    <xf numFmtId="168" fontId="16" fillId="34" borderId="0" xfId="0" applyNumberFormat="1" applyFont="1" applyFill="1"/>
    <xf numFmtId="0" fontId="0" fillId="0" borderId="0" xfId="0" applyAlignment="1">
      <alignment wrapText="1"/>
    </xf>
    <xf numFmtId="3" fontId="16" fillId="34" borderId="0" xfId="0" applyNumberFormat="1" applyFont="1" applyFill="1" applyAlignment="1">
      <alignment vertical="center"/>
    </xf>
    <xf numFmtId="3" fontId="21" fillId="34" borderId="0" xfId="0" applyNumberFormat="1" applyFont="1" applyFill="1" applyAlignment="1">
      <alignment horizontal="left" vertical="center"/>
    </xf>
    <xf numFmtId="3" fontId="21" fillId="34" borderId="0" xfId="0" applyNumberFormat="1" applyFont="1" applyFill="1" applyAlignment="1">
      <alignment vertical="center"/>
    </xf>
    <xf numFmtId="0" fontId="22" fillId="0" borderId="0" xfId="0" applyFont="1" applyFill="1" applyAlignment="1">
      <alignment vertical="center"/>
    </xf>
    <xf numFmtId="0" fontId="0" fillId="0" borderId="0" xfId="0" applyAlignment="1">
      <alignment wrapText="1"/>
    </xf>
    <xf numFmtId="3" fontId="0" fillId="0" borderId="0" xfId="0" applyNumberFormat="1" applyFill="1"/>
    <xf numFmtId="0" fontId="0" fillId="0" borderId="0" xfId="0" applyFill="1" applyAlignment="1">
      <alignment horizontal="right"/>
    </xf>
    <xf numFmtId="0" fontId="37" fillId="33" borderId="0" xfId="0" applyFont="1" applyFill="1" applyAlignment="1">
      <alignment horizontal="center"/>
    </xf>
    <xf numFmtId="0" fontId="19" fillId="33" borderId="0" xfId="0" applyFont="1" applyFill="1" applyAlignment="1">
      <alignment horizontal="center" vertical="center" wrapText="1"/>
    </xf>
    <xf numFmtId="0" fontId="16" fillId="0" borderId="11" xfId="0" applyFont="1" applyBorder="1" applyAlignment="1">
      <alignment horizontal="left" wrapText="1"/>
    </xf>
    <xf numFmtId="0" fontId="16" fillId="0" borderId="12" xfId="0" applyFont="1" applyBorder="1" applyAlignment="1">
      <alignment horizontal="left" wrapText="1"/>
    </xf>
    <xf numFmtId="0" fontId="16" fillId="0" borderId="13" xfId="0" applyFont="1" applyBorder="1" applyAlignment="1">
      <alignment horizontal="left" wrapText="1"/>
    </xf>
    <xf numFmtId="0" fontId="16" fillId="0" borderId="14" xfId="0" applyFont="1" applyBorder="1" applyAlignment="1">
      <alignment horizontal="left" wrapText="1"/>
    </xf>
    <xf numFmtId="0" fontId="16" fillId="0" borderId="15" xfId="0" applyFont="1" applyBorder="1" applyAlignment="1">
      <alignment horizontal="left" wrapText="1"/>
    </xf>
    <xf numFmtId="0" fontId="16" fillId="0" borderId="16" xfId="0" applyFont="1" applyBorder="1" applyAlignment="1">
      <alignment horizontal="left" wrapText="1"/>
    </xf>
    <xf numFmtId="0" fontId="0" fillId="0" borderId="0" xfId="0" applyAlignment="1">
      <alignment wrapText="1"/>
    </xf>
    <xf numFmtId="0" fontId="19" fillId="0" borderId="0" xfId="0" applyFont="1" applyAlignment="1">
      <alignment horizontal="center" vertical="center" wrapText="1"/>
    </xf>
    <xf numFmtId="0" fontId="16" fillId="0" borderId="0" xfId="0" applyFont="1" applyBorder="1" applyAlignment="1">
      <alignment wrapText="1"/>
    </xf>
  </cellXfs>
  <cellStyles count="43">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Incorreto" xfId="7" builtinId="27" customBuiltin="1"/>
    <cellStyle name="Neutra" xfId="8" builtinId="28" customBuiltin="1"/>
    <cellStyle name="Normal" xfId="0" builtinId="0"/>
    <cellStyle name="Nota" xfId="15" builtinId="10"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 name="Vírgula" xfId="4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Dividends!A1"/><Relationship Id="rId3" Type="http://schemas.openxmlformats.org/officeDocument/2006/relationships/hyperlink" Target="#Debt!A1"/><Relationship Id="rId7" Type="http://schemas.openxmlformats.org/officeDocument/2006/relationships/hyperlink" Target="#Breakdown!A1"/><Relationship Id="rId2" Type="http://schemas.openxmlformats.org/officeDocument/2006/relationships/hyperlink" Target="#'Income Statement'!A1"/><Relationship Id="rId1" Type="http://schemas.openxmlformats.org/officeDocument/2006/relationships/image" Target="../media/image1.png"/><Relationship Id="rId6" Type="http://schemas.openxmlformats.org/officeDocument/2006/relationships/hyperlink" Target="#'Operational Data'!A1"/><Relationship Id="rId5" Type="http://schemas.openxmlformats.org/officeDocument/2006/relationships/hyperlink" Target="#Highlights!A1"/><Relationship Id="rId4" Type="http://schemas.openxmlformats.org/officeDocument/2006/relationships/hyperlink" Target="#'Balance Sheet'!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9</xdr:row>
      <xdr:rowOff>152400</xdr:rowOff>
    </xdr:from>
    <xdr:to>
      <xdr:col>6</xdr:col>
      <xdr:colOff>126118</xdr:colOff>
      <xdr:row>18</xdr:row>
      <xdr:rowOff>156975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1866900"/>
          <a:ext cx="3450343" cy="1719075"/>
        </a:xfrm>
        <a:prstGeom prst="rect">
          <a:avLst/>
        </a:prstGeom>
      </xdr:spPr>
    </xdr:pic>
    <xdr:clientData/>
  </xdr:twoCellAnchor>
  <xdr:twoCellAnchor>
    <xdr:from>
      <xdr:col>7</xdr:col>
      <xdr:colOff>381000</xdr:colOff>
      <xdr:row>2</xdr:row>
      <xdr:rowOff>133350</xdr:rowOff>
    </xdr:from>
    <xdr:to>
      <xdr:col>10</xdr:col>
      <xdr:colOff>381000</xdr:colOff>
      <xdr:row>7</xdr:row>
      <xdr:rowOff>48450</xdr:rowOff>
    </xdr:to>
    <xdr:sp macro="" textlink="">
      <xdr:nvSpPr>
        <xdr:cNvPr id="3" name="Retângulo 2">
          <a:hlinkClick xmlns:r="http://schemas.openxmlformats.org/officeDocument/2006/relationships" r:id="rId2"/>
        </xdr:cNvPr>
        <xdr:cNvSpPr/>
      </xdr:nvSpPr>
      <xdr:spPr>
        <a:xfrm>
          <a:off x="4648200" y="514350"/>
          <a:ext cx="1828800" cy="867600"/>
        </a:xfrm>
        <a:prstGeom prst="rect">
          <a:avLst/>
        </a:prstGeom>
        <a:solidFill>
          <a:schemeClr val="accent1">
            <a:lumMod val="75000"/>
          </a:schemeClr>
        </a:solidFill>
        <a:scene3d>
          <a:camera prst="orthographicFront"/>
          <a:lightRig rig="threePt" dir="t"/>
        </a:scene3d>
        <a:sp3d>
          <a:bevelT/>
          <a:bevelB/>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2000" b="1"/>
            <a:t>Income </a:t>
          </a:r>
        </a:p>
        <a:p>
          <a:pPr algn="ctr"/>
          <a:r>
            <a:rPr lang="pt-BR" sz="2000" b="1"/>
            <a:t>Statement</a:t>
          </a:r>
        </a:p>
      </xdr:txBody>
    </xdr:sp>
    <xdr:clientData/>
  </xdr:twoCellAnchor>
  <xdr:twoCellAnchor>
    <xdr:from>
      <xdr:col>7</xdr:col>
      <xdr:colOff>380999</xdr:colOff>
      <xdr:row>8</xdr:row>
      <xdr:rowOff>0</xdr:rowOff>
    </xdr:from>
    <xdr:to>
      <xdr:col>10</xdr:col>
      <xdr:colOff>380999</xdr:colOff>
      <xdr:row>12</xdr:row>
      <xdr:rowOff>8400</xdr:rowOff>
    </xdr:to>
    <xdr:sp macro="" textlink="">
      <xdr:nvSpPr>
        <xdr:cNvPr id="4" name="Retângulo 3">
          <a:hlinkClick xmlns:r="http://schemas.openxmlformats.org/officeDocument/2006/relationships" r:id="rId3"/>
        </xdr:cNvPr>
        <xdr:cNvSpPr/>
      </xdr:nvSpPr>
      <xdr:spPr>
        <a:xfrm>
          <a:off x="4648199" y="1524000"/>
          <a:ext cx="1828800" cy="770400"/>
        </a:xfrm>
        <a:prstGeom prst="rect">
          <a:avLst/>
        </a:prstGeom>
        <a:solidFill>
          <a:schemeClr val="accent1">
            <a:lumMod val="7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2000" b="1"/>
            <a:t>Debt</a:t>
          </a:r>
        </a:p>
      </xdr:txBody>
    </xdr:sp>
    <xdr:clientData/>
  </xdr:twoCellAnchor>
  <xdr:twoCellAnchor>
    <xdr:from>
      <xdr:col>7</xdr:col>
      <xdr:colOff>371474</xdr:colOff>
      <xdr:row>12</xdr:row>
      <xdr:rowOff>152400</xdr:rowOff>
    </xdr:from>
    <xdr:to>
      <xdr:col>10</xdr:col>
      <xdr:colOff>371474</xdr:colOff>
      <xdr:row>16</xdr:row>
      <xdr:rowOff>160800</xdr:rowOff>
    </xdr:to>
    <xdr:sp macro="" textlink="">
      <xdr:nvSpPr>
        <xdr:cNvPr id="5" name="Retângulo 4">
          <a:hlinkClick xmlns:r="http://schemas.openxmlformats.org/officeDocument/2006/relationships" r:id="rId4"/>
        </xdr:cNvPr>
        <xdr:cNvSpPr/>
      </xdr:nvSpPr>
      <xdr:spPr>
        <a:xfrm>
          <a:off x="4638674" y="2438400"/>
          <a:ext cx="1828800" cy="770400"/>
        </a:xfrm>
        <a:prstGeom prst="rect">
          <a:avLst/>
        </a:prstGeom>
        <a:solidFill>
          <a:schemeClr val="accent1">
            <a:lumMod val="7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2000" b="1"/>
            <a:t>Balance </a:t>
          </a:r>
        </a:p>
        <a:p>
          <a:pPr algn="ctr"/>
          <a:r>
            <a:rPr lang="pt-BR" sz="2000" b="1"/>
            <a:t>Sheet</a:t>
          </a:r>
        </a:p>
      </xdr:txBody>
    </xdr:sp>
    <xdr:clientData/>
  </xdr:twoCellAnchor>
  <xdr:twoCellAnchor>
    <xdr:from>
      <xdr:col>7</xdr:col>
      <xdr:colOff>371475</xdr:colOff>
      <xdr:row>17</xdr:row>
      <xdr:rowOff>104774</xdr:rowOff>
    </xdr:from>
    <xdr:to>
      <xdr:col>10</xdr:col>
      <xdr:colOff>371475</xdr:colOff>
      <xdr:row>21</xdr:row>
      <xdr:rowOff>113174</xdr:rowOff>
    </xdr:to>
    <xdr:sp macro="" textlink="">
      <xdr:nvSpPr>
        <xdr:cNvPr id="6" name="Retângulo 5">
          <a:hlinkClick xmlns:r="http://schemas.openxmlformats.org/officeDocument/2006/relationships" r:id="rId5"/>
        </xdr:cNvPr>
        <xdr:cNvSpPr/>
      </xdr:nvSpPr>
      <xdr:spPr>
        <a:xfrm>
          <a:off x="4638675" y="3343274"/>
          <a:ext cx="1828800" cy="770400"/>
        </a:xfrm>
        <a:prstGeom prst="rect">
          <a:avLst/>
        </a:prstGeom>
        <a:solidFill>
          <a:schemeClr val="accent1">
            <a:lumMod val="7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2000" b="1"/>
            <a:t>Highlights and Investments</a:t>
          </a:r>
        </a:p>
      </xdr:txBody>
    </xdr:sp>
    <xdr:clientData/>
  </xdr:twoCellAnchor>
  <xdr:twoCellAnchor>
    <xdr:from>
      <xdr:col>7</xdr:col>
      <xdr:colOff>371475</xdr:colOff>
      <xdr:row>22</xdr:row>
      <xdr:rowOff>95249</xdr:rowOff>
    </xdr:from>
    <xdr:to>
      <xdr:col>10</xdr:col>
      <xdr:colOff>371475</xdr:colOff>
      <xdr:row>25</xdr:row>
      <xdr:rowOff>84599</xdr:rowOff>
    </xdr:to>
    <xdr:sp macro="" textlink="">
      <xdr:nvSpPr>
        <xdr:cNvPr id="7" name="Retângulo 6">
          <a:hlinkClick xmlns:r="http://schemas.openxmlformats.org/officeDocument/2006/relationships" r:id="rId6"/>
        </xdr:cNvPr>
        <xdr:cNvSpPr/>
      </xdr:nvSpPr>
      <xdr:spPr>
        <a:xfrm>
          <a:off x="4638675" y="4286249"/>
          <a:ext cx="1828800" cy="770400"/>
        </a:xfrm>
        <a:prstGeom prst="rect">
          <a:avLst/>
        </a:prstGeom>
        <a:solidFill>
          <a:schemeClr val="accent1">
            <a:lumMod val="7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2000" b="1"/>
            <a:t>Operational</a:t>
          </a:r>
          <a:r>
            <a:rPr lang="pt-BR" sz="1100" b="1"/>
            <a:t> </a:t>
          </a:r>
        </a:p>
        <a:p>
          <a:pPr algn="ctr"/>
          <a:r>
            <a:rPr lang="pt-BR" sz="2000" b="1"/>
            <a:t>Data</a:t>
          </a:r>
        </a:p>
      </xdr:txBody>
    </xdr:sp>
    <xdr:clientData/>
  </xdr:twoCellAnchor>
  <xdr:twoCellAnchor>
    <xdr:from>
      <xdr:col>7</xdr:col>
      <xdr:colOff>371475</xdr:colOff>
      <xdr:row>26</xdr:row>
      <xdr:rowOff>57150</xdr:rowOff>
    </xdr:from>
    <xdr:to>
      <xdr:col>10</xdr:col>
      <xdr:colOff>371475</xdr:colOff>
      <xdr:row>30</xdr:row>
      <xdr:rowOff>65550</xdr:rowOff>
    </xdr:to>
    <xdr:sp macro="" textlink="">
      <xdr:nvSpPr>
        <xdr:cNvPr id="8" name="Retângulo 7">
          <a:hlinkClick xmlns:r="http://schemas.openxmlformats.org/officeDocument/2006/relationships" r:id="rId7"/>
        </xdr:cNvPr>
        <xdr:cNvSpPr/>
      </xdr:nvSpPr>
      <xdr:spPr>
        <a:xfrm>
          <a:off x="4638675" y="5219700"/>
          <a:ext cx="1828800" cy="770400"/>
        </a:xfrm>
        <a:prstGeom prst="rect">
          <a:avLst/>
        </a:prstGeom>
        <a:solidFill>
          <a:schemeClr val="accent1">
            <a:lumMod val="7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2000" b="1"/>
            <a:t>Breakdown</a:t>
          </a:r>
        </a:p>
      </xdr:txBody>
    </xdr:sp>
    <xdr:clientData/>
  </xdr:twoCellAnchor>
  <xdr:twoCellAnchor>
    <xdr:from>
      <xdr:col>7</xdr:col>
      <xdr:colOff>371475</xdr:colOff>
      <xdr:row>31</xdr:row>
      <xdr:rowOff>47624</xdr:rowOff>
    </xdr:from>
    <xdr:to>
      <xdr:col>10</xdr:col>
      <xdr:colOff>371475</xdr:colOff>
      <xdr:row>36</xdr:row>
      <xdr:rowOff>56024</xdr:rowOff>
    </xdr:to>
    <xdr:sp macro="" textlink="">
      <xdr:nvSpPr>
        <xdr:cNvPr id="9" name="Retângulo 8">
          <a:hlinkClick xmlns:r="http://schemas.openxmlformats.org/officeDocument/2006/relationships" r:id="rId8"/>
        </xdr:cNvPr>
        <xdr:cNvSpPr/>
      </xdr:nvSpPr>
      <xdr:spPr>
        <a:xfrm>
          <a:off x="4638675" y="6162674"/>
          <a:ext cx="1828800" cy="770400"/>
        </a:xfrm>
        <a:prstGeom prst="rect">
          <a:avLst/>
        </a:prstGeom>
        <a:solidFill>
          <a:schemeClr val="accent1">
            <a:lumMod val="75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2000" b="1"/>
            <a:t>Dividends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495300</xdr:colOff>
      <xdr:row>0</xdr:row>
      <xdr:rowOff>0</xdr:rowOff>
    </xdr:from>
    <xdr:to>
      <xdr:col>0</xdr:col>
      <xdr:colOff>2928937</xdr:colOff>
      <xdr:row>0</xdr:row>
      <xdr:rowOff>1257603</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 y="0"/>
          <a:ext cx="2433637" cy="1257603"/>
        </a:xfrm>
        <a:prstGeom prst="rect">
          <a:avLst/>
        </a:prstGeom>
      </xdr:spPr>
    </xdr:pic>
    <xdr:clientData/>
  </xdr:twoCellAnchor>
  <xdr:twoCellAnchor>
    <xdr:from>
      <xdr:col>6</xdr:col>
      <xdr:colOff>314325</xdr:colOff>
      <xdr:row>0</xdr:row>
      <xdr:rowOff>352425</xdr:rowOff>
    </xdr:from>
    <xdr:to>
      <xdr:col>7</xdr:col>
      <xdr:colOff>295275</xdr:colOff>
      <xdr:row>0</xdr:row>
      <xdr:rowOff>857250</xdr:rowOff>
    </xdr:to>
    <xdr:sp macro="" textlink="">
      <xdr:nvSpPr>
        <xdr:cNvPr id="3" name="Seta para a Esquerda 2">
          <a:hlinkClick xmlns:r="http://schemas.openxmlformats.org/officeDocument/2006/relationships" r:id="rId2"/>
        </xdr:cNvPr>
        <xdr:cNvSpPr/>
      </xdr:nvSpPr>
      <xdr:spPr>
        <a:xfrm>
          <a:off x="4619625" y="352425"/>
          <a:ext cx="704850" cy="504825"/>
        </a:xfrm>
        <a:prstGeom prst="leftArrow">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333375</xdr:colOff>
      <xdr:row>0</xdr:row>
      <xdr:rowOff>0</xdr:rowOff>
    </xdr:from>
    <xdr:to>
      <xdr:col>0</xdr:col>
      <xdr:colOff>2933700</xdr:colOff>
      <xdr:row>0</xdr:row>
      <xdr:rowOff>1295568</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0"/>
          <a:ext cx="2600325" cy="1295568"/>
        </a:xfrm>
        <a:prstGeom prst="rect">
          <a:avLst/>
        </a:prstGeom>
      </xdr:spPr>
    </xdr:pic>
    <xdr:clientData/>
  </xdr:twoCellAnchor>
  <xdr:twoCellAnchor>
    <xdr:from>
      <xdr:col>6</xdr:col>
      <xdr:colOff>552449</xdr:colOff>
      <xdr:row>0</xdr:row>
      <xdr:rowOff>428625</xdr:rowOff>
    </xdr:from>
    <xdr:to>
      <xdr:col>7</xdr:col>
      <xdr:colOff>305549</xdr:colOff>
      <xdr:row>0</xdr:row>
      <xdr:rowOff>943425</xdr:rowOff>
    </xdr:to>
    <xdr:sp macro="" textlink="">
      <xdr:nvSpPr>
        <xdr:cNvPr id="3" name="Seta para a Esquerda 2">
          <a:hlinkClick xmlns:r="http://schemas.openxmlformats.org/officeDocument/2006/relationships" r:id="rId2"/>
        </xdr:cNvPr>
        <xdr:cNvSpPr/>
      </xdr:nvSpPr>
      <xdr:spPr>
        <a:xfrm>
          <a:off x="4914899" y="428625"/>
          <a:ext cx="705600" cy="514800"/>
        </a:xfrm>
        <a:prstGeom prst="leftArrow">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428626</xdr:colOff>
      <xdr:row>0</xdr:row>
      <xdr:rowOff>0</xdr:rowOff>
    </xdr:from>
    <xdr:to>
      <xdr:col>0</xdr:col>
      <xdr:colOff>2983627</xdr:colOff>
      <xdr:row>0</xdr:row>
      <xdr:rowOff>1276350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6" y="0"/>
          <a:ext cx="2555001" cy="1276350"/>
        </a:xfrm>
        <a:prstGeom prst="rect">
          <a:avLst/>
        </a:prstGeom>
      </xdr:spPr>
    </xdr:pic>
    <xdr:clientData/>
  </xdr:twoCellAnchor>
  <xdr:twoCellAnchor>
    <xdr:from>
      <xdr:col>5</xdr:col>
      <xdr:colOff>371475</xdr:colOff>
      <xdr:row>0</xdr:row>
      <xdr:rowOff>409575</xdr:rowOff>
    </xdr:from>
    <xdr:to>
      <xdr:col>6</xdr:col>
      <xdr:colOff>296025</xdr:colOff>
      <xdr:row>0</xdr:row>
      <xdr:rowOff>923925</xdr:rowOff>
    </xdr:to>
    <xdr:sp macro="" textlink="">
      <xdr:nvSpPr>
        <xdr:cNvPr id="3" name="Seta para a Esquerda 2">
          <a:hlinkClick xmlns:r="http://schemas.openxmlformats.org/officeDocument/2006/relationships" r:id="rId2"/>
        </xdr:cNvPr>
        <xdr:cNvSpPr/>
      </xdr:nvSpPr>
      <xdr:spPr>
        <a:xfrm>
          <a:off x="4943475" y="409575"/>
          <a:ext cx="705600" cy="514350"/>
        </a:xfrm>
        <a:prstGeom prst="leftArrow">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200026</xdr:colOff>
      <xdr:row>0</xdr:row>
      <xdr:rowOff>47625</xdr:rowOff>
    </xdr:from>
    <xdr:to>
      <xdr:col>0</xdr:col>
      <xdr:colOff>2400300</xdr:colOff>
      <xdr:row>0</xdr:row>
      <xdr:rowOff>1245244</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6" y="47625"/>
          <a:ext cx="2200274" cy="1197619"/>
        </a:xfrm>
        <a:prstGeom prst="rect">
          <a:avLst/>
        </a:prstGeom>
      </xdr:spPr>
    </xdr:pic>
    <xdr:clientData/>
  </xdr:twoCellAnchor>
  <xdr:twoCellAnchor>
    <xdr:from>
      <xdr:col>7</xdr:col>
      <xdr:colOff>209550</xdr:colOff>
      <xdr:row>0</xdr:row>
      <xdr:rowOff>352425</xdr:rowOff>
    </xdr:from>
    <xdr:to>
      <xdr:col>8</xdr:col>
      <xdr:colOff>296025</xdr:colOff>
      <xdr:row>0</xdr:row>
      <xdr:rowOff>867225</xdr:rowOff>
    </xdr:to>
    <xdr:sp macro="" textlink="">
      <xdr:nvSpPr>
        <xdr:cNvPr id="3" name="Seta para a Esquerda 2">
          <a:hlinkClick xmlns:r="http://schemas.openxmlformats.org/officeDocument/2006/relationships" r:id="rId2"/>
        </xdr:cNvPr>
        <xdr:cNvSpPr/>
      </xdr:nvSpPr>
      <xdr:spPr>
        <a:xfrm>
          <a:off x="4200525" y="352425"/>
          <a:ext cx="705600" cy="514800"/>
        </a:xfrm>
        <a:prstGeom prst="leftArrow">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438149</xdr:colOff>
      <xdr:row>0</xdr:row>
      <xdr:rowOff>0</xdr:rowOff>
    </xdr:from>
    <xdr:to>
      <xdr:col>0</xdr:col>
      <xdr:colOff>2524125</xdr:colOff>
      <xdr:row>0</xdr:row>
      <xdr:rowOff>1152524</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49" y="0"/>
          <a:ext cx="2085976" cy="1152524"/>
        </a:xfrm>
        <a:prstGeom prst="rect">
          <a:avLst/>
        </a:prstGeom>
      </xdr:spPr>
    </xdr:pic>
    <xdr:clientData/>
  </xdr:twoCellAnchor>
  <xdr:twoCellAnchor>
    <xdr:from>
      <xdr:col>6</xdr:col>
      <xdr:colOff>238125</xdr:colOff>
      <xdr:row>0</xdr:row>
      <xdr:rowOff>352425</xdr:rowOff>
    </xdr:from>
    <xdr:to>
      <xdr:col>7</xdr:col>
      <xdr:colOff>410325</xdr:colOff>
      <xdr:row>0</xdr:row>
      <xdr:rowOff>867225</xdr:rowOff>
    </xdr:to>
    <xdr:sp macro="" textlink="">
      <xdr:nvSpPr>
        <xdr:cNvPr id="3" name="Seta para a Esquerda 2">
          <a:hlinkClick xmlns:r="http://schemas.openxmlformats.org/officeDocument/2006/relationships" r:id="rId2"/>
        </xdr:cNvPr>
        <xdr:cNvSpPr/>
      </xdr:nvSpPr>
      <xdr:spPr>
        <a:xfrm>
          <a:off x="4124325" y="352425"/>
          <a:ext cx="705600" cy="514800"/>
        </a:xfrm>
        <a:prstGeom prst="leftArrow">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476250</xdr:colOff>
      <xdr:row>0</xdr:row>
      <xdr:rowOff>0</xdr:rowOff>
    </xdr:from>
    <xdr:to>
      <xdr:col>0</xdr:col>
      <xdr:colOff>2705100</xdr:colOff>
      <xdr:row>0</xdr:row>
      <xdr:rowOff>1162051</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 y="0"/>
          <a:ext cx="2228850" cy="1162051"/>
        </a:xfrm>
        <a:prstGeom prst="rect">
          <a:avLst/>
        </a:prstGeom>
      </xdr:spPr>
    </xdr:pic>
    <xdr:clientData/>
  </xdr:twoCellAnchor>
  <xdr:twoCellAnchor>
    <xdr:from>
      <xdr:col>6</xdr:col>
      <xdr:colOff>447674</xdr:colOff>
      <xdr:row>0</xdr:row>
      <xdr:rowOff>381000</xdr:rowOff>
    </xdr:from>
    <xdr:to>
      <xdr:col>7</xdr:col>
      <xdr:colOff>381749</xdr:colOff>
      <xdr:row>0</xdr:row>
      <xdr:rowOff>895800</xdr:rowOff>
    </xdr:to>
    <xdr:sp macro="" textlink="">
      <xdr:nvSpPr>
        <xdr:cNvPr id="3" name="Seta para a Esquerda 2">
          <a:hlinkClick xmlns:r="http://schemas.openxmlformats.org/officeDocument/2006/relationships" r:id="rId2"/>
        </xdr:cNvPr>
        <xdr:cNvSpPr/>
      </xdr:nvSpPr>
      <xdr:spPr>
        <a:xfrm>
          <a:off x="4800599" y="381000"/>
          <a:ext cx="705600" cy="514800"/>
        </a:xfrm>
        <a:prstGeom prst="leftArrow">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276227</xdr:colOff>
      <xdr:row>0</xdr:row>
      <xdr:rowOff>19052</xdr:rowOff>
    </xdr:from>
    <xdr:to>
      <xdr:col>1</xdr:col>
      <xdr:colOff>704851</xdr:colOff>
      <xdr:row>0</xdr:row>
      <xdr:rowOff>942976</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7" y="19052"/>
          <a:ext cx="1457324" cy="923924"/>
        </a:xfrm>
        <a:prstGeom prst="rect">
          <a:avLst/>
        </a:prstGeom>
      </xdr:spPr>
    </xdr:pic>
    <xdr:clientData/>
  </xdr:twoCellAnchor>
  <xdr:twoCellAnchor>
    <xdr:from>
      <xdr:col>2</xdr:col>
      <xdr:colOff>114300</xdr:colOff>
      <xdr:row>0</xdr:row>
      <xdr:rowOff>342899</xdr:rowOff>
    </xdr:from>
    <xdr:to>
      <xdr:col>3</xdr:col>
      <xdr:colOff>172200</xdr:colOff>
      <xdr:row>0</xdr:row>
      <xdr:rowOff>857699</xdr:rowOff>
    </xdr:to>
    <xdr:sp macro="" textlink="">
      <xdr:nvSpPr>
        <xdr:cNvPr id="5" name="Seta para a Esquerda 2">
          <a:hlinkClick xmlns:r="http://schemas.openxmlformats.org/officeDocument/2006/relationships" r:id="rId2"/>
        </xdr:cNvPr>
        <xdr:cNvSpPr/>
      </xdr:nvSpPr>
      <xdr:spPr>
        <a:xfrm>
          <a:off x="2095500" y="342899"/>
          <a:ext cx="705600" cy="514800"/>
        </a:xfrm>
        <a:prstGeom prst="leftArrow">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abSelected="1" zoomScale="70" zoomScaleNormal="70" workbookViewId="0"/>
  </sheetViews>
  <sheetFormatPr defaultColWidth="0" defaultRowHeight="15" zeroHeight="1" x14ac:dyDescent="0.25"/>
  <cols>
    <col min="1" max="11" width="9.140625" customWidth="1"/>
    <col min="12" max="12" width="9.140625" style="12" customWidth="1"/>
    <col min="13" max="16384" width="9.140625" hidden="1"/>
  </cols>
  <sheetData>
    <row r="1" spans="1:11" x14ac:dyDescent="0.25">
      <c r="A1" s="12"/>
      <c r="B1" s="12"/>
      <c r="C1" s="12"/>
      <c r="D1" s="12"/>
      <c r="E1" s="12"/>
      <c r="F1" s="12"/>
      <c r="G1" s="12"/>
      <c r="H1" s="12"/>
      <c r="I1" s="12"/>
      <c r="J1" s="12"/>
      <c r="K1" s="12"/>
    </row>
    <row r="2" spans="1:11" x14ac:dyDescent="0.25">
      <c r="A2" s="12"/>
      <c r="B2" s="12"/>
      <c r="C2" s="12"/>
      <c r="D2" s="12"/>
      <c r="E2" s="12"/>
      <c r="F2" s="12"/>
      <c r="G2" s="12"/>
      <c r="H2" s="12"/>
      <c r="I2" s="12"/>
      <c r="J2" s="12"/>
      <c r="K2" s="12"/>
    </row>
    <row r="3" spans="1:11" x14ac:dyDescent="0.25">
      <c r="A3" s="12"/>
      <c r="B3" s="12"/>
      <c r="C3" s="12"/>
      <c r="D3" s="12"/>
      <c r="E3" s="12"/>
      <c r="F3" s="12"/>
      <c r="G3" s="12"/>
      <c r="H3" s="12"/>
      <c r="I3" s="12"/>
      <c r="J3" s="12"/>
      <c r="K3" s="12"/>
    </row>
    <row r="4" spans="1:11" x14ac:dyDescent="0.25">
      <c r="A4" s="12"/>
      <c r="B4" s="12"/>
      <c r="C4" s="12"/>
      <c r="D4" s="12"/>
      <c r="E4" s="12"/>
      <c r="F4" s="12"/>
      <c r="G4" s="12"/>
      <c r="H4" s="12"/>
      <c r="I4" s="12"/>
      <c r="J4" s="12"/>
      <c r="K4" s="12"/>
    </row>
    <row r="5" spans="1:11" x14ac:dyDescent="0.25">
      <c r="A5" s="12"/>
      <c r="B5" s="12"/>
      <c r="C5" s="12"/>
      <c r="D5" s="12"/>
      <c r="E5" s="12"/>
      <c r="F5" s="12"/>
      <c r="G5" s="12"/>
      <c r="H5" s="12"/>
      <c r="I5" s="12"/>
      <c r="J5" s="12"/>
      <c r="K5" s="12"/>
    </row>
    <row r="6" spans="1:11" x14ac:dyDescent="0.25">
      <c r="A6" s="12"/>
      <c r="B6" s="12"/>
      <c r="C6" s="12"/>
      <c r="D6" s="12"/>
      <c r="E6" s="12"/>
      <c r="F6" s="12"/>
      <c r="G6" s="12"/>
      <c r="H6" s="12"/>
      <c r="I6" s="12"/>
      <c r="J6" s="12"/>
      <c r="K6" s="12"/>
    </row>
    <row r="7" spans="1:11" x14ac:dyDescent="0.25">
      <c r="A7" s="12"/>
      <c r="B7" s="12"/>
      <c r="C7" s="12"/>
      <c r="D7" s="12"/>
      <c r="E7" s="12"/>
      <c r="F7" s="12"/>
      <c r="G7" s="12"/>
      <c r="H7" s="12"/>
      <c r="I7" s="12"/>
      <c r="J7" s="12"/>
      <c r="K7" s="12"/>
    </row>
    <row r="8" spans="1:11" x14ac:dyDescent="0.25">
      <c r="A8" s="12"/>
      <c r="B8" s="12"/>
      <c r="C8" s="12"/>
      <c r="D8" s="12"/>
      <c r="E8" s="12"/>
      <c r="F8" s="12"/>
      <c r="G8" s="12"/>
      <c r="H8" s="12"/>
      <c r="I8" s="12"/>
      <c r="J8" s="12"/>
      <c r="K8" s="12"/>
    </row>
    <row r="9" spans="1:11" x14ac:dyDescent="0.25">
      <c r="A9" s="12"/>
      <c r="B9" s="12"/>
      <c r="C9" s="12"/>
      <c r="D9" s="12"/>
      <c r="E9" s="12"/>
      <c r="F9" s="12"/>
      <c r="G9" s="12"/>
      <c r="H9" s="12"/>
      <c r="I9" s="12"/>
      <c r="J9" s="12"/>
      <c r="K9" s="12"/>
    </row>
    <row r="10" spans="1:11" x14ac:dyDescent="0.25">
      <c r="A10" s="12"/>
      <c r="B10" s="12"/>
      <c r="C10" s="12"/>
      <c r="D10" s="12"/>
      <c r="E10" s="12"/>
      <c r="F10" s="12"/>
      <c r="G10" s="12"/>
      <c r="H10" s="12"/>
      <c r="I10" s="12"/>
      <c r="J10" s="12"/>
      <c r="K10" s="12"/>
    </row>
    <row r="11" spans="1:11" x14ac:dyDescent="0.25">
      <c r="A11" s="12"/>
      <c r="B11" s="12"/>
      <c r="C11" s="12"/>
      <c r="D11" s="12"/>
      <c r="E11" s="12"/>
      <c r="F11" s="12"/>
      <c r="G11" s="12"/>
      <c r="H11" s="12"/>
      <c r="I11" s="12"/>
      <c r="J11" s="12"/>
      <c r="K11" s="12"/>
    </row>
    <row r="12" spans="1:11" x14ac:dyDescent="0.25">
      <c r="A12" s="12"/>
      <c r="B12" s="12"/>
      <c r="C12" s="12"/>
      <c r="D12" s="12"/>
      <c r="E12" s="12"/>
      <c r="F12" s="12"/>
      <c r="G12" s="12"/>
      <c r="H12" s="12"/>
      <c r="I12" s="12"/>
      <c r="J12" s="12"/>
      <c r="K12" s="12"/>
    </row>
    <row r="13" spans="1:11" x14ac:dyDescent="0.25">
      <c r="A13" s="12"/>
      <c r="B13" s="12"/>
      <c r="C13" s="12"/>
      <c r="D13" s="12"/>
      <c r="E13" s="12"/>
      <c r="F13" s="12"/>
      <c r="G13" s="12"/>
      <c r="H13" s="12"/>
      <c r="I13" s="12"/>
      <c r="J13" s="12"/>
      <c r="K13" s="12"/>
    </row>
    <row r="14" spans="1:11" x14ac:dyDescent="0.25">
      <c r="A14" s="12"/>
      <c r="B14" s="12"/>
      <c r="C14" s="12"/>
      <c r="D14" s="12"/>
      <c r="E14" s="12"/>
      <c r="F14" s="12"/>
      <c r="G14" s="12"/>
      <c r="H14" s="12"/>
      <c r="I14" s="12"/>
      <c r="J14" s="12"/>
      <c r="K14" s="12"/>
    </row>
    <row r="15" spans="1:11" x14ac:dyDescent="0.25">
      <c r="A15" s="12"/>
      <c r="B15" s="12"/>
      <c r="C15" s="12"/>
      <c r="D15" s="12"/>
      <c r="E15" s="12"/>
      <c r="F15" s="12"/>
      <c r="G15" s="12"/>
      <c r="H15" s="12"/>
      <c r="I15" s="12"/>
      <c r="J15" s="12"/>
      <c r="K15" s="12"/>
    </row>
    <row r="16" spans="1:11" x14ac:dyDescent="0.25">
      <c r="A16" s="12"/>
      <c r="B16" s="12"/>
      <c r="C16" s="12"/>
      <c r="D16" s="12"/>
      <c r="E16" s="12"/>
      <c r="F16" s="12"/>
      <c r="G16" s="12"/>
      <c r="H16" s="12"/>
      <c r="I16" s="12"/>
      <c r="J16" s="12"/>
      <c r="K16" s="12"/>
    </row>
    <row r="17" spans="1:11" x14ac:dyDescent="0.25">
      <c r="A17" s="12"/>
      <c r="B17" s="12"/>
      <c r="C17" s="12"/>
      <c r="D17" s="12"/>
      <c r="E17" s="12"/>
      <c r="F17" s="12"/>
      <c r="G17" s="12"/>
      <c r="H17" s="12"/>
      <c r="I17" s="12"/>
      <c r="J17" s="12"/>
      <c r="K17" s="12"/>
    </row>
    <row r="18" spans="1:11" x14ac:dyDescent="0.25">
      <c r="A18" s="12"/>
      <c r="B18" s="12"/>
      <c r="C18" s="12"/>
      <c r="D18" s="12"/>
      <c r="E18" s="12"/>
      <c r="F18" s="12"/>
      <c r="G18" s="12"/>
      <c r="H18" s="12"/>
      <c r="I18" s="12"/>
      <c r="J18" s="12"/>
      <c r="K18" s="12"/>
    </row>
    <row r="19" spans="1:11" x14ac:dyDescent="0.25">
      <c r="A19" s="12"/>
      <c r="B19" s="12"/>
      <c r="C19" s="12"/>
      <c r="D19" s="12"/>
      <c r="E19" s="12"/>
      <c r="F19" s="12"/>
      <c r="G19" s="12"/>
      <c r="H19" s="12"/>
      <c r="I19" s="12"/>
      <c r="J19" s="12"/>
      <c r="K19" s="12"/>
    </row>
    <row r="20" spans="1:11" x14ac:dyDescent="0.25">
      <c r="A20" s="12"/>
      <c r="B20" s="12"/>
      <c r="C20" s="12"/>
      <c r="D20" s="12"/>
      <c r="E20" s="12"/>
      <c r="F20" s="12"/>
      <c r="G20" s="12"/>
      <c r="H20" s="12"/>
      <c r="I20" s="12"/>
      <c r="J20" s="12"/>
      <c r="K20" s="12"/>
    </row>
    <row r="21" spans="1:11" x14ac:dyDescent="0.25">
      <c r="A21" s="12"/>
      <c r="B21" s="12"/>
      <c r="C21" s="12"/>
      <c r="D21" s="12"/>
      <c r="E21" s="12"/>
      <c r="F21" s="12"/>
      <c r="G21" s="12"/>
      <c r="H21" s="12"/>
      <c r="I21" s="12"/>
      <c r="J21" s="12"/>
      <c r="K21" s="12"/>
    </row>
    <row r="22" spans="1:11" x14ac:dyDescent="0.25">
      <c r="A22" s="12"/>
      <c r="B22" s="12"/>
      <c r="C22" s="12"/>
      <c r="D22" s="12"/>
      <c r="E22" s="12"/>
      <c r="F22" s="12"/>
      <c r="G22" s="12"/>
      <c r="H22" s="12"/>
      <c r="I22" s="12"/>
      <c r="J22" s="12"/>
      <c r="K22" s="12"/>
    </row>
    <row r="23" spans="1:11" ht="31.5" x14ac:dyDescent="0.5">
      <c r="A23" s="329" t="s">
        <v>331</v>
      </c>
      <c r="B23" s="329"/>
      <c r="C23" s="329"/>
      <c r="D23" s="329"/>
      <c r="E23" s="329"/>
      <c r="F23" s="329"/>
      <c r="G23" s="329"/>
      <c r="H23" s="12"/>
      <c r="I23" s="12"/>
      <c r="J23" s="12"/>
      <c r="K23" s="12"/>
    </row>
    <row r="24" spans="1:11" x14ac:dyDescent="0.25">
      <c r="A24" s="12"/>
      <c r="B24" s="12"/>
      <c r="C24" s="12"/>
      <c r="D24" s="12"/>
      <c r="E24" s="12"/>
      <c r="F24" s="12"/>
      <c r="G24" s="12"/>
      <c r="H24" s="12"/>
      <c r="I24" s="12"/>
      <c r="J24" s="12"/>
      <c r="K24" s="12"/>
    </row>
    <row r="25" spans="1:11" x14ac:dyDescent="0.25">
      <c r="A25" s="12"/>
      <c r="B25" s="12"/>
      <c r="C25" s="12"/>
      <c r="D25" s="12"/>
      <c r="E25" s="12"/>
      <c r="F25" s="12"/>
      <c r="G25" s="12"/>
      <c r="H25" s="12"/>
      <c r="I25" s="12"/>
      <c r="J25" s="12"/>
      <c r="K25" s="12"/>
    </row>
    <row r="26" spans="1:11" x14ac:dyDescent="0.25">
      <c r="A26" s="12"/>
      <c r="B26" s="12"/>
      <c r="C26" s="12"/>
      <c r="D26" s="12"/>
      <c r="E26" s="12"/>
      <c r="F26" s="12"/>
      <c r="G26" s="12"/>
      <c r="H26" s="12"/>
      <c r="I26" s="12"/>
      <c r="J26" s="12"/>
      <c r="K26" s="12"/>
    </row>
    <row r="27" spans="1:11" x14ac:dyDescent="0.25">
      <c r="A27" s="12"/>
      <c r="B27" s="12"/>
      <c r="C27" s="12"/>
      <c r="D27" s="12"/>
      <c r="E27" s="12"/>
      <c r="F27" s="12"/>
      <c r="G27" s="12"/>
      <c r="H27" s="12"/>
      <c r="I27" s="12"/>
      <c r="J27" s="12"/>
      <c r="K27" s="12"/>
    </row>
    <row r="28" spans="1:11" x14ac:dyDescent="0.25">
      <c r="A28" s="12"/>
      <c r="B28" s="12"/>
      <c r="C28" s="12"/>
      <c r="D28" s="12"/>
      <c r="E28" s="12"/>
      <c r="F28" s="12"/>
      <c r="G28" s="12"/>
      <c r="H28" s="12"/>
      <c r="I28" s="12"/>
      <c r="J28" s="12"/>
      <c r="K28" s="12"/>
    </row>
    <row r="29" spans="1:11" x14ac:dyDescent="0.25">
      <c r="A29" s="12"/>
      <c r="B29" s="12"/>
      <c r="C29" s="12"/>
      <c r="D29" s="12"/>
      <c r="E29" s="12"/>
      <c r="F29" s="12"/>
      <c r="G29" s="12"/>
      <c r="H29" s="12"/>
      <c r="I29" s="12"/>
      <c r="J29" s="12"/>
      <c r="K29" s="12"/>
    </row>
    <row r="30" spans="1:11" x14ac:dyDescent="0.25">
      <c r="A30" s="12"/>
      <c r="B30" s="12"/>
      <c r="C30" s="12"/>
      <c r="D30" s="12"/>
      <c r="E30" s="12"/>
      <c r="F30" s="12"/>
      <c r="G30" s="12"/>
      <c r="H30" s="12"/>
      <c r="I30" s="12"/>
      <c r="J30" s="12"/>
      <c r="K30" s="12"/>
    </row>
    <row r="31" spans="1:11" x14ac:dyDescent="0.25">
      <c r="A31" s="12"/>
      <c r="B31" s="12"/>
      <c r="C31" s="12"/>
      <c r="D31" s="12"/>
      <c r="E31" s="12"/>
      <c r="F31" s="12"/>
      <c r="G31" s="12"/>
      <c r="H31" s="12"/>
      <c r="I31" s="12"/>
      <c r="J31" s="12"/>
      <c r="K31" s="12"/>
    </row>
    <row r="32" spans="1:11" x14ac:dyDescent="0.25">
      <c r="A32" s="12"/>
      <c r="B32" s="12"/>
      <c r="C32" s="12"/>
      <c r="D32" s="12"/>
      <c r="E32" s="12"/>
      <c r="F32" s="12"/>
      <c r="G32" s="12"/>
      <c r="H32" s="12"/>
      <c r="I32" s="12"/>
      <c r="J32" s="12"/>
      <c r="K32" s="12"/>
    </row>
    <row r="33" spans="1:11" x14ac:dyDescent="0.25">
      <c r="A33" s="12"/>
      <c r="B33" s="12"/>
      <c r="C33" s="12"/>
      <c r="D33" s="12"/>
      <c r="E33" s="12"/>
      <c r="F33" s="12"/>
      <c r="G33" s="12"/>
      <c r="H33" s="12"/>
      <c r="I33" s="12"/>
      <c r="J33" s="12"/>
      <c r="K33" s="12"/>
    </row>
    <row r="34" spans="1:11" x14ac:dyDescent="0.25">
      <c r="A34" s="12"/>
      <c r="B34" s="12"/>
      <c r="C34" s="12"/>
      <c r="D34" s="12"/>
      <c r="E34" s="12"/>
      <c r="F34" s="12"/>
      <c r="G34" s="12"/>
      <c r="H34" s="12"/>
      <c r="I34" s="12"/>
      <c r="J34" s="12"/>
      <c r="K34" s="12"/>
    </row>
    <row r="35" spans="1:11" x14ac:dyDescent="0.25">
      <c r="A35" s="12"/>
      <c r="B35" s="12"/>
      <c r="C35" s="12"/>
      <c r="D35" s="12"/>
      <c r="E35" s="12"/>
      <c r="F35" s="12"/>
      <c r="G35" s="12"/>
      <c r="H35" s="12"/>
      <c r="I35" s="12"/>
      <c r="J35" s="12"/>
      <c r="K35" s="12"/>
    </row>
    <row r="36" spans="1:11" x14ac:dyDescent="0.25">
      <c r="A36" s="12"/>
      <c r="B36" s="12"/>
      <c r="C36" s="12"/>
      <c r="D36" s="12"/>
      <c r="E36" s="12"/>
      <c r="F36" s="12"/>
      <c r="G36" s="12"/>
      <c r="H36" s="12"/>
      <c r="I36" s="12"/>
      <c r="J36" s="12"/>
      <c r="K36" s="12"/>
    </row>
    <row r="37" spans="1:11" x14ac:dyDescent="0.25">
      <c r="A37" s="12"/>
      <c r="B37" s="12"/>
      <c r="C37" s="12"/>
      <c r="D37" s="12"/>
      <c r="E37" s="12"/>
      <c r="F37" s="12"/>
      <c r="G37" s="12"/>
      <c r="H37" s="12"/>
      <c r="I37" s="12"/>
      <c r="J37" s="12"/>
      <c r="K37" s="12"/>
    </row>
    <row r="38" spans="1:11" x14ac:dyDescent="0.25">
      <c r="A38" s="12"/>
      <c r="B38" s="12"/>
      <c r="C38" s="12"/>
      <c r="D38" s="12"/>
      <c r="E38" s="12"/>
      <c r="F38" s="12"/>
      <c r="G38" s="12"/>
      <c r="H38" s="12"/>
      <c r="I38" s="12"/>
      <c r="J38" s="12"/>
      <c r="K38" s="12"/>
    </row>
    <row r="39" spans="1:11" hidden="1" x14ac:dyDescent="0.25">
      <c r="A39" s="12"/>
      <c r="B39" s="12"/>
      <c r="C39" s="12"/>
      <c r="D39" s="12"/>
      <c r="E39" s="12"/>
      <c r="F39" s="12"/>
      <c r="G39" s="12"/>
      <c r="H39" s="12"/>
      <c r="I39" s="12"/>
      <c r="J39" s="12"/>
      <c r="K39" s="12"/>
    </row>
    <row r="40" spans="1:11" hidden="1" x14ac:dyDescent="0.25"/>
    <row r="41" spans="1:11" hidden="1" x14ac:dyDescent="0.25"/>
    <row r="42" spans="1:11" hidden="1" x14ac:dyDescent="0.25"/>
    <row r="43" spans="1:11" hidden="1" x14ac:dyDescent="0.25"/>
  </sheetData>
  <mergeCells count="1">
    <mergeCell ref="A23:G23"/>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2"/>
  <sheetViews>
    <sheetView showGridLines="0" zoomScale="80" zoomScaleNormal="80" workbookViewId="0"/>
  </sheetViews>
  <sheetFormatPr defaultColWidth="9.85546875" defaultRowHeight="15" zeroHeight="1" x14ac:dyDescent="0.25"/>
  <cols>
    <col min="1" max="1" width="60.5703125" customWidth="1"/>
    <col min="2" max="4" width="17.28515625" customWidth="1"/>
    <col min="5" max="5" width="17" style="3" customWidth="1"/>
    <col min="6" max="39" width="17" customWidth="1"/>
  </cols>
  <sheetData>
    <row r="1" spans="1:39" s="12" customFormat="1" ht="113.25" customHeight="1" x14ac:dyDescent="0.25">
      <c r="A1" s="11"/>
      <c r="B1" s="11"/>
      <c r="C1" s="11"/>
      <c r="D1" s="11"/>
      <c r="E1" s="231"/>
      <c r="F1" s="11"/>
      <c r="G1" s="11"/>
      <c r="H1" s="330" t="s">
        <v>329</v>
      </c>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11"/>
      <c r="AI1" s="11"/>
      <c r="AJ1" s="11"/>
      <c r="AK1" s="11"/>
      <c r="AL1" s="11"/>
      <c r="AM1" s="11"/>
    </row>
    <row r="2" spans="1:39" s="218" customFormat="1" ht="21" customHeight="1" x14ac:dyDescent="0.25">
      <c r="A2" s="227" t="s">
        <v>37</v>
      </c>
      <c r="B2" s="219" t="s">
        <v>451</v>
      </c>
      <c r="C2" s="219" t="s">
        <v>446</v>
      </c>
      <c r="D2" s="219" t="s">
        <v>424</v>
      </c>
      <c r="E2" s="219" t="s">
        <v>403</v>
      </c>
      <c r="F2" s="219" t="s">
        <v>257</v>
      </c>
      <c r="G2" s="219" t="s">
        <v>0</v>
      </c>
      <c r="H2" s="219" t="s">
        <v>1</v>
      </c>
      <c r="I2" s="219" t="s">
        <v>2</v>
      </c>
      <c r="J2" s="219" t="s">
        <v>3</v>
      </c>
      <c r="K2" s="219" t="s">
        <v>4</v>
      </c>
      <c r="L2" s="219" t="s">
        <v>5</v>
      </c>
      <c r="M2" s="219" t="s">
        <v>6</v>
      </c>
      <c r="N2" s="219" t="s">
        <v>7</v>
      </c>
      <c r="O2" s="219" t="s">
        <v>8</v>
      </c>
      <c r="P2" s="219" t="s">
        <v>9</v>
      </c>
      <c r="Q2" s="219" t="s">
        <v>10</v>
      </c>
      <c r="R2" s="219" t="s">
        <v>11</v>
      </c>
      <c r="S2" s="219" t="s">
        <v>12</v>
      </c>
      <c r="T2" s="219" t="s">
        <v>13</v>
      </c>
      <c r="U2" s="219" t="s">
        <v>14</v>
      </c>
      <c r="V2" s="219" t="s">
        <v>15</v>
      </c>
      <c r="W2" s="219" t="s">
        <v>16</v>
      </c>
      <c r="X2" s="219" t="s">
        <v>17</v>
      </c>
      <c r="Y2" s="219" t="s">
        <v>18</v>
      </c>
      <c r="Z2" s="219" t="s">
        <v>19</v>
      </c>
      <c r="AA2" s="219" t="s">
        <v>20</v>
      </c>
      <c r="AB2" s="219" t="s">
        <v>21</v>
      </c>
      <c r="AC2" s="219" t="s">
        <v>22</v>
      </c>
      <c r="AD2" s="219" t="s">
        <v>23</v>
      </c>
      <c r="AE2" s="219" t="s">
        <v>24</v>
      </c>
      <c r="AF2" s="219" t="s">
        <v>25</v>
      </c>
      <c r="AG2" s="219" t="s">
        <v>26</v>
      </c>
      <c r="AH2" s="219" t="s">
        <v>27</v>
      </c>
      <c r="AI2" s="219" t="s">
        <v>28</v>
      </c>
      <c r="AJ2" s="219" t="s">
        <v>29</v>
      </c>
      <c r="AK2" s="219" t="s">
        <v>30</v>
      </c>
      <c r="AL2" s="219" t="s">
        <v>31</v>
      </c>
      <c r="AM2" s="219" t="s">
        <v>32</v>
      </c>
    </row>
    <row r="3" spans="1:39" s="19" customFormat="1" ht="15.75" x14ac:dyDescent="0.25">
      <c r="A3" s="27" t="s">
        <v>259</v>
      </c>
      <c r="B3" s="27"/>
      <c r="C3" s="27"/>
      <c r="D3" s="27"/>
      <c r="E3" s="61"/>
      <c r="F3" s="61"/>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row>
    <row r="4" spans="1:39" s="22" customFormat="1" x14ac:dyDescent="0.25">
      <c r="A4" s="20"/>
      <c r="B4" s="20"/>
      <c r="C4" s="20"/>
      <c r="D4" s="20"/>
      <c r="E4" s="79"/>
      <c r="F4" s="79"/>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row>
    <row r="5" spans="1:39" s="25" customFormat="1" x14ac:dyDescent="0.25">
      <c r="A5" s="28" t="s">
        <v>38</v>
      </c>
      <c r="B5" s="283">
        <v>752367</v>
      </c>
      <c r="C5" s="283">
        <v>769225</v>
      </c>
      <c r="D5" s="283">
        <v>823112</v>
      </c>
      <c r="E5" s="283">
        <v>767331</v>
      </c>
      <c r="F5" s="80">
        <v>693209</v>
      </c>
      <c r="G5" s="69">
        <v>711384</v>
      </c>
      <c r="H5" s="69">
        <v>695064</v>
      </c>
      <c r="I5" s="69">
        <v>668381</v>
      </c>
      <c r="J5" s="69">
        <v>656973</v>
      </c>
      <c r="K5" s="70">
        <v>666428</v>
      </c>
      <c r="L5" s="70">
        <v>680268</v>
      </c>
      <c r="M5" s="70">
        <v>667504</v>
      </c>
      <c r="N5" s="70">
        <v>601320</v>
      </c>
      <c r="O5" s="70">
        <v>637248</v>
      </c>
      <c r="P5" s="70">
        <v>616112</v>
      </c>
      <c r="Q5" s="70">
        <v>632376</v>
      </c>
      <c r="R5" s="70">
        <v>578560</v>
      </c>
      <c r="S5" s="70">
        <v>541096</v>
      </c>
      <c r="T5" s="70">
        <v>565274</v>
      </c>
      <c r="U5" s="70">
        <v>524334</v>
      </c>
      <c r="V5" s="70">
        <v>487203</v>
      </c>
      <c r="W5" s="70">
        <v>485686</v>
      </c>
      <c r="X5" s="70">
        <v>511700</v>
      </c>
      <c r="Y5" s="70">
        <v>516931</v>
      </c>
      <c r="Z5" s="70">
        <v>502681</v>
      </c>
      <c r="AA5" s="70">
        <v>521882</v>
      </c>
      <c r="AB5" s="70">
        <v>515416</v>
      </c>
      <c r="AC5" s="70">
        <v>507451</v>
      </c>
      <c r="AD5" s="70">
        <v>475463</v>
      </c>
      <c r="AE5" s="70">
        <v>482342</v>
      </c>
      <c r="AF5" s="70">
        <v>489660</v>
      </c>
      <c r="AG5" s="70">
        <v>468980.8</v>
      </c>
      <c r="AH5" s="70">
        <v>441054</v>
      </c>
      <c r="AI5" s="70">
        <v>458671</v>
      </c>
      <c r="AJ5" s="70">
        <v>445077</v>
      </c>
      <c r="AK5" s="70">
        <v>463992</v>
      </c>
      <c r="AL5" s="70">
        <v>434337</v>
      </c>
      <c r="AM5" s="70">
        <v>440577</v>
      </c>
    </row>
    <row r="6" spans="1:39" x14ac:dyDescent="0.25">
      <c r="A6" s="6" t="s">
        <v>39</v>
      </c>
      <c r="B6" s="284">
        <v>432945</v>
      </c>
      <c r="C6" s="284">
        <v>439994</v>
      </c>
      <c r="D6" s="284">
        <v>468447</v>
      </c>
      <c r="E6" s="284">
        <v>433944</v>
      </c>
      <c r="F6" s="81">
        <v>392568</v>
      </c>
      <c r="G6" s="66">
        <v>393226</v>
      </c>
      <c r="H6" s="66">
        <v>395325</v>
      </c>
      <c r="I6" s="66">
        <v>365302</v>
      </c>
      <c r="J6" s="66">
        <v>361772</v>
      </c>
      <c r="K6" s="67">
        <v>360444</v>
      </c>
      <c r="L6" s="67">
        <v>374942</v>
      </c>
      <c r="M6" s="67">
        <v>362604</v>
      </c>
      <c r="N6" s="67">
        <v>332311</v>
      </c>
      <c r="O6" s="67">
        <v>341410</v>
      </c>
      <c r="P6" s="67">
        <v>332392</v>
      </c>
      <c r="Q6" s="67">
        <v>339850</v>
      </c>
      <c r="R6" s="67">
        <v>313517</v>
      </c>
      <c r="S6" s="67">
        <v>289715</v>
      </c>
      <c r="T6" s="67">
        <v>298689</v>
      </c>
      <c r="U6" s="67">
        <v>275649</v>
      </c>
      <c r="V6" s="67">
        <v>257905</v>
      </c>
      <c r="W6" s="67">
        <v>249441</v>
      </c>
      <c r="X6" s="67">
        <v>271996</v>
      </c>
      <c r="Y6" s="67">
        <v>273678</v>
      </c>
      <c r="Z6" s="67">
        <v>265909</v>
      </c>
      <c r="AA6" s="67">
        <v>267377</v>
      </c>
      <c r="AB6" s="67">
        <v>264966</v>
      </c>
      <c r="AC6" s="67">
        <v>263112</v>
      </c>
      <c r="AD6" s="67">
        <v>250393</v>
      </c>
      <c r="AE6" s="67">
        <v>248594</v>
      </c>
      <c r="AF6" s="67">
        <v>253861</v>
      </c>
      <c r="AG6" s="67">
        <v>241735.7</v>
      </c>
      <c r="AH6" s="67">
        <v>213727</v>
      </c>
      <c r="AI6" s="67">
        <v>200675</v>
      </c>
      <c r="AJ6" s="67">
        <v>192848</v>
      </c>
      <c r="AK6" s="67">
        <v>197760</v>
      </c>
      <c r="AL6" s="67">
        <v>177346</v>
      </c>
      <c r="AM6" s="67">
        <v>157673</v>
      </c>
    </row>
    <row r="7" spans="1:39" s="25" customFormat="1" x14ac:dyDescent="0.25">
      <c r="A7" s="23" t="s">
        <v>40</v>
      </c>
      <c r="B7" s="283">
        <v>510</v>
      </c>
      <c r="C7" s="283">
        <v>519</v>
      </c>
      <c r="D7" s="283">
        <v>466</v>
      </c>
      <c r="E7" s="283">
        <v>514</v>
      </c>
      <c r="F7" s="80">
        <v>541</v>
      </c>
      <c r="G7" s="69">
        <v>541</v>
      </c>
      <c r="H7" s="69">
        <v>521</v>
      </c>
      <c r="I7" s="69">
        <v>605</v>
      </c>
      <c r="J7" s="69">
        <v>621</v>
      </c>
      <c r="K7" s="70">
        <v>676</v>
      </c>
      <c r="L7" s="70">
        <v>399</v>
      </c>
      <c r="M7" s="70" t="s">
        <v>33</v>
      </c>
      <c r="N7" s="70" t="s">
        <v>33</v>
      </c>
      <c r="O7" s="70" t="s">
        <v>33</v>
      </c>
      <c r="P7" s="70" t="s">
        <v>33</v>
      </c>
      <c r="Q7" s="70" t="s">
        <v>33</v>
      </c>
      <c r="R7" s="70" t="s">
        <v>33</v>
      </c>
      <c r="S7" s="70" t="s">
        <v>33</v>
      </c>
      <c r="T7" s="70" t="s">
        <v>33</v>
      </c>
      <c r="U7" s="70" t="s">
        <v>33</v>
      </c>
      <c r="V7" s="70" t="s">
        <v>33</v>
      </c>
      <c r="W7" s="70" t="s">
        <v>33</v>
      </c>
      <c r="X7" s="70" t="s">
        <v>33</v>
      </c>
      <c r="Y7" s="70" t="s">
        <v>33</v>
      </c>
      <c r="Z7" s="70" t="s">
        <v>33</v>
      </c>
      <c r="AA7" s="70" t="s">
        <v>33</v>
      </c>
      <c r="AB7" s="70" t="s">
        <v>33</v>
      </c>
      <c r="AC7" s="70" t="s">
        <v>33</v>
      </c>
      <c r="AD7" s="70" t="s">
        <v>33</v>
      </c>
      <c r="AE7" s="70" t="s">
        <v>33</v>
      </c>
      <c r="AF7" s="70" t="s">
        <v>33</v>
      </c>
      <c r="AG7" s="70" t="s">
        <v>33</v>
      </c>
      <c r="AH7" s="70" t="s">
        <v>33</v>
      </c>
      <c r="AI7" s="70" t="s">
        <v>33</v>
      </c>
      <c r="AJ7" s="70" t="s">
        <v>33</v>
      </c>
      <c r="AK7" s="70" t="s">
        <v>33</v>
      </c>
      <c r="AL7" s="70" t="s">
        <v>33</v>
      </c>
      <c r="AM7" s="70" t="s">
        <v>33</v>
      </c>
    </row>
    <row r="8" spans="1:39" x14ac:dyDescent="0.25">
      <c r="A8" s="6" t="s">
        <v>41</v>
      </c>
      <c r="B8" s="284">
        <v>59816</v>
      </c>
      <c r="C8" s="284">
        <v>57565</v>
      </c>
      <c r="D8" s="284">
        <v>93914</v>
      </c>
      <c r="E8" s="284">
        <v>115847</v>
      </c>
      <c r="F8" s="81">
        <v>106607</v>
      </c>
      <c r="G8" s="66">
        <v>91711</v>
      </c>
      <c r="H8" s="66">
        <v>136071</v>
      </c>
      <c r="I8" s="66">
        <v>133467</v>
      </c>
      <c r="J8" s="248">
        <v>130600</v>
      </c>
      <c r="K8" s="67">
        <v>96753</v>
      </c>
      <c r="L8" s="67">
        <v>112147</v>
      </c>
      <c r="M8" s="67">
        <v>73024</v>
      </c>
      <c r="N8" s="67">
        <v>55417</v>
      </c>
      <c r="O8" s="67">
        <v>62075</v>
      </c>
      <c r="P8" s="67">
        <v>48858</v>
      </c>
      <c r="Q8" s="67">
        <v>65941</v>
      </c>
      <c r="R8" s="67">
        <v>73135</v>
      </c>
      <c r="S8" s="67">
        <v>176733</v>
      </c>
      <c r="T8" s="67">
        <v>134372</v>
      </c>
      <c r="U8" s="67">
        <v>193582</v>
      </c>
      <c r="V8" s="67">
        <v>174217</v>
      </c>
      <c r="W8" s="67">
        <v>164361</v>
      </c>
      <c r="X8" s="67">
        <v>241644</v>
      </c>
      <c r="Y8" s="67">
        <v>377197</v>
      </c>
      <c r="Z8" s="67">
        <v>200305</v>
      </c>
      <c r="AA8" s="67">
        <v>159156</v>
      </c>
      <c r="AB8" s="67">
        <v>193638</v>
      </c>
      <c r="AC8" s="67">
        <v>199464</v>
      </c>
      <c r="AD8" s="67">
        <v>187467</v>
      </c>
      <c r="AE8" s="67">
        <v>126513</v>
      </c>
      <c r="AF8" s="67">
        <v>244595</v>
      </c>
      <c r="AG8" s="67">
        <v>158756.79999999999</v>
      </c>
      <c r="AH8" s="67">
        <v>174089</v>
      </c>
      <c r="AI8" s="67">
        <v>154135</v>
      </c>
      <c r="AJ8" s="67">
        <v>193830</v>
      </c>
      <c r="AK8" s="67">
        <v>162501</v>
      </c>
      <c r="AL8" s="67">
        <v>167036</v>
      </c>
      <c r="AM8" s="67">
        <v>177889</v>
      </c>
    </row>
    <row r="9" spans="1:39" s="25" customFormat="1" x14ac:dyDescent="0.25">
      <c r="A9" s="26"/>
      <c r="B9" s="147"/>
      <c r="C9" s="147"/>
      <c r="D9" s="147"/>
      <c r="E9" s="147"/>
      <c r="F9" s="82"/>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row>
    <row r="10" spans="1:39" s="31" customFormat="1" ht="15.75" customHeight="1" x14ac:dyDescent="0.25">
      <c r="A10" s="29" t="s">
        <v>412</v>
      </c>
      <c r="B10" s="251">
        <f>SUM(B5:B8)</f>
        <v>1245638</v>
      </c>
      <c r="C10" s="251">
        <f>SUM(C5:C8)</f>
        <v>1267303</v>
      </c>
      <c r="D10" s="251">
        <f>SUM(D5:D8)</f>
        <v>1385939</v>
      </c>
      <c r="E10" s="251">
        <v>1317636</v>
      </c>
      <c r="F10" s="83">
        <v>1192925</v>
      </c>
      <c r="G10" s="73">
        <v>1196862</v>
      </c>
      <c r="H10" s="73">
        <v>1226981</v>
      </c>
      <c r="I10" s="73">
        <v>1167755</v>
      </c>
      <c r="J10" s="73">
        <v>1149966</v>
      </c>
      <c r="K10" s="73">
        <v>1124301</v>
      </c>
      <c r="L10" s="73">
        <v>1167756</v>
      </c>
      <c r="M10" s="73">
        <v>1103132</v>
      </c>
      <c r="N10" s="73">
        <v>989048</v>
      </c>
      <c r="O10" s="73">
        <v>1040733</v>
      </c>
      <c r="P10" s="73">
        <v>997362</v>
      </c>
      <c r="Q10" s="73">
        <v>1038167</v>
      </c>
      <c r="R10" s="73">
        <v>965212</v>
      </c>
      <c r="S10" s="73">
        <v>1007544</v>
      </c>
      <c r="T10" s="73">
        <v>998335</v>
      </c>
      <c r="U10" s="73">
        <v>993565</v>
      </c>
      <c r="V10" s="73">
        <v>919325</v>
      </c>
      <c r="W10" s="73">
        <v>899488</v>
      </c>
      <c r="X10" s="73">
        <v>1025340</v>
      </c>
      <c r="Y10" s="73">
        <v>1167806</v>
      </c>
      <c r="Z10" s="73">
        <v>968895</v>
      </c>
      <c r="AA10" s="73">
        <v>948415</v>
      </c>
      <c r="AB10" s="73">
        <v>974020</v>
      </c>
      <c r="AC10" s="73">
        <v>970027</v>
      </c>
      <c r="AD10" s="73">
        <v>913323</v>
      </c>
      <c r="AE10" s="73">
        <v>857449</v>
      </c>
      <c r="AF10" s="73">
        <v>988116</v>
      </c>
      <c r="AG10" s="73">
        <v>869473.3</v>
      </c>
      <c r="AH10" s="73">
        <v>828870</v>
      </c>
      <c r="AI10" s="73">
        <v>813481</v>
      </c>
      <c r="AJ10" s="73">
        <v>831755</v>
      </c>
      <c r="AK10" s="73">
        <v>824253</v>
      </c>
      <c r="AL10" s="73">
        <v>778719</v>
      </c>
      <c r="AM10" s="73">
        <v>776139</v>
      </c>
    </row>
    <row r="11" spans="1:39" s="25" customFormat="1" x14ac:dyDescent="0.25">
      <c r="A11" s="32"/>
      <c r="B11" s="285"/>
      <c r="C11" s="285"/>
      <c r="D11" s="285"/>
      <c r="E11" s="285"/>
      <c r="F11" s="82"/>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row>
    <row r="12" spans="1:39" x14ac:dyDescent="0.25">
      <c r="A12" s="6" t="s">
        <v>42</v>
      </c>
      <c r="B12" s="181">
        <v>-640782</v>
      </c>
      <c r="C12" s="181">
        <v>-634921</v>
      </c>
      <c r="D12" s="181">
        <v>-655140</v>
      </c>
      <c r="E12" s="181">
        <v>-633608</v>
      </c>
      <c r="F12" s="181">
        <v>-608084</v>
      </c>
      <c r="G12" s="67">
        <v>-589491</v>
      </c>
      <c r="H12" s="67">
        <v>-597723</v>
      </c>
      <c r="I12" s="67">
        <v>-610552</v>
      </c>
      <c r="J12" s="67">
        <v>-567427</v>
      </c>
      <c r="K12" s="67">
        <v>-540480</v>
      </c>
      <c r="L12" s="67">
        <v>-578632</v>
      </c>
      <c r="M12" s="67">
        <v>-599631</v>
      </c>
      <c r="N12" s="67">
        <v>-468743</v>
      </c>
      <c r="O12" s="67">
        <v>-512330</v>
      </c>
      <c r="P12" s="67">
        <v>-529242</v>
      </c>
      <c r="Q12" s="67">
        <v>-513402</v>
      </c>
      <c r="R12" s="67">
        <v>-575081</v>
      </c>
      <c r="S12" s="67">
        <v>-478566</v>
      </c>
      <c r="T12" s="67">
        <v>-571464</v>
      </c>
      <c r="U12" s="67">
        <v>-491800</v>
      </c>
      <c r="V12" s="67">
        <v>-491389</v>
      </c>
      <c r="W12" s="67">
        <v>-456923</v>
      </c>
      <c r="X12" s="67">
        <v>-459325</v>
      </c>
      <c r="Y12" s="67">
        <v>-433250</v>
      </c>
      <c r="Z12" s="67">
        <v>-429549</v>
      </c>
      <c r="AA12" s="67">
        <v>-419930</v>
      </c>
      <c r="AB12" s="67">
        <v>-427608</v>
      </c>
      <c r="AC12" s="67">
        <v>-430364</v>
      </c>
      <c r="AD12" s="67">
        <v>-395263</v>
      </c>
      <c r="AE12" s="67">
        <v>-379148</v>
      </c>
      <c r="AF12" s="67">
        <v>-402229</v>
      </c>
      <c r="AG12" s="67">
        <v>-352081</v>
      </c>
      <c r="AH12" s="67">
        <v>-348708</v>
      </c>
      <c r="AI12" s="67">
        <v>-321646</v>
      </c>
      <c r="AJ12" s="67">
        <v>-324833</v>
      </c>
      <c r="AK12" s="67">
        <v>-317795</v>
      </c>
      <c r="AL12" s="67">
        <v>-294584</v>
      </c>
      <c r="AM12" s="67">
        <v>-279250</v>
      </c>
    </row>
    <row r="13" spans="1:39" s="25" customFormat="1" x14ac:dyDescent="0.25">
      <c r="A13" s="23" t="s">
        <v>43</v>
      </c>
      <c r="B13" s="182">
        <v>-59816</v>
      </c>
      <c r="C13" s="182">
        <v>-57565</v>
      </c>
      <c r="D13" s="182">
        <v>-93914</v>
      </c>
      <c r="E13" s="182">
        <v>-115847</v>
      </c>
      <c r="F13" s="182">
        <v>-106607</v>
      </c>
      <c r="G13" s="70">
        <v>-91711</v>
      </c>
      <c r="H13" s="70">
        <v>-136071</v>
      </c>
      <c r="I13" s="70">
        <v>-133467</v>
      </c>
      <c r="J13" s="70">
        <v>-130600</v>
      </c>
      <c r="K13" s="70">
        <v>-96753</v>
      </c>
      <c r="L13" s="70">
        <v>-112147</v>
      </c>
      <c r="M13" s="70">
        <v>-73024</v>
      </c>
      <c r="N13" s="70">
        <v>-55417</v>
      </c>
      <c r="O13" s="70">
        <v>-62075</v>
      </c>
      <c r="P13" s="70">
        <v>-48858</v>
      </c>
      <c r="Q13" s="70">
        <v>-65941</v>
      </c>
      <c r="R13" s="70">
        <v>-73136</v>
      </c>
      <c r="S13" s="70">
        <v>-176733</v>
      </c>
      <c r="T13" s="70">
        <v>-134372</v>
      </c>
      <c r="U13" s="70">
        <v>-193582</v>
      </c>
      <c r="V13" s="70">
        <v>-171985</v>
      </c>
      <c r="W13" s="70">
        <v>-161865</v>
      </c>
      <c r="X13" s="70">
        <v>-237981</v>
      </c>
      <c r="Y13" s="70">
        <v>-373220</v>
      </c>
      <c r="Z13" s="70">
        <v>-196121</v>
      </c>
      <c r="AA13" s="70">
        <v>-154384</v>
      </c>
      <c r="AB13" s="70">
        <v>-189627</v>
      </c>
      <c r="AC13" s="70">
        <v>-195047</v>
      </c>
      <c r="AD13" s="70">
        <v>-183281</v>
      </c>
      <c r="AE13" s="70">
        <v>-122618</v>
      </c>
      <c r="AF13" s="70">
        <v>-237283</v>
      </c>
      <c r="AG13" s="70">
        <v>-155219</v>
      </c>
      <c r="AH13" s="70">
        <v>-171187</v>
      </c>
      <c r="AI13" s="70">
        <v>-152807</v>
      </c>
      <c r="AJ13" s="70">
        <v>-189972</v>
      </c>
      <c r="AK13" s="70">
        <v>-159182</v>
      </c>
      <c r="AL13" s="70">
        <v>-163227</v>
      </c>
      <c r="AM13" s="70">
        <v>-174920</v>
      </c>
    </row>
    <row r="14" spans="1:39" s="4" customFormat="1" x14ac:dyDescent="0.25">
      <c r="A14" s="50" t="s">
        <v>363</v>
      </c>
      <c r="B14" s="195">
        <v>-700598</v>
      </c>
      <c r="C14" s="195">
        <v>-692486</v>
      </c>
      <c r="D14" s="195">
        <v>-749054</v>
      </c>
      <c r="E14" s="195">
        <v>-749455</v>
      </c>
      <c r="F14" s="195">
        <v>-714691</v>
      </c>
      <c r="G14" s="179">
        <v>-681202</v>
      </c>
      <c r="H14" s="179">
        <v>-733794</v>
      </c>
      <c r="I14" s="179">
        <v>-744019</v>
      </c>
      <c r="J14" s="179">
        <v>-698027</v>
      </c>
      <c r="K14" s="179">
        <v>-637233</v>
      </c>
      <c r="L14" s="179">
        <v>-690779</v>
      </c>
      <c r="M14" s="179">
        <v>-672655</v>
      </c>
      <c r="N14" s="179">
        <v>-524160</v>
      </c>
      <c r="O14" s="179">
        <v>-574405</v>
      </c>
      <c r="P14" s="179">
        <v>-578100</v>
      </c>
      <c r="Q14" s="179">
        <v>-579343</v>
      </c>
      <c r="R14" s="179">
        <v>-648217</v>
      </c>
      <c r="S14" s="179">
        <v>-655299</v>
      </c>
      <c r="T14" s="179">
        <v>-705836</v>
      </c>
      <c r="U14" s="179">
        <v>-685382</v>
      </c>
      <c r="V14" s="179">
        <v>-663374</v>
      </c>
      <c r="W14" s="179">
        <v>-618788</v>
      </c>
      <c r="X14" s="179">
        <v>-697306</v>
      </c>
      <c r="Y14" s="179">
        <v>-806470</v>
      </c>
      <c r="Z14" s="179">
        <v>-625670</v>
      </c>
      <c r="AA14" s="179">
        <v>-574314</v>
      </c>
      <c r="AB14" s="179">
        <v>-617235</v>
      </c>
      <c r="AC14" s="179">
        <v>-625411</v>
      </c>
      <c r="AD14" s="179">
        <v>-578544</v>
      </c>
      <c r="AE14" s="179">
        <v>-501766</v>
      </c>
      <c r="AF14" s="179">
        <v>-639512</v>
      </c>
      <c r="AG14" s="179">
        <v>-507300</v>
      </c>
      <c r="AH14" s="179">
        <v>-519895</v>
      </c>
      <c r="AI14" s="179">
        <v>-474453</v>
      </c>
      <c r="AJ14" s="179">
        <v>-514805</v>
      </c>
      <c r="AK14" s="179">
        <v>-476977</v>
      </c>
      <c r="AL14" s="179">
        <v>-457811</v>
      </c>
      <c r="AM14" s="179">
        <v>-454170</v>
      </c>
    </row>
    <row r="15" spans="1:39" s="25" customFormat="1" x14ac:dyDescent="0.25">
      <c r="A15" s="26"/>
      <c r="B15" s="147"/>
      <c r="C15" s="147"/>
      <c r="D15" s="147"/>
      <c r="E15" s="147"/>
      <c r="F15" s="183"/>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row>
    <row r="16" spans="1:39" s="31" customFormat="1" ht="15.75" x14ac:dyDescent="0.25">
      <c r="A16" s="29" t="s">
        <v>50</v>
      </c>
      <c r="B16" s="184">
        <f>B10+B14</f>
        <v>545040</v>
      </c>
      <c r="C16" s="184">
        <f>C10+C14</f>
        <v>574817</v>
      </c>
      <c r="D16" s="184">
        <f>D10+D14</f>
        <v>636885</v>
      </c>
      <c r="E16" s="184">
        <v>568181</v>
      </c>
      <c r="F16" s="184">
        <v>478234</v>
      </c>
      <c r="G16" s="73">
        <v>515660</v>
      </c>
      <c r="H16" s="73">
        <v>493187</v>
      </c>
      <c r="I16" s="73">
        <v>423736</v>
      </c>
      <c r="J16" s="73">
        <v>451939</v>
      </c>
      <c r="K16" s="73">
        <v>487068</v>
      </c>
      <c r="L16" s="73">
        <v>476977</v>
      </c>
      <c r="M16" s="73">
        <v>430477</v>
      </c>
      <c r="N16" s="73">
        <v>464888</v>
      </c>
      <c r="O16" s="73">
        <v>466328</v>
      </c>
      <c r="P16" s="73">
        <v>419262</v>
      </c>
      <c r="Q16" s="73">
        <v>458824</v>
      </c>
      <c r="R16" s="73">
        <v>316995</v>
      </c>
      <c r="S16" s="73">
        <v>352245</v>
      </c>
      <c r="T16" s="73">
        <v>292499</v>
      </c>
      <c r="U16" s="73">
        <v>308183</v>
      </c>
      <c r="V16" s="73">
        <v>255951</v>
      </c>
      <c r="W16" s="73">
        <v>280700</v>
      </c>
      <c r="X16" s="73">
        <v>328034</v>
      </c>
      <c r="Y16" s="73">
        <v>361336</v>
      </c>
      <c r="Z16" s="73">
        <v>343225</v>
      </c>
      <c r="AA16" s="73">
        <v>374101</v>
      </c>
      <c r="AB16" s="73">
        <v>356785</v>
      </c>
      <c r="AC16" s="73">
        <v>344616</v>
      </c>
      <c r="AD16" s="73">
        <v>334779</v>
      </c>
      <c r="AE16" s="73">
        <v>355683</v>
      </c>
      <c r="AF16" s="73">
        <v>348604</v>
      </c>
      <c r="AG16" s="73">
        <v>362173.30000000005</v>
      </c>
      <c r="AH16" s="73">
        <v>308975</v>
      </c>
      <c r="AI16" s="73">
        <v>339028</v>
      </c>
      <c r="AJ16" s="73">
        <v>316950</v>
      </c>
      <c r="AK16" s="73">
        <v>347276</v>
      </c>
      <c r="AL16" s="73">
        <v>320908</v>
      </c>
      <c r="AM16" s="73">
        <v>321969</v>
      </c>
    </row>
    <row r="17" spans="1:39" s="25" customFormat="1" x14ac:dyDescent="0.25">
      <c r="A17" s="32"/>
      <c r="B17" s="183"/>
      <c r="C17" s="183"/>
      <c r="D17" s="183"/>
      <c r="E17" s="183"/>
      <c r="F17" s="183"/>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row>
    <row r="18" spans="1:39" x14ac:dyDescent="0.25">
      <c r="A18" s="6" t="s">
        <v>44</v>
      </c>
      <c r="B18" s="181">
        <v>-192314</v>
      </c>
      <c r="C18" s="181">
        <v>-105768</v>
      </c>
      <c r="D18" s="181">
        <v>-96286</v>
      </c>
      <c r="E18" s="181">
        <v>-97036</v>
      </c>
      <c r="F18" s="181">
        <v>-96439</v>
      </c>
      <c r="G18" s="67">
        <v>-99115</v>
      </c>
      <c r="H18" s="67">
        <v>-103798</v>
      </c>
      <c r="I18" s="67">
        <v>-139254</v>
      </c>
      <c r="J18" s="67">
        <v>-109108</v>
      </c>
      <c r="K18" s="67">
        <v>-102696</v>
      </c>
      <c r="L18" s="67">
        <v>-97210</v>
      </c>
      <c r="M18" s="67">
        <v>-102486</v>
      </c>
      <c r="N18" s="67">
        <v>-93451</v>
      </c>
      <c r="O18" s="67">
        <v>-93783</v>
      </c>
      <c r="P18" s="67">
        <v>-86337</v>
      </c>
      <c r="Q18" s="67">
        <v>-86629</v>
      </c>
      <c r="R18" s="67">
        <v>-88769</v>
      </c>
      <c r="S18" s="67">
        <v>-82875</v>
      </c>
      <c r="T18" s="67">
        <v>-83224</v>
      </c>
      <c r="U18" s="67">
        <v>-77887</v>
      </c>
      <c r="V18" s="67">
        <v>-87091</v>
      </c>
      <c r="W18" s="67">
        <v>-67769</v>
      </c>
      <c r="X18" s="67">
        <v>-68700</v>
      </c>
      <c r="Y18" s="67">
        <v>-66262</v>
      </c>
      <c r="Z18" s="67">
        <v>-67926</v>
      </c>
      <c r="AA18" s="67">
        <v>-60420</v>
      </c>
      <c r="AB18" s="67">
        <v>-65017</v>
      </c>
      <c r="AC18" s="67">
        <v>-59122</v>
      </c>
      <c r="AD18" s="67">
        <v>-54725</v>
      </c>
      <c r="AE18" s="67">
        <v>-51704</v>
      </c>
      <c r="AF18" s="67">
        <v>-51275</v>
      </c>
      <c r="AG18" s="67">
        <v>-56719.199999999997</v>
      </c>
      <c r="AH18" s="67">
        <v>-48789</v>
      </c>
      <c r="AI18" s="67">
        <v>-55077</v>
      </c>
      <c r="AJ18" s="67">
        <v>-47698</v>
      </c>
      <c r="AK18" s="67">
        <v>-45785</v>
      </c>
      <c r="AL18" s="67">
        <v>-42027</v>
      </c>
      <c r="AM18" s="67">
        <v>-39847</v>
      </c>
    </row>
    <row r="19" spans="1:39" s="25" customFormat="1" x14ac:dyDescent="0.25">
      <c r="A19" s="23" t="s">
        <v>45</v>
      </c>
      <c r="B19" s="182">
        <v>-113215</v>
      </c>
      <c r="C19" s="182">
        <v>-126631</v>
      </c>
      <c r="D19" s="182">
        <v>-130703</v>
      </c>
      <c r="E19" s="182">
        <v>-120737</v>
      </c>
      <c r="F19" s="182">
        <v>-119550</v>
      </c>
      <c r="G19" s="70">
        <v>-108990</v>
      </c>
      <c r="H19" s="70">
        <v>-121264</v>
      </c>
      <c r="I19" s="70">
        <v>-113881</v>
      </c>
      <c r="J19" s="70">
        <v>-130683</v>
      </c>
      <c r="K19" s="70">
        <v>-118279</v>
      </c>
      <c r="L19" s="70">
        <v>-131345</v>
      </c>
      <c r="M19" s="70">
        <v>-55872</v>
      </c>
      <c r="N19" s="70">
        <v>-177552</v>
      </c>
      <c r="O19" s="70">
        <v>-106343</v>
      </c>
      <c r="P19" s="70">
        <v>-111536</v>
      </c>
      <c r="Q19" s="70">
        <v>-107839</v>
      </c>
      <c r="R19" s="70">
        <v>-30125</v>
      </c>
      <c r="S19" s="70">
        <v>-97964</v>
      </c>
      <c r="T19" s="70">
        <v>-198533</v>
      </c>
      <c r="U19" s="70">
        <v>-96246</v>
      </c>
      <c r="V19" s="70">
        <v>-116625</v>
      </c>
      <c r="W19" s="70">
        <v>-109629</v>
      </c>
      <c r="X19" s="70">
        <v>-120958</v>
      </c>
      <c r="Y19" s="70">
        <v>-110720</v>
      </c>
      <c r="Z19" s="70">
        <v>-110781</v>
      </c>
      <c r="AA19" s="70">
        <v>-102831</v>
      </c>
      <c r="AB19" s="70">
        <v>-115175</v>
      </c>
      <c r="AC19" s="70">
        <v>-106590</v>
      </c>
      <c r="AD19" s="70">
        <v>-111998</v>
      </c>
      <c r="AE19" s="70">
        <v>-89768</v>
      </c>
      <c r="AF19" s="70">
        <v>-89313</v>
      </c>
      <c r="AG19" s="70">
        <v>-102307.2</v>
      </c>
      <c r="AH19" s="70">
        <v>-86155</v>
      </c>
      <c r="AI19" s="70">
        <v>-91228</v>
      </c>
      <c r="AJ19" s="70">
        <v>-102863</v>
      </c>
      <c r="AK19" s="70">
        <v>-97130</v>
      </c>
      <c r="AL19" s="70">
        <v>-85197</v>
      </c>
      <c r="AM19" s="70">
        <v>-77290</v>
      </c>
    </row>
    <row r="20" spans="1:39" x14ac:dyDescent="0.25">
      <c r="A20" s="6" t="s">
        <v>413</v>
      </c>
      <c r="B20" s="181">
        <v>26408</v>
      </c>
      <c r="C20" s="181">
        <v>29277</v>
      </c>
      <c r="D20" s="181">
        <v>27383</v>
      </c>
      <c r="E20" s="181">
        <v>23457</v>
      </c>
      <c r="F20" s="181">
        <v>19146</v>
      </c>
      <c r="G20" s="67">
        <v>37951</v>
      </c>
      <c r="H20" s="67">
        <v>38714</v>
      </c>
      <c r="I20" s="67">
        <v>84897</v>
      </c>
      <c r="J20" s="67">
        <v>32521</v>
      </c>
      <c r="K20" s="67">
        <v>40003</v>
      </c>
      <c r="L20" s="67">
        <v>50991</v>
      </c>
      <c r="M20" s="67">
        <v>60714</v>
      </c>
      <c r="N20" s="67">
        <v>49728</v>
      </c>
      <c r="O20" s="67">
        <v>86363</v>
      </c>
      <c r="P20" s="67">
        <v>87922</v>
      </c>
      <c r="Q20" s="67">
        <v>36022</v>
      </c>
      <c r="R20" s="67">
        <v>29591</v>
      </c>
      <c r="S20" s="67">
        <v>36748</v>
      </c>
      <c r="T20" s="67">
        <v>80184</v>
      </c>
      <c r="U20" s="67">
        <v>65231</v>
      </c>
      <c r="V20" s="67">
        <v>33069</v>
      </c>
      <c r="W20" s="67">
        <v>26707</v>
      </c>
      <c r="X20" s="67">
        <v>33249</v>
      </c>
      <c r="Y20" s="67">
        <v>33448</v>
      </c>
      <c r="Z20" s="67">
        <v>24691</v>
      </c>
      <c r="AA20" s="67">
        <v>18959</v>
      </c>
      <c r="AB20" s="67">
        <v>42173</v>
      </c>
      <c r="AC20" s="67">
        <v>43661</v>
      </c>
      <c r="AD20" s="67">
        <v>11715</v>
      </c>
      <c r="AE20" s="67">
        <v>11178</v>
      </c>
      <c r="AF20" s="67">
        <v>32498</v>
      </c>
      <c r="AG20" s="67">
        <v>12235.8</v>
      </c>
      <c r="AH20" s="67">
        <v>32774</v>
      </c>
      <c r="AI20" s="67">
        <v>44823</v>
      </c>
      <c r="AJ20" s="67">
        <v>10842</v>
      </c>
      <c r="AK20" s="67">
        <v>19477</v>
      </c>
      <c r="AL20" s="67">
        <v>14314</v>
      </c>
      <c r="AM20" s="67">
        <v>34069</v>
      </c>
    </row>
    <row r="21" spans="1:39" s="25" customFormat="1" x14ac:dyDescent="0.25">
      <c r="A21" s="23" t="s">
        <v>46</v>
      </c>
      <c r="B21" s="182">
        <v>-45431</v>
      </c>
      <c r="C21" s="182">
        <v>-47248</v>
      </c>
      <c r="D21" s="182">
        <v>-60501</v>
      </c>
      <c r="E21" s="182">
        <v>-52664</v>
      </c>
      <c r="F21" s="182">
        <v>-74869</v>
      </c>
      <c r="G21" s="70">
        <v>-33137</v>
      </c>
      <c r="H21" s="70">
        <v>-34962</v>
      </c>
      <c r="I21" s="70">
        <v>-37182.6</v>
      </c>
      <c r="J21" s="70">
        <v>-31972</v>
      </c>
      <c r="K21" s="70">
        <v>-35496</v>
      </c>
      <c r="L21" s="70">
        <v>-29933</v>
      </c>
      <c r="M21" s="70">
        <v>-80200</v>
      </c>
      <c r="N21" s="70">
        <v>-30855</v>
      </c>
      <c r="O21" s="70">
        <v>-85834</v>
      </c>
      <c r="P21" s="70">
        <v>-60248</v>
      </c>
      <c r="Q21" s="70">
        <v>-86639</v>
      </c>
      <c r="R21" s="70">
        <v>-34801</v>
      </c>
      <c r="S21" s="70">
        <v>-30771</v>
      </c>
      <c r="T21" s="70">
        <v>-88987</v>
      </c>
      <c r="U21" s="70">
        <v>-49488</v>
      </c>
      <c r="V21" s="70">
        <v>-24294</v>
      </c>
      <c r="W21" s="70">
        <v>-27724</v>
      </c>
      <c r="X21" s="70">
        <v>-79788</v>
      </c>
      <c r="Y21" s="70">
        <v>-25087</v>
      </c>
      <c r="Z21" s="70">
        <v>-29653</v>
      </c>
      <c r="AA21" s="70">
        <v>-25221</v>
      </c>
      <c r="AB21" s="70">
        <v>-27784</v>
      </c>
      <c r="AC21" s="70">
        <v>-17057</v>
      </c>
      <c r="AD21" s="70">
        <v>-17344</v>
      </c>
      <c r="AE21" s="70">
        <v>-19531</v>
      </c>
      <c r="AF21" s="70">
        <v>-33236</v>
      </c>
      <c r="AG21" s="70">
        <v>-12839</v>
      </c>
      <c r="AH21" s="70">
        <v>-15194</v>
      </c>
      <c r="AI21" s="70">
        <v>-28359</v>
      </c>
      <c r="AJ21" s="70">
        <v>-12860</v>
      </c>
      <c r="AK21" s="70">
        <v>-16446</v>
      </c>
      <c r="AL21" s="70">
        <v>-21421</v>
      </c>
      <c r="AM21" s="70">
        <v>-12659</v>
      </c>
    </row>
    <row r="22" spans="1:39" x14ac:dyDescent="0.25">
      <c r="A22" s="6" t="s">
        <v>47</v>
      </c>
      <c r="B22" s="181">
        <v>0</v>
      </c>
      <c r="C22" s="181">
        <v>0</v>
      </c>
      <c r="D22" s="181">
        <v>-16331</v>
      </c>
      <c r="E22" s="181">
        <v>-12222</v>
      </c>
      <c r="F22" s="181">
        <v>-7519</v>
      </c>
      <c r="G22" s="67">
        <v>-11827</v>
      </c>
      <c r="H22" s="67">
        <v>-11536</v>
      </c>
      <c r="I22" s="67">
        <v>-7999</v>
      </c>
      <c r="J22" s="67">
        <v>-6977</v>
      </c>
      <c r="K22" s="67">
        <v>-10401</v>
      </c>
      <c r="L22" s="67">
        <v>-9761</v>
      </c>
      <c r="M22" s="67">
        <v>-9424</v>
      </c>
      <c r="N22" s="67">
        <v>-6961</v>
      </c>
      <c r="O22" s="67">
        <v>-9090</v>
      </c>
      <c r="P22" s="67">
        <v>-8266</v>
      </c>
      <c r="Q22" s="67">
        <v>-6865</v>
      </c>
      <c r="R22" s="67">
        <v>-9887</v>
      </c>
      <c r="S22" s="67">
        <v>-2155</v>
      </c>
      <c r="T22" s="67">
        <v>1565</v>
      </c>
      <c r="U22" s="67">
        <v>392</v>
      </c>
      <c r="V22" s="67">
        <v>-639</v>
      </c>
      <c r="W22" s="67">
        <v>-1318</v>
      </c>
      <c r="X22" s="67">
        <v>-2793</v>
      </c>
      <c r="Y22" s="67">
        <v>-5631</v>
      </c>
      <c r="Z22" s="67">
        <v>-4765</v>
      </c>
      <c r="AA22" s="67">
        <v>-6628</v>
      </c>
      <c r="AB22" s="67">
        <v>-11061</v>
      </c>
      <c r="AC22" s="67">
        <v>-8224</v>
      </c>
      <c r="AD22" s="67">
        <v>-5480</v>
      </c>
      <c r="AE22" s="67">
        <v>-7905</v>
      </c>
      <c r="AF22" s="67">
        <v>-5342</v>
      </c>
      <c r="AG22" s="67">
        <v>-7808</v>
      </c>
      <c r="AH22" s="67">
        <v>-6777</v>
      </c>
      <c r="AI22" s="67">
        <v>-7685</v>
      </c>
      <c r="AJ22" s="67">
        <v>-4897</v>
      </c>
      <c r="AK22" s="67">
        <v>-8353</v>
      </c>
      <c r="AL22" s="67">
        <v>-7323</v>
      </c>
      <c r="AM22" s="67">
        <v>-7744</v>
      </c>
    </row>
    <row r="23" spans="1:39" s="25" customFormat="1" x14ac:dyDescent="0.25">
      <c r="A23" s="23" t="s">
        <v>48</v>
      </c>
      <c r="B23" s="182">
        <v>-2042</v>
      </c>
      <c r="C23" s="182">
        <v>-8984</v>
      </c>
      <c r="D23" s="182">
        <v>-3373</v>
      </c>
      <c r="E23" s="182">
        <v>-4332</v>
      </c>
      <c r="F23" s="182">
        <v>-1710</v>
      </c>
      <c r="G23" s="70">
        <v>-3357</v>
      </c>
      <c r="H23" s="70">
        <v>-4662</v>
      </c>
      <c r="I23" s="70">
        <v>-4565.3999999999996</v>
      </c>
      <c r="J23" s="70">
        <v>-2580</v>
      </c>
      <c r="K23" s="70">
        <v>-1191</v>
      </c>
      <c r="L23" s="70">
        <v>-1785</v>
      </c>
      <c r="M23" s="70">
        <v>-2204</v>
      </c>
      <c r="N23" s="70">
        <v>-2125</v>
      </c>
      <c r="O23" s="70">
        <v>-1292</v>
      </c>
      <c r="P23" s="70">
        <v>-215</v>
      </c>
      <c r="Q23" s="70">
        <v>-486</v>
      </c>
      <c r="R23" s="70">
        <v>-3802</v>
      </c>
      <c r="S23" s="70">
        <v>-163</v>
      </c>
      <c r="T23" s="70">
        <v>-1267</v>
      </c>
      <c r="U23" s="70">
        <v>270</v>
      </c>
      <c r="V23" s="70">
        <v>2506</v>
      </c>
      <c r="W23" s="70">
        <v>-2409</v>
      </c>
      <c r="X23" s="70">
        <v>-588</v>
      </c>
      <c r="Y23" s="70">
        <v>-4468</v>
      </c>
      <c r="Z23" s="70">
        <v>-1867</v>
      </c>
      <c r="AA23" s="70">
        <v>-2502</v>
      </c>
      <c r="AB23" s="70">
        <v>4575</v>
      </c>
      <c r="AC23" s="70">
        <v>-3098</v>
      </c>
      <c r="AD23" s="70">
        <v>-4688</v>
      </c>
      <c r="AE23" s="70">
        <v>-3966</v>
      </c>
      <c r="AF23" s="70">
        <v>-3778</v>
      </c>
      <c r="AG23" s="70">
        <v>-4468</v>
      </c>
      <c r="AH23" s="70">
        <v>-2942</v>
      </c>
      <c r="AI23" s="70">
        <v>-2132</v>
      </c>
      <c r="AJ23" s="70">
        <v>-6098</v>
      </c>
      <c r="AK23" s="70">
        <v>-4158</v>
      </c>
      <c r="AL23" s="70">
        <v>-3880</v>
      </c>
      <c r="AM23" s="70">
        <v>-4401</v>
      </c>
    </row>
    <row r="24" spans="1:39" x14ac:dyDescent="0.25">
      <c r="A24" s="8"/>
      <c r="B24" s="185"/>
      <c r="C24" s="185"/>
      <c r="D24" s="185"/>
      <c r="E24" s="185"/>
      <c r="F24" s="185"/>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row>
    <row r="25" spans="1:39" s="31" customFormat="1" ht="15.75" x14ac:dyDescent="0.25">
      <c r="A25" s="29" t="s">
        <v>51</v>
      </c>
      <c r="B25" s="184">
        <f>SUM(B18:B23)</f>
        <v>-326594</v>
      </c>
      <c r="C25" s="184">
        <f>SUM(C18:C23)</f>
        <v>-259354</v>
      </c>
      <c r="D25" s="184">
        <f>SUM(D18:D23)</f>
        <v>-279811</v>
      </c>
      <c r="E25" s="184">
        <v>-263534</v>
      </c>
      <c r="F25" s="184">
        <v>-280941</v>
      </c>
      <c r="G25" s="73">
        <v>-218475</v>
      </c>
      <c r="H25" s="73">
        <v>-237508</v>
      </c>
      <c r="I25" s="73">
        <v>-217985</v>
      </c>
      <c r="J25" s="73">
        <v>-248799</v>
      </c>
      <c r="K25" s="73">
        <v>-228060</v>
      </c>
      <c r="L25" s="73">
        <v>-219043</v>
      </c>
      <c r="M25" s="73">
        <v>-189472</v>
      </c>
      <c r="N25" s="73">
        <v>-261216</v>
      </c>
      <c r="O25" s="73">
        <v>-209979</v>
      </c>
      <c r="P25" s="73">
        <v>-178680</v>
      </c>
      <c r="Q25" s="73">
        <v>-252436</v>
      </c>
      <c r="R25" s="73">
        <v>-137793</v>
      </c>
      <c r="S25" s="73">
        <v>-177180</v>
      </c>
      <c r="T25" s="73">
        <v>-290262</v>
      </c>
      <c r="U25" s="73">
        <v>-157728</v>
      </c>
      <c r="V25" s="73">
        <v>-193074</v>
      </c>
      <c r="W25" s="73">
        <v>-182142</v>
      </c>
      <c r="X25" s="73">
        <v>-239578</v>
      </c>
      <c r="Y25" s="73">
        <v>-178720</v>
      </c>
      <c r="Z25" s="73">
        <v>-190301</v>
      </c>
      <c r="AA25" s="73">
        <v>-178643</v>
      </c>
      <c r="AB25" s="73">
        <v>-172289</v>
      </c>
      <c r="AC25" s="73">
        <v>-150430</v>
      </c>
      <c r="AD25" s="73">
        <v>-182520</v>
      </c>
      <c r="AE25" s="73">
        <v>-161696</v>
      </c>
      <c r="AF25" s="73">
        <v>-150446</v>
      </c>
      <c r="AG25" s="73">
        <v>-171905.6</v>
      </c>
      <c r="AH25" s="73">
        <v>-127083</v>
      </c>
      <c r="AI25" s="73">
        <v>-139658</v>
      </c>
      <c r="AJ25" s="73">
        <v>-163574</v>
      </c>
      <c r="AK25" s="73">
        <v>-152395</v>
      </c>
      <c r="AL25" s="73">
        <v>-145534</v>
      </c>
      <c r="AM25" s="73">
        <v>-107872</v>
      </c>
    </row>
    <row r="26" spans="1:39" s="31" customFormat="1" ht="15.75" x14ac:dyDescent="0.25">
      <c r="A26" s="29" t="s">
        <v>49</v>
      </c>
      <c r="B26" s="184">
        <f>B16+B25</f>
        <v>218446</v>
      </c>
      <c r="C26" s="184">
        <f>C16+C25</f>
        <v>315463</v>
      </c>
      <c r="D26" s="184">
        <f>D16+D25</f>
        <v>357074</v>
      </c>
      <c r="E26" s="184">
        <v>304647</v>
      </c>
      <c r="F26" s="184">
        <v>197293</v>
      </c>
      <c r="G26" s="73">
        <v>297185</v>
      </c>
      <c r="H26" s="73">
        <v>255679</v>
      </c>
      <c r="I26" s="73">
        <v>205751</v>
      </c>
      <c r="J26" s="73">
        <v>203140</v>
      </c>
      <c r="K26" s="73">
        <v>259008</v>
      </c>
      <c r="L26" s="73">
        <v>257934</v>
      </c>
      <c r="M26" s="73">
        <v>241005</v>
      </c>
      <c r="N26" s="73">
        <v>203672</v>
      </c>
      <c r="O26" s="73">
        <v>256349</v>
      </c>
      <c r="P26" s="73">
        <v>240582</v>
      </c>
      <c r="Q26" s="73">
        <v>206388</v>
      </c>
      <c r="R26" s="73">
        <v>179202</v>
      </c>
      <c r="S26" s="73">
        <v>175065</v>
      </c>
      <c r="T26" s="73">
        <v>2237</v>
      </c>
      <c r="U26" s="73">
        <v>150455</v>
      </c>
      <c r="V26" s="73">
        <v>62877</v>
      </c>
      <c r="W26" s="73">
        <v>98558</v>
      </c>
      <c r="X26" s="73">
        <v>88456</v>
      </c>
      <c r="Y26" s="73">
        <v>182616</v>
      </c>
      <c r="Z26" s="73">
        <v>152924</v>
      </c>
      <c r="AA26" s="73">
        <v>195458</v>
      </c>
      <c r="AB26" s="73">
        <v>184496</v>
      </c>
      <c r="AC26" s="73">
        <v>194186</v>
      </c>
      <c r="AD26" s="73">
        <v>152259</v>
      </c>
      <c r="AE26" s="73">
        <v>193987</v>
      </c>
      <c r="AF26" s="73">
        <v>198158</v>
      </c>
      <c r="AG26" s="73">
        <v>190267.70000000004</v>
      </c>
      <c r="AH26" s="73">
        <v>181892</v>
      </c>
      <c r="AI26" s="73">
        <v>199370</v>
      </c>
      <c r="AJ26" s="73">
        <v>153376</v>
      </c>
      <c r="AK26" s="73">
        <v>194881</v>
      </c>
      <c r="AL26" s="73">
        <v>175374</v>
      </c>
      <c r="AM26" s="73">
        <v>214097</v>
      </c>
    </row>
    <row r="27" spans="1:39" s="25" customFormat="1" x14ac:dyDescent="0.25">
      <c r="A27" s="26"/>
      <c r="B27" s="183"/>
      <c r="C27" s="183"/>
      <c r="D27" s="183"/>
      <c r="E27" s="183"/>
      <c r="F27" s="183"/>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row>
    <row r="28" spans="1:39" x14ac:dyDescent="0.25">
      <c r="A28" s="33" t="s">
        <v>55</v>
      </c>
      <c r="B28" s="181">
        <v>41011</v>
      </c>
      <c r="C28" s="181">
        <v>52212</v>
      </c>
      <c r="D28" s="181">
        <v>35108</v>
      </c>
      <c r="E28" s="181">
        <v>28648</v>
      </c>
      <c r="F28" s="181">
        <v>29667</v>
      </c>
      <c r="G28" s="67">
        <v>22124</v>
      </c>
      <c r="H28" s="67">
        <v>22514</v>
      </c>
      <c r="I28" s="67">
        <v>41715</v>
      </c>
      <c r="J28" s="67">
        <v>31665</v>
      </c>
      <c r="K28" s="67">
        <v>20668</v>
      </c>
      <c r="L28" s="67">
        <v>23698</v>
      </c>
      <c r="M28" s="67">
        <v>28558</v>
      </c>
      <c r="N28" s="67">
        <v>43361</v>
      </c>
      <c r="O28" s="67">
        <v>36528</v>
      </c>
      <c r="P28" s="67">
        <v>52648</v>
      </c>
      <c r="Q28" s="67">
        <v>29033</v>
      </c>
      <c r="R28" s="67">
        <v>73542</v>
      </c>
      <c r="S28" s="67">
        <v>47027</v>
      </c>
      <c r="T28" s="67">
        <v>32992</v>
      </c>
      <c r="U28" s="67">
        <v>42533</v>
      </c>
      <c r="V28" s="67">
        <v>15445</v>
      </c>
      <c r="W28" s="67">
        <v>30585</v>
      </c>
      <c r="X28" s="67">
        <v>18053</v>
      </c>
      <c r="Y28" s="67">
        <v>11851</v>
      </c>
      <c r="Z28" s="67">
        <v>24846</v>
      </c>
      <c r="AA28" s="67">
        <v>22924</v>
      </c>
      <c r="AB28" s="67">
        <v>16143</v>
      </c>
      <c r="AC28" s="67">
        <v>25564</v>
      </c>
      <c r="AD28" s="67">
        <v>21873</v>
      </c>
      <c r="AE28" s="67">
        <v>22255</v>
      </c>
      <c r="AF28" s="67">
        <v>29709</v>
      </c>
      <c r="AG28" s="67">
        <v>46540</v>
      </c>
      <c r="AH28" s="67">
        <v>28297</v>
      </c>
      <c r="AI28" s="67">
        <v>30171</v>
      </c>
      <c r="AJ28" s="67">
        <v>26567</v>
      </c>
      <c r="AK28" s="67">
        <v>24638</v>
      </c>
      <c r="AL28" s="67">
        <v>24848</v>
      </c>
      <c r="AM28" s="67">
        <v>20279</v>
      </c>
    </row>
    <row r="29" spans="1:39" s="25" customFormat="1" x14ac:dyDescent="0.25">
      <c r="A29" s="25" t="s">
        <v>56</v>
      </c>
      <c r="B29" s="182">
        <v>-61062</v>
      </c>
      <c r="C29" s="182">
        <v>-144900</v>
      </c>
      <c r="D29" s="182">
        <v>-57525</v>
      </c>
      <c r="E29" s="182">
        <v>-67838</v>
      </c>
      <c r="F29" s="182">
        <v>-60486</v>
      </c>
      <c r="G29" s="70">
        <v>-63593</v>
      </c>
      <c r="H29" s="70">
        <v>-57324</v>
      </c>
      <c r="I29" s="70">
        <v>-83387</v>
      </c>
      <c r="J29" s="70">
        <v>-95942</v>
      </c>
      <c r="K29" s="70">
        <v>-71615</v>
      </c>
      <c r="L29" s="70">
        <v>-79621</v>
      </c>
      <c r="M29" s="70">
        <v>-64094</v>
      </c>
      <c r="N29" s="70">
        <v>-101258</v>
      </c>
      <c r="O29" s="70">
        <v>-87432</v>
      </c>
      <c r="P29" s="70">
        <v>-103773</v>
      </c>
      <c r="Q29" s="70">
        <v>-87509</v>
      </c>
      <c r="R29" s="70">
        <v>-98379</v>
      </c>
      <c r="S29" s="70">
        <v>-113794</v>
      </c>
      <c r="T29" s="70">
        <v>-83440</v>
      </c>
      <c r="U29" s="70">
        <v>-184989</v>
      </c>
      <c r="V29" s="70">
        <v>-84296</v>
      </c>
      <c r="W29" s="70">
        <v>-111899</v>
      </c>
      <c r="X29" s="70">
        <v>-68685</v>
      </c>
      <c r="Y29" s="70">
        <v>-60253</v>
      </c>
      <c r="Z29" s="70">
        <v>-68457</v>
      </c>
      <c r="AA29" s="70">
        <v>-67089</v>
      </c>
      <c r="AB29" s="70">
        <v>-64204</v>
      </c>
      <c r="AC29" s="70">
        <v>-55843</v>
      </c>
      <c r="AD29" s="70">
        <v>-65075</v>
      </c>
      <c r="AE29" s="70">
        <v>-59481</v>
      </c>
      <c r="AF29" s="70">
        <v>-61706</v>
      </c>
      <c r="AG29" s="70">
        <v>-69951</v>
      </c>
      <c r="AH29" s="70">
        <v>-64625</v>
      </c>
      <c r="AI29" s="70">
        <v>-61089</v>
      </c>
      <c r="AJ29" s="70">
        <v>-57129</v>
      </c>
      <c r="AK29" s="70">
        <v>-48953</v>
      </c>
      <c r="AL29" s="70">
        <v>-39669</v>
      </c>
      <c r="AM29" s="70">
        <v>-39437</v>
      </c>
    </row>
    <row r="30" spans="1:39" s="12" customFormat="1" x14ac:dyDescent="0.25">
      <c r="B30" s="186"/>
      <c r="C30" s="186"/>
      <c r="D30" s="186"/>
      <c r="E30" s="186"/>
      <c r="F30" s="186"/>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row>
    <row r="31" spans="1:39" s="31" customFormat="1" ht="15.75" x14ac:dyDescent="0.25">
      <c r="A31" s="29" t="s">
        <v>52</v>
      </c>
      <c r="B31" s="184">
        <f>SUM(B28:B29)</f>
        <v>-20051</v>
      </c>
      <c r="C31" s="184">
        <f>SUM(C28:C29)</f>
        <v>-92688</v>
      </c>
      <c r="D31" s="184">
        <f>SUM(D28:D29)</f>
        <v>-22417</v>
      </c>
      <c r="E31" s="184">
        <v>-39190</v>
      </c>
      <c r="F31" s="184">
        <v>-30819</v>
      </c>
      <c r="G31" s="73">
        <v>-41469</v>
      </c>
      <c r="H31" s="73">
        <v>-34810</v>
      </c>
      <c r="I31" s="73">
        <v>-41672</v>
      </c>
      <c r="J31" s="73">
        <v>-64277</v>
      </c>
      <c r="K31" s="73">
        <v>-50947</v>
      </c>
      <c r="L31" s="73">
        <v>-55923</v>
      </c>
      <c r="M31" s="73">
        <v>-35536</v>
      </c>
      <c r="N31" s="73">
        <v>-57897</v>
      </c>
      <c r="O31" s="73">
        <v>-50904</v>
      </c>
      <c r="P31" s="73">
        <v>-51125</v>
      </c>
      <c r="Q31" s="73">
        <v>-58476</v>
      </c>
      <c r="R31" s="73">
        <v>-24837</v>
      </c>
      <c r="S31" s="73">
        <v>-66767</v>
      </c>
      <c r="T31" s="73">
        <v>-50448</v>
      </c>
      <c r="U31" s="73">
        <v>-142456</v>
      </c>
      <c r="V31" s="73">
        <v>-68851</v>
      </c>
      <c r="W31" s="73">
        <v>-81314</v>
      </c>
      <c r="X31" s="73">
        <v>-50632</v>
      </c>
      <c r="Y31" s="73">
        <v>-48402</v>
      </c>
      <c r="Z31" s="73">
        <v>-43611</v>
      </c>
      <c r="AA31" s="73">
        <v>-44165</v>
      </c>
      <c r="AB31" s="73">
        <v>-48061</v>
      </c>
      <c r="AC31" s="73">
        <v>-30279</v>
      </c>
      <c r="AD31" s="73">
        <v>-43202</v>
      </c>
      <c r="AE31" s="73">
        <v>-37226</v>
      </c>
      <c r="AF31" s="73">
        <v>-31997</v>
      </c>
      <c r="AG31" s="73">
        <v>-23411</v>
      </c>
      <c r="AH31" s="73">
        <v>-36328</v>
      </c>
      <c r="AI31" s="73">
        <v>-30918</v>
      </c>
      <c r="AJ31" s="73">
        <v>-30562</v>
      </c>
      <c r="AK31" s="73">
        <v>-24315</v>
      </c>
      <c r="AL31" s="73">
        <v>-14821</v>
      </c>
      <c r="AM31" s="73">
        <v>-19158</v>
      </c>
    </row>
    <row r="32" spans="1:39" s="25" customFormat="1" x14ac:dyDescent="0.25">
      <c r="A32" s="26"/>
      <c r="B32" s="183"/>
      <c r="C32" s="183"/>
      <c r="D32" s="183"/>
      <c r="E32" s="183"/>
      <c r="F32" s="183"/>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row>
    <row r="33" spans="1:39" s="31" customFormat="1" ht="15.75" x14ac:dyDescent="0.25">
      <c r="A33" s="29" t="s">
        <v>414</v>
      </c>
      <c r="B33" s="184">
        <f>B26+B31</f>
        <v>198395</v>
      </c>
      <c r="C33" s="184">
        <f>C26+C31</f>
        <v>222775</v>
      </c>
      <c r="D33" s="184">
        <f>D26+D31</f>
        <v>334657</v>
      </c>
      <c r="E33" s="184">
        <v>265457</v>
      </c>
      <c r="F33" s="184">
        <v>166474</v>
      </c>
      <c r="G33" s="73">
        <v>255716</v>
      </c>
      <c r="H33" s="73">
        <v>220869</v>
      </c>
      <c r="I33" s="73">
        <v>164079</v>
      </c>
      <c r="J33" s="73">
        <v>138863</v>
      </c>
      <c r="K33" s="73">
        <v>208061</v>
      </c>
      <c r="L33" s="73">
        <v>202011</v>
      </c>
      <c r="M33" s="73">
        <v>205469</v>
      </c>
      <c r="N33" s="73">
        <v>145775</v>
      </c>
      <c r="O33" s="73">
        <v>205445</v>
      </c>
      <c r="P33" s="73">
        <v>189457</v>
      </c>
      <c r="Q33" s="73">
        <v>147912</v>
      </c>
      <c r="R33" s="73">
        <v>154365</v>
      </c>
      <c r="S33" s="73">
        <v>108298</v>
      </c>
      <c r="T33" s="73">
        <v>-48211</v>
      </c>
      <c r="U33" s="73">
        <v>7999</v>
      </c>
      <c r="V33" s="73">
        <v>-5974</v>
      </c>
      <c r="W33" s="73">
        <v>17244</v>
      </c>
      <c r="X33" s="73">
        <v>37824</v>
      </c>
      <c r="Y33" s="73">
        <v>134214</v>
      </c>
      <c r="Z33" s="73">
        <v>109313</v>
      </c>
      <c r="AA33" s="73">
        <v>151293</v>
      </c>
      <c r="AB33" s="73">
        <v>136435</v>
      </c>
      <c r="AC33" s="73">
        <v>163907</v>
      </c>
      <c r="AD33" s="73">
        <v>109057</v>
      </c>
      <c r="AE33" s="73">
        <v>156761</v>
      </c>
      <c r="AF33" s="73">
        <v>166161</v>
      </c>
      <c r="AG33" s="73">
        <v>166856.70000000004</v>
      </c>
      <c r="AH33" s="73">
        <v>145564</v>
      </c>
      <c r="AI33" s="73">
        <v>168452</v>
      </c>
      <c r="AJ33" s="73">
        <v>122814</v>
      </c>
      <c r="AK33" s="73">
        <v>170566</v>
      </c>
      <c r="AL33" s="73">
        <v>160553</v>
      </c>
      <c r="AM33" s="73">
        <v>194939</v>
      </c>
    </row>
    <row r="34" spans="1:39" s="25" customFormat="1" x14ac:dyDescent="0.25">
      <c r="A34" s="26"/>
      <c r="B34" s="183"/>
      <c r="C34" s="183"/>
      <c r="D34" s="183"/>
      <c r="E34" s="183"/>
      <c r="F34" s="183"/>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row>
    <row r="35" spans="1:39" x14ac:dyDescent="0.25">
      <c r="A35" t="s">
        <v>57</v>
      </c>
      <c r="B35" s="181">
        <v>-37816</v>
      </c>
      <c r="C35" s="181">
        <v>-45066</v>
      </c>
      <c r="D35" s="181">
        <v>-56480</v>
      </c>
      <c r="E35" s="181">
        <v>-52476</v>
      </c>
      <c r="F35" s="181">
        <v>-34492</v>
      </c>
      <c r="G35" s="67">
        <v>-50300</v>
      </c>
      <c r="H35" s="67">
        <v>-30940</v>
      </c>
      <c r="I35" s="67">
        <v>-27528</v>
      </c>
      <c r="J35" s="67">
        <v>-20745</v>
      </c>
      <c r="K35" s="67">
        <v>-31812</v>
      </c>
      <c r="L35" s="67">
        <v>-36585</v>
      </c>
      <c r="M35" s="67">
        <v>-40437</v>
      </c>
      <c r="N35" s="67">
        <v>-25092</v>
      </c>
      <c r="O35" s="67">
        <v>-41072</v>
      </c>
      <c r="P35" s="67">
        <v>-41606</v>
      </c>
      <c r="Q35" s="67">
        <v>-27794</v>
      </c>
      <c r="R35" s="67">
        <v>-37587</v>
      </c>
      <c r="S35" s="67">
        <v>-13462</v>
      </c>
      <c r="T35" s="67">
        <v>5409</v>
      </c>
      <c r="U35" s="67">
        <v>780</v>
      </c>
      <c r="V35" s="67">
        <v>7142</v>
      </c>
      <c r="W35" s="67">
        <v>-474</v>
      </c>
      <c r="X35" s="67">
        <v>-11299</v>
      </c>
      <c r="Y35" s="67">
        <v>-26246</v>
      </c>
      <c r="Z35" s="67">
        <v>-19618</v>
      </c>
      <c r="AA35" s="67">
        <v>-25308</v>
      </c>
      <c r="AB35" s="67">
        <v>-24953</v>
      </c>
      <c r="AC35" s="67">
        <v>-27941</v>
      </c>
      <c r="AD35" s="67">
        <v>-23911</v>
      </c>
      <c r="AE35" s="67">
        <v>-29468</v>
      </c>
      <c r="AF35" s="67">
        <v>-28419</v>
      </c>
      <c r="AG35" s="67">
        <v>-28183</v>
      </c>
      <c r="AH35" s="67">
        <v>-26988</v>
      </c>
      <c r="AI35" s="67">
        <v>-32190</v>
      </c>
      <c r="AJ35" s="67">
        <v>-11723</v>
      </c>
      <c r="AK35" s="67">
        <v>-36688</v>
      </c>
      <c r="AL35" s="67">
        <v>-33601</v>
      </c>
      <c r="AM35" s="67">
        <v>-47292</v>
      </c>
    </row>
    <row r="36" spans="1:39" s="25" customFormat="1" x14ac:dyDescent="0.25">
      <c r="A36" s="25" t="s">
        <v>58</v>
      </c>
      <c r="B36" s="182">
        <v>-14234</v>
      </c>
      <c r="C36" s="182">
        <v>-16874</v>
      </c>
      <c r="D36" s="182">
        <v>-22890</v>
      </c>
      <c r="E36" s="182">
        <v>-19688</v>
      </c>
      <c r="F36" s="182">
        <v>-12923</v>
      </c>
      <c r="G36" s="70">
        <v>-18681</v>
      </c>
      <c r="H36" s="70">
        <v>-11926</v>
      </c>
      <c r="I36" s="70">
        <v>-10239</v>
      </c>
      <c r="J36" s="70">
        <v>-7966</v>
      </c>
      <c r="K36" s="70">
        <v>-12016</v>
      </c>
      <c r="L36" s="70">
        <v>-14636</v>
      </c>
      <c r="M36" s="70">
        <v>-15284</v>
      </c>
      <c r="N36" s="70">
        <v>-9796</v>
      </c>
      <c r="O36" s="70">
        <v>-15360</v>
      </c>
      <c r="P36" s="70">
        <v>-16099</v>
      </c>
      <c r="Q36" s="70">
        <v>-10457</v>
      </c>
      <c r="R36" s="70">
        <v>-13835</v>
      </c>
      <c r="S36" s="70">
        <v>-5031</v>
      </c>
      <c r="T36" s="70">
        <v>2035</v>
      </c>
      <c r="U36" s="70">
        <v>159</v>
      </c>
      <c r="V36" s="70">
        <v>2620</v>
      </c>
      <c r="W36" s="70">
        <v>-320</v>
      </c>
      <c r="X36" s="70">
        <v>-4979</v>
      </c>
      <c r="Y36" s="70">
        <v>-9907</v>
      </c>
      <c r="Z36" s="70">
        <v>-7770</v>
      </c>
      <c r="AA36" s="70">
        <v>-9372</v>
      </c>
      <c r="AB36" s="70">
        <v>-10115</v>
      </c>
      <c r="AC36" s="70">
        <v>-10127</v>
      </c>
      <c r="AD36" s="70">
        <v>-8925</v>
      </c>
      <c r="AE36" s="70">
        <v>-10922</v>
      </c>
      <c r="AF36" s="70">
        <v>-11569</v>
      </c>
      <c r="AG36" s="70">
        <v>-10691</v>
      </c>
      <c r="AH36" s="70">
        <v>-10186</v>
      </c>
      <c r="AI36" s="70">
        <v>-11880</v>
      </c>
      <c r="AJ36" s="70">
        <v>-5508</v>
      </c>
      <c r="AK36" s="70">
        <v>-13774</v>
      </c>
      <c r="AL36" s="70">
        <v>-12448</v>
      </c>
      <c r="AM36" s="70">
        <v>-17400</v>
      </c>
    </row>
    <row r="37" spans="1:39" s="12" customFormat="1" x14ac:dyDescent="0.25">
      <c r="A37" s="39"/>
      <c r="B37" s="187"/>
      <c r="C37" s="187"/>
      <c r="D37" s="187"/>
      <c r="E37" s="187"/>
      <c r="F37" s="187"/>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row>
    <row r="38" spans="1:39" s="31" customFormat="1" ht="15.75" x14ac:dyDescent="0.25">
      <c r="A38" s="29" t="s">
        <v>54</v>
      </c>
      <c r="B38" s="184">
        <f>B33+B35+B36</f>
        <v>146345</v>
      </c>
      <c r="C38" s="184">
        <f>C33+C35+C36</f>
        <v>160835</v>
      </c>
      <c r="D38" s="184">
        <f>D33+D35+D36</f>
        <v>255287</v>
      </c>
      <c r="E38" s="184">
        <v>193293</v>
      </c>
      <c r="F38" s="184">
        <v>119059</v>
      </c>
      <c r="G38" s="73">
        <v>186735</v>
      </c>
      <c r="H38" s="73">
        <v>178003</v>
      </c>
      <c r="I38" s="73">
        <v>126312</v>
      </c>
      <c r="J38" s="73">
        <v>110152</v>
      </c>
      <c r="K38" s="73">
        <v>164233</v>
      </c>
      <c r="L38" s="73">
        <v>150790</v>
      </c>
      <c r="M38" s="73">
        <v>149748</v>
      </c>
      <c r="N38" s="73">
        <v>110887</v>
      </c>
      <c r="O38" s="73">
        <v>149013</v>
      </c>
      <c r="P38" s="73">
        <v>131752</v>
      </c>
      <c r="Q38" s="73">
        <v>109661</v>
      </c>
      <c r="R38" s="73">
        <v>102943</v>
      </c>
      <c r="S38" s="73">
        <v>89805</v>
      </c>
      <c r="T38" s="73">
        <v>-40767</v>
      </c>
      <c r="U38" s="73">
        <v>8938</v>
      </c>
      <c r="V38" s="73">
        <v>3788</v>
      </c>
      <c r="W38" s="73">
        <v>16450</v>
      </c>
      <c r="X38" s="73">
        <v>21546</v>
      </c>
      <c r="Y38" s="73">
        <v>98061</v>
      </c>
      <c r="Z38" s="73">
        <v>81925</v>
      </c>
      <c r="AA38" s="73">
        <v>116613</v>
      </c>
      <c r="AB38" s="73">
        <v>101367</v>
      </c>
      <c r="AC38" s="73">
        <v>125839</v>
      </c>
      <c r="AD38" s="73">
        <v>76221</v>
      </c>
      <c r="AE38" s="73">
        <v>116371</v>
      </c>
      <c r="AF38" s="73">
        <v>126173</v>
      </c>
      <c r="AG38" s="73">
        <v>127982.70000000004</v>
      </c>
      <c r="AH38" s="73">
        <v>108390</v>
      </c>
      <c r="AI38" s="73">
        <v>124382</v>
      </c>
      <c r="AJ38" s="73">
        <v>105583</v>
      </c>
      <c r="AK38" s="73">
        <v>120104</v>
      </c>
      <c r="AL38" s="73">
        <v>114504</v>
      </c>
      <c r="AM38" s="73">
        <v>130247</v>
      </c>
    </row>
    <row r="39" spans="1:39" s="12" customFormat="1" x14ac:dyDescent="0.25">
      <c r="A39" s="39"/>
      <c r="B39" s="39"/>
      <c r="C39" s="39"/>
      <c r="D39" s="39"/>
      <c r="E39" s="279"/>
      <c r="F39" s="187"/>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row>
    <row r="40" spans="1:39" s="12" customFormat="1" x14ac:dyDescent="0.25">
      <c r="A40" s="39"/>
      <c r="B40" s="39"/>
      <c r="C40" s="39"/>
      <c r="D40" s="39"/>
      <c r="E40" s="279"/>
      <c r="F40" s="187"/>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row>
    <row r="41" spans="1:39" s="12" customFormat="1" x14ac:dyDescent="0.25">
      <c r="A41" s="39"/>
      <c r="B41" s="39"/>
      <c r="C41" s="39"/>
      <c r="D41" s="39"/>
      <c r="E41" s="279"/>
      <c r="F41" s="187"/>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row>
    <row r="42" spans="1:39" s="12" customFormat="1" x14ac:dyDescent="0.25">
      <c r="A42" s="39"/>
      <c r="B42" s="39"/>
      <c r="C42" s="39"/>
      <c r="D42" s="39"/>
      <c r="E42" s="279"/>
      <c r="F42" s="187"/>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row>
    <row r="43" spans="1:39" ht="15.75" x14ac:dyDescent="0.25">
      <c r="A43" s="227" t="s">
        <v>366</v>
      </c>
      <c r="B43" s="227" t="s">
        <v>451</v>
      </c>
      <c r="C43" s="227" t="s">
        <v>446</v>
      </c>
      <c r="D43" s="227" t="s">
        <v>424</v>
      </c>
      <c r="E43" s="219" t="s">
        <v>403</v>
      </c>
      <c r="F43" s="219" t="s">
        <v>371</v>
      </c>
      <c r="G43" s="219" t="s">
        <v>372</v>
      </c>
      <c r="H43" s="219" t="s">
        <v>373</v>
      </c>
      <c r="I43" s="219" t="s">
        <v>2</v>
      </c>
      <c r="J43" s="219" t="s">
        <v>374</v>
      </c>
      <c r="K43" s="219" t="s">
        <v>375</v>
      </c>
      <c r="L43" s="219" t="s">
        <v>376</v>
      </c>
      <c r="M43" s="219" t="s">
        <v>377</v>
      </c>
      <c r="N43" s="219" t="s">
        <v>378</v>
      </c>
      <c r="O43" s="219" t="s">
        <v>379</v>
      </c>
      <c r="P43" s="219" t="s">
        <v>380</v>
      </c>
      <c r="Q43" s="219" t="s">
        <v>381</v>
      </c>
      <c r="R43" s="219" t="s">
        <v>382</v>
      </c>
      <c r="S43" s="219" t="s">
        <v>383</v>
      </c>
      <c r="T43" s="219" t="s">
        <v>384</v>
      </c>
      <c r="U43" s="219" t="s">
        <v>385</v>
      </c>
      <c r="V43" s="219" t="s">
        <v>386</v>
      </c>
      <c r="W43" s="219" t="s">
        <v>387</v>
      </c>
      <c r="X43" s="219" t="s">
        <v>388</v>
      </c>
      <c r="Y43" s="219" t="s">
        <v>389</v>
      </c>
      <c r="Z43" s="219" t="s">
        <v>93</v>
      </c>
      <c r="AA43" s="219" t="s">
        <v>390</v>
      </c>
      <c r="AB43" s="219" t="s">
        <v>391</v>
      </c>
      <c r="AC43" s="219" t="s">
        <v>392</v>
      </c>
      <c r="AD43" s="219" t="s">
        <v>393</v>
      </c>
      <c r="AE43" s="219" t="s">
        <v>394</v>
      </c>
      <c r="AF43" s="219" t="s">
        <v>395</v>
      </c>
      <c r="AG43" s="219" t="s">
        <v>143</v>
      </c>
      <c r="AH43" s="219" t="s">
        <v>396</v>
      </c>
      <c r="AI43" s="219" t="s">
        <v>397</v>
      </c>
      <c r="AJ43" s="219" t="s">
        <v>398</v>
      </c>
      <c r="AK43" s="219" t="s">
        <v>399</v>
      </c>
      <c r="AL43" s="219" t="s">
        <v>400</v>
      </c>
      <c r="AM43" s="219" t="s">
        <v>401</v>
      </c>
    </row>
    <row r="44" spans="1:39" s="25" customFormat="1" x14ac:dyDescent="0.25">
      <c r="A44" s="25" t="s">
        <v>364</v>
      </c>
      <c r="B44" s="182">
        <v>752367</v>
      </c>
      <c r="C44" s="182">
        <v>769225</v>
      </c>
      <c r="D44" s="182">
        <v>823112</v>
      </c>
      <c r="E44" s="182">
        <v>767331</v>
      </c>
      <c r="F44" s="182">
        <v>693209</v>
      </c>
      <c r="G44" s="70">
        <v>711384</v>
      </c>
      <c r="H44" s="70">
        <v>695064</v>
      </c>
      <c r="I44" s="70">
        <v>668381</v>
      </c>
      <c r="J44" s="70">
        <v>656973.01647000003</v>
      </c>
      <c r="K44" s="70">
        <v>666428</v>
      </c>
      <c r="L44" s="70">
        <v>680268</v>
      </c>
      <c r="M44" s="70">
        <v>667504</v>
      </c>
      <c r="N44" s="70">
        <v>601320</v>
      </c>
      <c r="O44" s="70">
        <v>637248</v>
      </c>
      <c r="P44" s="70">
        <v>616112</v>
      </c>
      <c r="Q44" s="70">
        <v>632376</v>
      </c>
      <c r="R44" s="70">
        <v>578560</v>
      </c>
      <c r="S44" s="70">
        <v>541096</v>
      </c>
      <c r="T44" s="70">
        <v>565274</v>
      </c>
      <c r="U44" s="70">
        <v>524334</v>
      </c>
      <c r="V44" s="70">
        <v>487203</v>
      </c>
      <c r="W44" s="70">
        <v>485686</v>
      </c>
      <c r="X44" s="70">
        <v>511700</v>
      </c>
      <c r="Y44" s="70">
        <v>516931</v>
      </c>
      <c r="Z44" s="70">
        <v>502681</v>
      </c>
      <c r="AA44" s="70">
        <v>521882</v>
      </c>
      <c r="AB44" s="70">
        <v>515416</v>
      </c>
      <c r="AC44" s="70">
        <v>507451</v>
      </c>
      <c r="AD44" s="70">
        <v>475463</v>
      </c>
      <c r="AE44" s="70">
        <v>482342</v>
      </c>
      <c r="AF44" s="70">
        <v>489660</v>
      </c>
      <c r="AG44" s="70">
        <v>468981</v>
      </c>
      <c r="AH44" s="70">
        <v>441055</v>
      </c>
      <c r="AI44" s="70">
        <v>458671</v>
      </c>
      <c r="AJ44" s="70">
        <v>445077</v>
      </c>
      <c r="AK44" s="70">
        <v>463992</v>
      </c>
      <c r="AL44" s="70">
        <v>434337</v>
      </c>
      <c r="AM44" s="70">
        <v>440577</v>
      </c>
    </row>
    <row r="45" spans="1:39" x14ac:dyDescent="0.25">
      <c r="A45" t="s">
        <v>365</v>
      </c>
      <c r="B45" s="181">
        <v>432945</v>
      </c>
      <c r="C45" s="181">
        <v>439994</v>
      </c>
      <c r="D45" s="181">
        <v>468447</v>
      </c>
      <c r="E45" s="181">
        <v>433944</v>
      </c>
      <c r="F45" s="181">
        <v>392568</v>
      </c>
      <c r="G45" s="67">
        <v>393226</v>
      </c>
      <c r="H45" s="67">
        <v>395325</v>
      </c>
      <c r="I45" s="67">
        <v>365302</v>
      </c>
      <c r="J45" s="67">
        <v>361771.52652000001</v>
      </c>
      <c r="K45" s="67">
        <v>360444</v>
      </c>
      <c r="L45" s="67">
        <v>374942</v>
      </c>
      <c r="M45" s="67">
        <v>362604</v>
      </c>
      <c r="N45" s="67">
        <v>332311</v>
      </c>
      <c r="O45" s="67">
        <v>341410</v>
      </c>
      <c r="P45" s="67">
        <v>332392</v>
      </c>
      <c r="Q45" s="67">
        <v>339850</v>
      </c>
      <c r="R45" s="67">
        <v>313517</v>
      </c>
      <c r="S45" s="67">
        <v>289715</v>
      </c>
      <c r="T45" s="67">
        <v>298689</v>
      </c>
      <c r="U45" s="67">
        <v>275649</v>
      </c>
      <c r="V45" s="67">
        <v>257905</v>
      </c>
      <c r="W45" s="67">
        <v>249441</v>
      </c>
      <c r="X45" s="67">
        <v>271996</v>
      </c>
      <c r="Y45" s="67">
        <v>273678</v>
      </c>
      <c r="Z45" s="67">
        <v>265909</v>
      </c>
      <c r="AA45" s="67">
        <v>267377</v>
      </c>
      <c r="AB45" s="67">
        <v>264966</v>
      </c>
      <c r="AC45" s="67">
        <v>263112</v>
      </c>
      <c r="AD45" s="67">
        <v>250393</v>
      </c>
      <c r="AE45" s="67">
        <v>248594</v>
      </c>
      <c r="AF45" s="67">
        <v>253861</v>
      </c>
      <c r="AG45" s="67">
        <v>241736</v>
      </c>
      <c r="AH45" s="67">
        <v>213727</v>
      </c>
      <c r="AI45" s="67">
        <v>200675</v>
      </c>
      <c r="AJ45" s="67">
        <v>192848</v>
      </c>
      <c r="AK45" s="67">
        <v>197760</v>
      </c>
      <c r="AL45" s="67">
        <v>177346</v>
      </c>
      <c r="AM45" s="67">
        <v>157673</v>
      </c>
    </row>
    <row r="46" spans="1:39" s="25" customFormat="1" x14ac:dyDescent="0.25">
      <c r="A46" s="25" t="s">
        <v>415</v>
      </c>
      <c r="B46" s="182">
        <v>510</v>
      </c>
      <c r="C46" s="182">
        <v>519</v>
      </c>
      <c r="D46" s="182">
        <v>466</v>
      </c>
      <c r="E46" s="182">
        <v>514</v>
      </c>
      <c r="F46" s="182">
        <v>541</v>
      </c>
      <c r="G46" s="70">
        <v>541</v>
      </c>
      <c r="H46" s="70">
        <v>521</v>
      </c>
      <c r="I46" s="70">
        <v>605</v>
      </c>
      <c r="J46" s="70">
        <v>621</v>
      </c>
      <c r="K46" s="70">
        <v>676</v>
      </c>
      <c r="L46" s="70">
        <v>399</v>
      </c>
      <c r="M46" s="70" t="s">
        <v>33</v>
      </c>
      <c r="N46" s="70" t="s">
        <v>33</v>
      </c>
      <c r="O46" s="70" t="s">
        <v>33</v>
      </c>
      <c r="P46" s="70" t="s">
        <v>33</v>
      </c>
      <c r="Q46" s="70" t="s">
        <v>33</v>
      </c>
      <c r="R46" s="70" t="s">
        <v>33</v>
      </c>
      <c r="S46" s="70" t="s">
        <v>33</v>
      </c>
      <c r="T46" s="70" t="s">
        <v>33</v>
      </c>
      <c r="U46" s="70" t="s">
        <v>33</v>
      </c>
      <c r="V46" s="70" t="s">
        <v>33</v>
      </c>
      <c r="W46" s="70" t="s">
        <v>33</v>
      </c>
      <c r="X46" s="70" t="s">
        <v>33</v>
      </c>
      <c r="Y46" s="70" t="s">
        <v>33</v>
      </c>
      <c r="Z46" s="70" t="s">
        <v>33</v>
      </c>
      <c r="AA46" s="70" t="s">
        <v>33</v>
      </c>
      <c r="AB46" s="70" t="s">
        <v>33</v>
      </c>
      <c r="AC46" s="70" t="s">
        <v>33</v>
      </c>
      <c r="AD46" s="70" t="s">
        <v>33</v>
      </c>
      <c r="AE46" s="70" t="s">
        <v>33</v>
      </c>
      <c r="AF46" s="70" t="s">
        <v>33</v>
      </c>
      <c r="AG46" s="70" t="s">
        <v>33</v>
      </c>
      <c r="AH46" s="70" t="s">
        <v>33</v>
      </c>
      <c r="AI46" s="70" t="s">
        <v>33</v>
      </c>
      <c r="AJ46" s="70" t="s">
        <v>33</v>
      </c>
      <c r="AK46" s="70" t="s">
        <v>33</v>
      </c>
      <c r="AL46" s="70" t="s">
        <v>33</v>
      </c>
      <c r="AM46" s="70" t="s">
        <v>33</v>
      </c>
    </row>
    <row r="47" spans="1:39" x14ac:dyDescent="0.25">
      <c r="A47" s="8"/>
      <c r="B47" s="185"/>
      <c r="C47" s="185"/>
      <c r="D47" s="185"/>
      <c r="E47" s="185"/>
      <c r="F47" s="185"/>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row>
    <row r="48" spans="1:39" s="41" customFormat="1" ht="17.25" customHeight="1" x14ac:dyDescent="0.25">
      <c r="A48" s="40" t="s">
        <v>416</v>
      </c>
      <c r="B48" s="188">
        <f>SUM(B44:B47)</f>
        <v>1185822</v>
      </c>
      <c r="C48" s="188">
        <f>SUM(C44:C47)</f>
        <v>1209738</v>
      </c>
      <c r="D48" s="188">
        <f>SUM(D44:D47)</f>
        <v>1292025</v>
      </c>
      <c r="E48" s="188">
        <f>SUM(E44:E46)</f>
        <v>1201789</v>
      </c>
      <c r="F48" s="188">
        <v>1086318</v>
      </c>
      <c r="G48" s="78">
        <v>1105151</v>
      </c>
      <c r="H48" s="78">
        <v>1090910</v>
      </c>
      <c r="I48" s="78">
        <v>1034288</v>
      </c>
      <c r="J48" s="78">
        <v>1019365.54299</v>
      </c>
      <c r="K48" s="78">
        <v>1027548</v>
      </c>
      <c r="L48" s="78">
        <v>1055609</v>
      </c>
      <c r="M48" s="78">
        <v>1030108</v>
      </c>
      <c r="N48" s="78">
        <v>933631</v>
      </c>
      <c r="O48" s="78">
        <v>978658</v>
      </c>
      <c r="P48" s="78">
        <v>948504</v>
      </c>
      <c r="Q48" s="78">
        <v>972226</v>
      </c>
      <c r="R48" s="78">
        <v>892077</v>
      </c>
      <c r="S48" s="78">
        <v>830811</v>
      </c>
      <c r="T48" s="78">
        <v>863963</v>
      </c>
      <c r="U48" s="78">
        <v>799983</v>
      </c>
      <c r="V48" s="78">
        <v>745108</v>
      </c>
      <c r="W48" s="78">
        <v>735127</v>
      </c>
      <c r="X48" s="78">
        <v>783696</v>
      </c>
      <c r="Y48" s="78">
        <v>790609</v>
      </c>
      <c r="Z48" s="78">
        <v>768590</v>
      </c>
      <c r="AA48" s="78">
        <v>789259</v>
      </c>
      <c r="AB48" s="78">
        <v>780382</v>
      </c>
      <c r="AC48" s="78">
        <v>770563</v>
      </c>
      <c r="AD48" s="78">
        <v>725856</v>
      </c>
      <c r="AE48" s="78">
        <v>730936</v>
      </c>
      <c r="AF48" s="78">
        <v>743521</v>
      </c>
      <c r="AG48" s="78">
        <v>710717</v>
      </c>
      <c r="AH48" s="78">
        <v>654782</v>
      </c>
      <c r="AI48" s="78">
        <v>659346</v>
      </c>
      <c r="AJ48" s="78">
        <v>637925</v>
      </c>
      <c r="AK48" s="78">
        <v>661752</v>
      </c>
      <c r="AL48" s="78">
        <v>611683</v>
      </c>
      <c r="AM48" s="78">
        <v>598250</v>
      </c>
    </row>
    <row r="49" spans="1:39" s="43" customFormat="1" ht="17.25" customHeight="1" x14ac:dyDescent="0.25">
      <c r="A49" s="42"/>
      <c r="B49" s="189"/>
      <c r="C49" s="189"/>
      <c r="D49" s="189"/>
      <c r="E49" s="189"/>
      <c r="F49" s="189"/>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row>
    <row r="50" spans="1:39" s="25" customFormat="1" x14ac:dyDescent="0.25">
      <c r="A50" s="23" t="s">
        <v>41</v>
      </c>
      <c r="B50" s="182">
        <v>59816</v>
      </c>
      <c r="C50" s="182">
        <v>57565</v>
      </c>
      <c r="D50" s="182">
        <v>93914</v>
      </c>
      <c r="E50" s="182">
        <v>115847</v>
      </c>
      <c r="F50" s="182">
        <v>106607</v>
      </c>
      <c r="G50" s="70">
        <v>91711</v>
      </c>
      <c r="H50" s="70">
        <v>136071</v>
      </c>
      <c r="I50" s="70">
        <v>133467</v>
      </c>
      <c r="J50" s="70">
        <v>130600</v>
      </c>
      <c r="K50" s="70">
        <v>96753</v>
      </c>
      <c r="L50" s="70">
        <v>112147</v>
      </c>
      <c r="M50" s="70">
        <v>73024</v>
      </c>
      <c r="N50" s="70">
        <v>55417</v>
      </c>
      <c r="O50" s="70">
        <v>62075</v>
      </c>
      <c r="P50" s="70">
        <v>48858</v>
      </c>
      <c r="Q50" s="70">
        <v>65941</v>
      </c>
      <c r="R50" s="70">
        <v>73135</v>
      </c>
      <c r="S50" s="70">
        <v>176733</v>
      </c>
      <c r="T50" s="70">
        <v>134372</v>
      </c>
      <c r="U50" s="70">
        <v>193582</v>
      </c>
      <c r="V50" s="70">
        <v>174217</v>
      </c>
      <c r="W50" s="70">
        <v>164361</v>
      </c>
      <c r="X50" s="70">
        <v>241644</v>
      </c>
      <c r="Y50" s="70">
        <v>377197</v>
      </c>
      <c r="Z50" s="70">
        <v>200305</v>
      </c>
      <c r="AA50" s="70">
        <v>159156</v>
      </c>
      <c r="AB50" s="70">
        <v>193638</v>
      </c>
      <c r="AC50" s="70">
        <v>199464</v>
      </c>
      <c r="AD50" s="70">
        <v>187467</v>
      </c>
      <c r="AE50" s="70">
        <v>126513</v>
      </c>
      <c r="AF50" s="70">
        <v>244595</v>
      </c>
      <c r="AG50" s="70">
        <v>158757</v>
      </c>
      <c r="AH50" s="70">
        <v>174089</v>
      </c>
      <c r="AI50" s="70">
        <v>154135</v>
      </c>
      <c r="AJ50" s="70">
        <v>193830</v>
      </c>
      <c r="AK50" s="70">
        <v>162501</v>
      </c>
      <c r="AL50" s="70">
        <v>167036</v>
      </c>
      <c r="AM50" s="70">
        <v>177889</v>
      </c>
    </row>
    <row r="51" spans="1:39" x14ac:dyDescent="0.25">
      <c r="A51" s="6" t="s">
        <v>43</v>
      </c>
      <c r="B51" s="181">
        <v>-59816</v>
      </c>
      <c r="C51" s="181">
        <v>-57565</v>
      </c>
      <c r="D51" s="181">
        <v>-93914</v>
      </c>
      <c r="E51" s="181">
        <v>-115847</v>
      </c>
      <c r="F51" s="181">
        <v>-106607</v>
      </c>
      <c r="G51" s="67">
        <v>-91711</v>
      </c>
      <c r="H51" s="67">
        <v>-136071</v>
      </c>
      <c r="I51" s="67">
        <v>-133467</v>
      </c>
      <c r="J51" s="67">
        <v>-130600</v>
      </c>
      <c r="K51" s="67">
        <v>-96753</v>
      </c>
      <c r="L51" s="67">
        <v>-112147</v>
      </c>
      <c r="M51" s="67">
        <v>-73024</v>
      </c>
      <c r="N51" s="67">
        <v>-55417</v>
      </c>
      <c r="O51" s="67">
        <v>-62075</v>
      </c>
      <c r="P51" s="67">
        <v>-48858</v>
      </c>
      <c r="Q51" s="67">
        <v>-65941</v>
      </c>
      <c r="R51" s="67">
        <v>-73136</v>
      </c>
      <c r="S51" s="67">
        <v>-176733</v>
      </c>
      <c r="T51" s="67">
        <v>-134372</v>
      </c>
      <c r="U51" s="67">
        <v>-193582</v>
      </c>
      <c r="V51" s="67">
        <v>-171985</v>
      </c>
      <c r="W51" s="67">
        <v>-161865</v>
      </c>
      <c r="X51" s="67">
        <v>-237981</v>
      </c>
      <c r="Y51" s="67">
        <v>-373220</v>
      </c>
      <c r="Z51" s="67">
        <v>-196121</v>
      </c>
      <c r="AA51" s="67">
        <v>-154384</v>
      </c>
      <c r="AB51" s="67">
        <v>-189627</v>
      </c>
      <c r="AC51" s="67">
        <v>-195047</v>
      </c>
      <c r="AD51" s="67">
        <v>-183281</v>
      </c>
      <c r="AE51" s="67">
        <v>-122618</v>
      </c>
      <c r="AF51" s="67">
        <v>-237283</v>
      </c>
      <c r="AG51" s="67">
        <v>-155219</v>
      </c>
      <c r="AH51" s="67">
        <v>-171187</v>
      </c>
      <c r="AI51" s="67">
        <v>-152807</v>
      </c>
      <c r="AJ51" s="67">
        <v>-189972</v>
      </c>
      <c r="AK51" s="67">
        <v>-159182</v>
      </c>
      <c r="AL51" s="67">
        <v>-163227</v>
      </c>
      <c r="AM51" s="67">
        <v>-174920</v>
      </c>
    </row>
    <row r="52" spans="1:39" s="25" customFormat="1" x14ac:dyDescent="0.25">
      <c r="A52" s="26"/>
      <c r="B52" s="183"/>
      <c r="C52" s="183"/>
      <c r="D52" s="183"/>
      <c r="E52" s="183"/>
      <c r="F52" s="183"/>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row>
    <row r="53" spans="1:39" s="31" customFormat="1" ht="15.75" x14ac:dyDescent="0.25">
      <c r="A53" s="29" t="s">
        <v>59</v>
      </c>
      <c r="B53" s="184">
        <f>B50+B51</f>
        <v>0</v>
      </c>
      <c r="C53" s="184">
        <f>C50+C51</f>
        <v>0</v>
      </c>
      <c r="D53" s="184">
        <f>D50+D51</f>
        <v>0</v>
      </c>
      <c r="E53" s="184">
        <v>0</v>
      </c>
      <c r="F53" s="184">
        <v>0</v>
      </c>
      <c r="G53" s="73">
        <v>0</v>
      </c>
      <c r="H53" s="73">
        <v>0</v>
      </c>
      <c r="I53" s="73">
        <v>0</v>
      </c>
      <c r="J53" s="73">
        <v>0</v>
      </c>
      <c r="K53" s="73">
        <v>0</v>
      </c>
      <c r="L53" s="73">
        <v>0</v>
      </c>
      <c r="M53" s="73">
        <v>0</v>
      </c>
      <c r="N53" s="73">
        <v>0</v>
      </c>
      <c r="O53" s="73">
        <v>0</v>
      </c>
      <c r="P53" s="73">
        <v>0</v>
      </c>
      <c r="Q53" s="73">
        <v>0</v>
      </c>
      <c r="R53" s="73">
        <v>0</v>
      </c>
      <c r="S53" s="73">
        <v>0</v>
      </c>
      <c r="T53" s="73">
        <v>0</v>
      </c>
      <c r="U53" s="73">
        <v>0</v>
      </c>
      <c r="V53" s="73">
        <v>2232</v>
      </c>
      <c r="W53" s="73">
        <v>2496</v>
      </c>
      <c r="X53" s="73">
        <v>3662</v>
      </c>
      <c r="Y53" s="73">
        <v>3977</v>
      </c>
      <c r="Z53" s="73">
        <v>4185</v>
      </c>
      <c r="AA53" s="73">
        <v>4772</v>
      </c>
      <c r="AB53" s="73">
        <v>4011</v>
      </c>
      <c r="AC53" s="73">
        <v>4417</v>
      </c>
      <c r="AD53" s="73">
        <v>4186</v>
      </c>
      <c r="AE53" s="73">
        <v>3895</v>
      </c>
      <c r="AF53" s="73">
        <v>7312</v>
      </c>
      <c r="AG53" s="73">
        <v>3538</v>
      </c>
      <c r="AH53" s="73">
        <v>2902</v>
      </c>
      <c r="AI53" s="73">
        <v>1328</v>
      </c>
      <c r="AJ53" s="73">
        <v>3858</v>
      </c>
      <c r="AK53" s="73">
        <v>3319</v>
      </c>
      <c r="AL53" s="73">
        <v>3809</v>
      </c>
      <c r="AM53" s="73">
        <v>2969</v>
      </c>
    </row>
    <row r="54" spans="1:39" s="25" customFormat="1" x14ac:dyDescent="0.25">
      <c r="A54" s="26"/>
      <c r="B54" s="183"/>
      <c r="C54" s="183"/>
      <c r="D54" s="183"/>
      <c r="E54" s="183"/>
      <c r="F54" s="183"/>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row>
    <row r="55" spans="1:39" s="167" customFormat="1" ht="15.75" x14ac:dyDescent="0.25">
      <c r="A55" s="46" t="s">
        <v>330</v>
      </c>
      <c r="B55" s="250">
        <f>SUM(B57:B66)</f>
        <v>-937042</v>
      </c>
      <c r="C55" s="250">
        <f>SUM(C57:C66)</f>
        <v>-857134</v>
      </c>
      <c r="D55" s="250">
        <f>SUM(D57:D66)</f>
        <v>-882129</v>
      </c>
      <c r="E55" s="250">
        <v>-851381</v>
      </c>
      <c r="F55" s="250">
        <v>-824073</v>
      </c>
      <c r="G55" s="73">
        <v>-797596</v>
      </c>
      <c r="H55" s="73">
        <v>-822785.10000000009</v>
      </c>
      <c r="I55" s="73">
        <v>-863687</v>
      </c>
      <c r="J55" s="73">
        <v>-807217.74008999998</v>
      </c>
      <c r="K55" s="73">
        <v>-761455</v>
      </c>
      <c r="L55" s="73">
        <v>-807187</v>
      </c>
      <c r="M55" s="73">
        <v>-757990</v>
      </c>
      <c r="N55" s="73">
        <v>-739746</v>
      </c>
      <c r="O55" s="73">
        <v>-712456</v>
      </c>
      <c r="P55" s="73">
        <v>-727115</v>
      </c>
      <c r="Q55" s="73">
        <v>-707870</v>
      </c>
      <c r="R55" s="73">
        <v>-693975</v>
      </c>
      <c r="S55" s="73">
        <v>-659405</v>
      </c>
      <c r="T55" s="73">
        <v>-853222</v>
      </c>
      <c r="U55" s="73">
        <v>-665932</v>
      </c>
      <c r="V55" s="73">
        <v>-695105</v>
      </c>
      <c r="W55" s="73">
        <v>-634321</v>
      </c>
      <c r="X55" s="73">
        <v>-648985</v>
      </c>
      <c r="Y55" s="73">
        <v>-610232</v>
      </c>
      <c r="Z55" s="73">
        <v>-608257</v>
      </c>
      <c r="AA55" s="73">
        <v>-583182</v>
      </c>
      <c r="AB55" s="73">
        <v>-607800</v>
      </c>
      <c r="AC55" s="73">
        <v>-596079</v>
      </c>
      <c r="AD55" s="73">
        <v>-561986</v>
      </c>
      <c r="AE55" s="73">
        <v>-520621</v>
      </c>
      <c r="AF55" s="73">
        <v>-542817</v>
      </c>
      <c r="AG55" s="73">
        <v>-511107.68879999995</v>
      </c>
      <c r="AH55" s="73">
        <v>-483652</v>
      </c>
      <c r="AI55" s="73">
        <v>-467952</v>
      </c>
      <c r="AJ55" s="73">
        <v>-475394</v>
      </c>
      <c r="AK55" s="73">
        <v>-460714</v>
      </c>
      <c r="AL55" s="73">
        <v>-421808</v>
      </c>
      <c r="AM55" s="73">
        <v>-396387</v>
      </c>
    </row>
    <row r="56" spans="1:39" s="168" customFormat="1" ht="15.75" x14ac:dyDescent="0.25">
      <c r="A56" s="48"/>
      <c r="B56" s="190"/>
      <c r="C56" s="190"/>
      <c r="D56" s="190"/>
      <c r="E56" s="190"/>
      <c r="F56" s="190"/>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row>
    <row r="57" spans="1:39" s="25" customFormat="1" x14ac:dyDescent="0.25">
      <c r="A57" s="23" t="s">
        <v>60</v>
      </c>
      <c r="B57" s="182">
        <v>-341696</v>
      </c>
      <c r="C57" s="182">
        <v>-337410</v>
      </c>
      <c r="D57" s="182">
        <v>-345040</v>
      </c>
      <c r="E57" s="182">
        <v>-337631</v>
      </c>
      <c r="F57" s="182">
        <v>-336429</v>
      </c>
      <c r="G57" s="70">
        <v>-314496</v>
      </c>
      <c r="H57" s="70">
        <v>-329645</v>
      </c>
      <c r="I57" s="70">
        <v>-336534</v>
      </c>
      <c r="J57" s="70">
        <v>-324232</v>
      </c>
      <c r="K57" s="70">
        <v>-312823</v>
      </c>
      <c r="L57" s="70">
        <v>-323002</v>
      </c>
      <c r="M57" s="70">
        <v>-306875</v>
      </c>
      <c r="N57" s="70">
        <v>-311225</v>
      </c>
      <c r="O57" s="70">
        <v>-286448</v>
      </c>
      <c r="P57" s="70">
        <v>-293929</v>
      </c>
      <c r="Q57" s="70">
        <v>-281529</v>
      </c>
      <c r="R57" s="70">
        <v>-286290</v>
      </c>
      <c r="S57" s="70">
        <v>-266440</v>
      </c>
      <c r="T57" s="70">
        <v>-450866</v>
      </c>
      <c r="U57" s="70">
        <v>-289888</v>
      </c>
      <c r="V57" s="70">
        <v>-304359</v>
      </c>
      <c r="W57" s="70">
        <v>-293241</v>
      </c>
      <c r="X57" s="70">
        <v>-283582</v>
      </c>
      <c r="Y57" s="70">
        <v>-271785</v>
      </c>
      <c r="Z57" s="70">
        <v>-268693</v>
      </c>
      <c r="AA57" s="70">
        <v>-261698</v>
      </c>
      <c r="AB57" s="70">
        <v>-267503</v>
      </c>
      <c r="AC57" s="70">
        <v>-266014</v>
      </c>
      <c r="AD57" s="70">
        <v>-247672</v>
      </c>
      <c r="AE57" s="70">
        <v>-230175</v>
      </c>
      <c r="AF57" s="70">
        <v>-242020</v>
      </c>
      <c r="AG57" s="70">
        <v>-223830.88879999999</v>
      </c>
      <c r="AH57" s="70">
        <v>-224447</v>
      </c>
      <c r="AI57" s="70">
        <v>-213704</v>
      </c>
      <c r="AJ57" s="70">
        <v>-222033</v>
      </c>
      <c r="AK57" s="70">
        <v>-219557</v>
      </c>
      <c r="AL57" s="70">
        <v>-197786</v>
      </c>
      <c r="AM57" s="70">
        <v>-182570</v>
      </c>
    </row>
    <row r="58" spans="1:39" x14ac:dyDescent="0.25">
      <c r="A58" s="6" t="s">
        <v>61</v>
      </c>
      <c r="B58" s="181">
        <v>-159475</v>
      </c>
      <c r="C58" s="181">
        <v>-158984</v>
      </c>
      <c r="D58" s="181">
        <v>-153929</v>
      </c>
      <c r="E58" s="181">
        <v>-153180</v>
      </c>
      <c r="F58" s="181">
        <v>-148408</v>
      </c>
      <c r="G58" s="67">
        <v>-145096</v>
      </c>
      <c r="H58" s="67">
        <v>-143636</v>
      </c>
      <c r="I58" s="67">
        <v>-141292</v>
      </c>
      <c r="J58" s="67">
        <v>-141315.74009000001</v>
      </c>
      <c r="K58" s="67">
        <v>-141744</v>
      </c>
      <c r="L58" s="67">
        <v>-141477</v>
      </c>
      <c r="M58" s="67">
        <v>-141252</v>
      </c>
      <c r="N58" s="67">
        <v>-139422</v>
      </c>
      <c r="O58" s="67">
        <v>-141845</v>
      </c>
      <c r="P58" s="67">
        <v>-155588</v>
      </c>
      <c r="Q58" s="67">
        <v>-148098</v>
      </c>
      <c r="R58" s="67">
        <v>-146960</v>
      </c>
      <c r="S58" s="67">
        <v>-146099</v>
      </c>
      <c r="T58" s="67">
        <v>-140940</v>
      </c>
      <c r="U58" s="67">
        <v>-138567</v>
      </c>
      <c r="V58" s="67">
        <v>-135206</v>
      </c>
      <c r="W58" s="67">
        <v>-133880</v>
      </c>
      <c r="X58" s="67">
        <v>-130207</v>
      </c>
      <c r="Y58" s="67">
        <v>-122520</v>
      </c>
      <c r="Z58" s="67">
        <v>-119009</v>
      </c>
      <c r="AA58" s="67">
        <v>-113869</v>
      </c>
      <c r="AB58" s="67">
        <v>-112566</v>
      </c>
      <c r="AC58" s="67">
        <v>-111924</v>
      </c>
      <c r="AD58" s="67">
        <v>-103801</v>
      </c>
      <c r="AE58" s="67">
        <v>-99743</v>
      </c>
      <c r="AF58" s="67">
        <v>-99308</v>
      </c>
      <c r="AG58" s="67">
        <v>-97613</v>
      </c>
      <c r="AH58" s="67">
        <v>-88493</v>
      </c>
      <c r="AI58" s="67">
        <v>-86904</v>
      </c>
      <c r="AJ58" s="67">
        <v>-82131</v>
      </c>
      <c r="AK58" s="67">
        <v>-75396</v>
      </c>
      <c r="AL58" s="67">
        <v>-70484</v>
      </c>
      <c r="AM58" s="67">
        <v>-76486</v>
      </c>
    </row>
    <row r="59" spans="1:39" s="25" customFormat="1" x14ac:dyDescent="0.25">
      <c r="A59" s="23" t="s">
        <v>62</v>
      </c>
      <c r="B59" s="182">
        <v>-105227</v>
      </c>
      <c r="C59" s="182">
        <v>-109023</v>
      </c>
      <c r="D59" s="182">
        <v>-123943</v>
      </c>
      <c r="E59" s="182">
        <v>-131500</v>
      </c>
      <c r="F59" s="182">
        <v>-106341</v>
      </c>
      <c r="G59" s="70">
        <v>-114415</v>
      </c>
      <c r="H59" s="70">
        <v>-120219.8</v>
      </c>
      <c r="I59" s="70">
        <v>-128645</v>
      </c>
      <c r="J59" s="70">
        <v>-93722</v>
      </c>
      <c r="K59" s="70">
        <v>-80857</v>
      </c>
      <c r="L59" s="70">
        <v>-111428</v>
      </c>
      <c r="M59" s="70">
        <v>-96624</v>
      </c>
      <c r="N59" s="70">
        <v>-95435</v>
      </c>
      <c r="O59" s="70">
        <v>-92330</v>
      </c>
      <c r="P59" s="70">
        <v>-101672</v>
      </c>
      <c r="Q59" s="70">
        <v>-94920</v>
      </c>
      <c r="R59" s="70">
        <v>-87013</v>
      </c>
      <c r="S59" s="70">
        <v>-91314</v>
      </c>
      <c r="T59" s="70">
        <v>-108168</v>
      </c>
      <c r="U59" s="70">
        <v>-103365</v>
      </c>
      <c r="V59" s="70">
        <v>-97654</v>
      </c>
      <c r="W59" s="70">
        <v>-69218</v>
      </c>
      <c r="X59" s="70">
        <v>-69727</v>
      </c>
      <c r="Y59" s="70">
        <v>-63982</v>
      </c>
      <c r="Z59" s="70">
        <v>-63451</v>
      </c>
      <c r="AA59" s="70">
        <v>-61596</v>
      </c>
      <c r="AB59" s="70">
        <v>-57483</v>
      </c>
      <c r="AC59" s="70">
        <v>-57210</v>
      </c>
      <c r="AD59" s="70">
        <v>-53430</v>
      </c>
      <c r="AE59" s="70">
        <v>-52438</v>
      </c>
      <c r="AF59" s="70">
        <v>-66256</v>
      </c>
      <c r="AG59" s="70">
        <v>-61390.7</v>
      </c>
      <c r="AH59" s="70">
        <v>-58057</v>
      </c>
      <c r="AI59" s="70">
        <v>-55354</v>
      </c>
      <c r="AJ59" s="70">
        <v>-59203</v>
      </c>
      <c r="AK59" s="70">
        <v>-60175</v>
      </c>
      <c r="AL59" s="70">
        <v>-53214</v>
      </c>
      <c r="AM59" s="70">
        <v>-49408</v>
      </c>
    </row>
    <row r="60" spans="1:39" x14ac:dyDescent="0.25">
      <c r="A60" s="6" t="s">
        <v>63</v>
      </c>
      <c r="B60" s="181">
        <v>-105328</v>
      </c>
      <c r="C60" s="181">
        <v>-98672</v>
      </c>
      <c r="D60" s="181">
        <v>-119262</v>
      </c>
      <c r="E60" s="181">
        <v>-108646</v>
      </c>
      <c r="F60" s="181">
        <v>-115074</v>
      </c>
      <c r="G60" s="67">
        <v>-113139</v>
      </c>
      <c r="H60" s="67">
        <v>-111917</v>
      </c>
      <c r="I60" s="67">
        <v>-111351</v>
      </c>
      <c r="J60" s="67">
        <v>-118490</v>
      </c>
      <c r="K60" s="67">
        <v>-103068</v>
      </c>
      <c r="L60" s="67">
        <v>-116432</v>
      </c>
      <c r="M60" s="67">
        <v>-102579</v>
      </c>
      <c r="N60" s="67">
        <v>-103694</v>
      </c>
      <c r="O60" s="67">
        <v>-98617</v>
      </c>
      <c r="P60" s="67">
        <v>-99648</v>
      </c>
      <c r="Q60" s="67">
        <v>-99039</v>
      </c>
      <c r="R60" s="67">
        <v>-88205</v>
      </c>
      <c r="S60" s="67">
        <v>-88872</v>
      </c>
      <c r="T60" s="67">
        <v>-89345</v>
      </c>
      <c r="U60" s="67">
        <v>-78235</v>
      </c>
      <c r="V60" s="67">
        <v>-91456</v>
      </c>
      <c r="W60" s="67">
        <v>-85574</v>
      </c>
      <c r="X60" s="67">
        <v>-95718</v>
      </c>
      <c r="Y60" s="67">
        <v>-91395</v>
      </c>
      <c r="Z60" s="67">
        <v>-95817</v>
      </c>
      <c r="AA60" s="67">
        <v>-88461</v>
      </c>
      <c r="AB60" s="67">
        <v>-105422</v>
      </c>
      <c r="AC60" s="67">
        <v>-103070</v>
      </c>
      <c r="AD60" s="67">
        <v>-100816</v>
      </c>
      <c r="AE60" s="67">
        <v>-85151</v>
      </c>
      <c r="AF60" s="67">
        <v>-83244</v>
      </c>
      <c r="AG60" s="67">
        <v>-78043</v>
      </c>
      <c r="AH60" s="67">
        <v>-72479</v>
      </c>
      <c r="AI60" s="67">
        <v>-62128</v>
      </c>
      <c r="AJ60" s="67">
        <v>-64486</v>
      </c>
      <c r="AK60" s="67">
        <v>-62746</v>
      </c>
      <c r="AL60" s="67">
        <v>-61240</v>
      </c>
      <c r="AM60" s="67">
        <v>-48200</v>
      </c>
    </row>
    <row r="61" spans="1:39" s="25" customFormat="1" x14ac:dyDescent="0.25">
      <c r="A61" s="23" t="s">
        <v>34</v>
      </c>
      <c r="B61" s="182">
        <v>-21525</v>
      </c>
      <c r="C61" s="182">
        <v>-19654</v>
      </c>
      <c r="D61" s="182">
        <v>-17753</v>
      </c>
      <c r="E61" s="182">
        <v>-18617</v>
      </c>
      <c r="F61" s="182">
        <v>-18849</v>
      </c>
      <c r="G61" s="70">
        <v>-20475</v>
      </c>
      <c r="H61" s="70">
        <v>-22871.3</v>
      </c>
      <c r="I61" s="70">
        <v>-25554</v>
      </c>
      <c r="J61" s="70">
        <v>-20121</v>
      </c>
      <c r="K61" s="70">
        <v>-18599</v>
      </c>
      <c r="L61" s="70">
        <v>-20437</v>
      </c>
      <c r="M61" s="70">
        <v>-21259</v>
      </c>
      <c r="N61" s="70">
        <v>-7196</v>
      </c>
      <c r="O61" s="70">
        <v>-10799</v>
      </c>
      <c r="P61" s="70">
        <v>-1492</v>
      </c>
      <c r="Q61" s="70">
        <v>-12385</v>
      </c>
      <c r="R61" s="70">
        <v>-15655</v>
      </c>
      <c r="S61" s="70">
        <v>-13241</v>
      </c>
      <c r="T61" s="70" t="s">
        <v>33</v>
      </c>
      <c r="U61" s="70" t="s">
        <v>33</v>
      </c>
      <c r="V61" s="70" t="s">
        <v>33</v>
      </c>
      <c r="W61" s="70" t="s">
        <v>33</v>
      </c>
      <c r="X61" s="70" t="s">
        <v>33</v>
      </c>
      <c r="Y61" s="70" t="s">
        <v>33</v>
      </c>
      <c r="Z61" s="70" t="s">
        <v>33</v>
      </c>
      <c r="AA61" s="70" t="s">
        <v>33</v>
      </c>
      <c r="AB61" s="70" t="s">
        <v>33</v>
      </c>
      <c r="AC61" s="70" t="s">
        <v>33</v>
      </c>
      <c r="AD61" s="70" t="s">
        <v>33</v>
      </c>
      <c r="AE61" s="70" t="s">
        <v>33</v>
      </c>
      <c r="AF61" s="70" t="s">
        <v>33</v>
      </c>
      <c r="AG61" s="70" t="s">
        <v>33</v>
      </c>
      <c r="AH61" s="70" t="s">
        <v>33</v>
      </c>
      <c r="AI61" s="70" t="s">
        <v>33</v>
      </c>
      <c r="AJ61" s="70" t="s">
        <v>33</v>
      </c>
      <c r="AK61" s="70" t="s">
        <v>33</v>
      </c>
      <c r="AL61" s="70" t="s">
        <v>33</v>
      </c>
      <c r="AM61" s="70" t="s">
        <v>33</v>
      </c>
    </row>
    <row r="62" spans="1:39" x14ac:dyDescent="0.25">
      <c r="A62" s="6" t="s">
        <v>64</v>
      </c>
      <c r="B62" s="181">
        <v>-45357</v>
      </c>
      <c r="C62" s="181">
        <v>-47004</v>
      </c>
      <c r="D62" s="181">
        <v>-43358</v>
      </c>
      <c r="E62" s="181">
        <v>-39536</v>
      </c>
      <c r="F62" s="181">
        <v>-39734</v>
      </c>
      <c r="G62" s="67">
        <v>-37989</v>
      </c>
      <c r="H62" s="67">
        <v>-35044</v>
      </c>
      <c r="I62" s="67">
        <v>-34308</v>
      </c>
      <c r="J62" s="67">
        <v>-35546</v>
      </c>
      <c r="K62" s="67">
        <v>-40562</v>
      </c>
      <c r="L62" s="67">
        <v>-36169</v>
      </c>
      <c r="M62" s="67">
        <v>-33549</v>
      </c>
      <c r="N62" s="67">
        <v>-35211</v>
      </c>
      <c r="O62" s="67">
        <v>-35483</v>
      </c>
      <c r="P62" s="67">
        <v>-34608</v>
      </c>
      <c r="Q62" s="67">
        <v>-33464</v>
      </c>
      <c r="R62" s="67">
        <v>-32834</v>
      </c>
      <c r="S62" s="67">
        <v>-33513</v>
      </c>
      <c r="T62" s="67">
        <v>-30138</v>
      </c>
      <c r="U62" s="67">
        <v>-29416</v>
      </c>
      <c r="V62" s="67">
        <v>-30662</v>
      </c>
      <c r="W62" s="67">
        <v>-34039</v>
      </c>
      <c r="X62" s="67">
        <v>-34478</v>
      </c>
      <c r="Y62" s="67">
        <v>-31751</v>
      </c>
      <c r="Z62" s="67">
        <v>-30430</v>
      </c>
      <c r="AA62" s="67">
        <v>-33227</v>
      </c>
      <c r="AB62" s="67">
        <v>-29644</v>
      </c>
      <c r="AC62" s="67">
        <v>-30492</v>
      </c>
      <c r="AD62" s="67">
        <v>-30087</v>
      </c>
      <c r="AE62" s="67">
        <v>-28716</v>
      </c>
      <c r="AF62" s="67">
        <v>-26966</v>
      </c>
      <c r="AG62" s="67">
        <v>-25550</v>
      </c>
      <c r="AH62" s="67">
        <v>-25813</v>
      </c>
      <c r="AI62" s="67">
        <v>-27105</v>
      </c>
      <c r="AJ62" s="67">
        <v>-25738</v>
      </c>
      <c r="AK62" s="67">
        <v>-24731</v>
      </c>
      <c r="AL62" s="67">
        <v>-24897</v>
      </c>
      <c r="AM62" s="67">
        <v>-23740</v>
      </c>
    </row>
    <row r="63" spans="1:39" s="25" customFormat="1" x14ac:dyDescent="0.25">
      <c r="A63" s="23" t="s">
        <v>65</v>
      </c>
      <c r="B63" s="182">
        <v>-5472</v>
      </c>
      <c r="C63" s="182">
        <v>-14090</v>
      </c>
      <c r="D63" s="182">
        <v>-14339</v>
      </c>
      <c r="E63" s="182">
        <v>-11247</v>
      </c>
      <c r="F63" s="182">
        <v>-16805</v>
      </c>
      <c r="G63" s="70">
        <v>-8799</v>
      </c>
      <c r="H63" s="70">
        <v>-11599</v>
      </c>
      <c r="I63" s="70">
        <v>-11949</v>
      </c>
      <c r="J63" s="70">
        <v>-14195</v>
      </c>
      <c r="K63" s="70">
        <v>-11764</v>
      </c>
      <c r="L63" s="70">
        <v>-14935</v>
      </c>
      <c r="M63" s="70">
        <v>-12102</v>
      </c>
      <c r="N63" s="70">
        <v>-10603</v>
      </c>
      <c r="O63" s="70">
        <v>-9569</v>
      </c>
      <c r="P63" s="70">
        <v>-11920</v>
      </c>
      <c r="Q63" s="70">
        <v>-9236</v>
      </c>
      <c r="R63" s="70">
        <v>-7761</v>
      </c>
      <c r="S63" s="70">
        <v>-4440</v>
      </c>
      <c r="T63" s="70">
        <v>-11422</v>
      </c>
      <c r="U63" s="70">
        <v>-8796</v>
      </c>
      <c r="V63" s="70">
        <v>-8187</v>
      </c>
      <c r="W63" s="70">
        <v>-7786</v>
      </c>
      <c r="X63" s="70">
        <v>-20043</v>
      </c>
      <c r="Y63" s="70">
        <v>-11839</v>
      </c>
      <c r="Z63" s="70">
        <v>-11563</v>
      </c>
      <c r="AA63" s="70">
        <v>-11011</v>
      </c>
      <c r="AB63" s="70">
        <v>-16737</v>
      </c>
      <c r="AC63" s="70">
        <v>-13365</v>
      </c>
      <c r="AD63" s="70">
        <v>-9318</v>
      </c>
      <c r="AE63" s="70">
        <v>-12146</v>
      </c>
      <c r="AF63" s="70">
        <v>-14111</v>
      </c>
      <c r="AG63" s="70">
        <v>-10757</v>
      </c>
      <c r="AH63" s="70">
        <v>-9135</v>
      </c>
      <c r="AI63" s="70">
        <v>-7373</v>
      </c>
      <c r="AJ63" s="70">
        <v>-13227</v>
      </c>
      <c r="AK63" s="70">
        <v>-7978</v>
      </c>
      <c r="AL63" s="70">
        <v>-5036</v>
      </c>
      <c r="AM63" s="70">
        <v>-7666</v>
      </c>
    </row>
    <row r="64" spans="1:39" x14ac:dyDescent="0.25">
      <c r="A64" s="6" t="s">
        <v>66</v>
      </c>
      <c r="B64" s="181">
        <v>-30617</v>
      </c>
      <c r="C64" s="181">
        <v>-33503</v>
      </c>
      <c r="D64" s="181">
        <v>-32161</v>
      </c>
      <c r="E64" s="181">
        <v>-26867</v>
      </c>
      <c r="F64" s="181">
        <v>-24295</v>
      </c>
      <c r="G64" s="67">
        <v>-22480</v>
      </c>
      <c r="H64" s="67">
        <v>-24526</v>
      </c>
      <c r="I64" s="67">
        <v>-23005</v>
      </c>
      <c r="J64" s="67">
        <v>-22820</v>
      </c>
      <c r="K64" s="67">
        <v>-21136</v>
      </c>
      <c r="L64" s="67">
        <v>-22797</v>
      </c>
      <c r="M64" s="67">
        <v>-21537</v>
      </c>
      <c r="N64" s="67">
        <v>-20153</v>
      </c>
      <c r="O64" s="67">
        <v>-18582</v>
      </c>
      <c r="P64" s="67">
        <v>-19407</v>
      </c>
      <c r="Q64" s="67">
        <v>-19344</v>
      </c>
      <c r="R64" s="67">
        <v>-17501</v>
      </c>
      <c r="S64" s="67">
        <v>-15881</v>
      </c>
      <c r="T64" s="67">
        <v>-17465</v>
      </c>
      <c r="U64" s="67">
        <v>-16719</v>
      </c>
      <c r="V64" s="67">
        <v>-15200</v>
      </c>
      <c r="W64" s="67">
        <v>-16318</v>
      </c>
      <c r="X64" s="67">
        <v>-18738</v>
      </c>
      <c r="Y64" s="67">
        <v>-18777</v>
      </c>
      <c r="Z64" s="67">
        <v>-18361</v>
      </c>
      <c r="AA64" s="67">
        <v>-17241</v>
      </c>
      <c r="AB64" s="67">
        <v>-18252</v>
      </c>
      <c r="AC64" s="67">
        <v>-18697</v>
      </c>
      <c r="AD64" s="67">
        <v>-18126</v>
      </c>
      <c r="AE64" s="67">
        <v>-16859</v>
      </c>
      <c r="AF64" s="67">
        <v>-18771</v>
      </c>
      <c r="AG64" s="67">
        <v>-18146.7</v>
      </c>
      <c r="AH64" s="67">
        <v>-16396</v>
      </c>
      <c r="AI64" s="67">
        <v>-14795</v>
      </c>
      <c r="AJ64" s="67">
        <v>-16403</v>
      </c>
      <c r="AK64" s="67">
        <v>-17077</v>
      </c>
      <c r="AL64" s="67">
        <v>-15610</v>
      </c>
      <c r="AM64" s="67">
        <v>-13983</v>
      </c>
    </row>
    <row r="65" spans="1:39" s="25" customFormat="1" x14ac:dyDescent="0.25">
      <c r="A65" s="23" t="s">
        <v>67</v>
      </c>
      <c r="B65" s="182">
        <v>-136093</v>
      </c>
      <c r="C65" s="182">
        <v>-51592</v>
      </c>
      <c r="D65" s="182">
        <v>-44852</v>
      </c>
      <c r="E65" s="182">
        <v>-47493</v>
      </c>
      <c r="F65" s="182">
        <v>-47059</v>
      </c>
      <c r="G65" s="70">
        <v>-50251</v>
      </c>
      <c r="H65" s="70">
        <v>-53230</v>
      </c>
      <c r="I65" s="70">
        <v>-79656</v>
      </c>
      <c r="J65" s="70">
        <v>-62878</v>
      </c>
      <c r="K65" s="70">
        <v>-57004</v>
      </c>
      <c r="L65" s="70">
        <v>-50430</v>
      </c>
      <c r="M65" s="70">
        <v>-52509</v>
      </c>
      <c r="N65" s="70">
        <v>-47071</v>
      </c>
      <c r="O65" s="70">
        <v>-48660</v>
      </c>
      <c r="P65" s="70">
        <v>-40448</v>
      </c>
      <c r="Q65" s="70">
        <v>-41393</v>
      </c>
      <c r="R65" s="70">
        <v>-43339</v>
      </c>
      <c r="S65" s="70">
        <v>-33098</v>
      </c>
      <c r="T65" s="70">
        <v>-36506</v>
      </c>
      <c r="U65" s="70">
        <v>-30443</v>
      </c>
      <c r="V65" s="70">
        <v>-41479</v>
      </c>
      <c r="W65" s="70">
        <v>-22522</v>
      </c>
      <c r="X65" s="70">
        <v>-24362</v>
      </c>
      <c r="Y65" s="70">
        <v>-22800</v>
      </c>
      <c r="Z65" s="70">
        <v>-25237</v>
      </c>
      <c r="AA65" s="70">
        <v>-19959</v>
      </c>
      <c r="AB65" s="70">
        <v>-23557</v>
      </c>
      <c r="AC65" s="70">
        <v>-17581</v>
      </c>
      <c r="AD65" s="70">
        <v>-17405</v>
      </c>
      <c r="AE65" s="70">
        <v>-15130</v>
      </c>
      <c r="AF65" s="70">
        <v>-13845</v>
      </c>
      <c r="AG65" s="70">
        <v>-19588.7</v>
      </c>
      <c r="AH65" s="70">
        <v>-11625</v>
      </c>
      <c r="AI65" s="70">
        <v>-21961</v>
      </c>
      <c r="AJ65" s="70">
        <v>-12631</v>
      </c>
      <c r="AK65" s="70">
        <v>-11166</v>
      </c>
      <c r="AL65" s="70">
        <v>-10206</v>
      </c>
      <c r="AM65" s="70">
        <v>-9970</v>
      </c>
    </row>
    <row r="66" spans="1:39" x14ac:dyDescent="0.25">
      <c r="A66" s="6" t="s">
        <v>68</v>
      </c>
      <c r="B66" s="181">
        <v>13748</v>
      </c>
      <c r="C66" s="181">
        <v>12798</v>
      </c>
      <c r="D66" s="181">
        <v>12508</v>
      </c>
      <c r="E66" s="181">
        <v>23336</v>
      </c>
      <c r="F66" s="181">
        <v>28921</v>
      </c>
      <c r="G66" s="67">
        <v>29544</v>
      </c>
      <c r="H66" s="67">
        <v>29903</v>
      </c>
      <c r="I66" s="67">
        <v>28607</v>
      </c>
      <c r="J66" s="67">
        <v>26102</v>
      </c>
      <c r="K66" s="67">
        <v>26102</v>
      </c>
      <c r="L66" s="67">
        <v>29920</v>
      </c>
      <c r="M66" s="67">
        <v>30296</v>
      </c>
      <c r="N66" s="67">
        <v>30264</v>
      </c>
      <c r="O66" s="67">
        <v>29877</v>
      </c>
      <c r="P66" s="67">
        <v>31597</v>
      </c>
      <c r="Q66" s="67">
        <v>31538</v>
      </c>
      <c r="R66" s="67">
        <v>31583</v>
      </c>
      <c r="S66" s="67">
        <v>33493</v>
      </c>
      <c r="T66" s="67">
        <v>31628</v>
      </c>
      <c r="U66" s="67">
        <v>29497</v>
      </c>
      <c r="V66" s="67">
        <v>29098</v>
      </c>
      <c r="W66" s="67">
        <v>28257</v>
      </c>
      <c r="X66" s="67">
        <v>27870</v>
      </c>
      <c r="Y66" s="67">
        <v>24617</v>
      </c>
      <c r="Z66" s="67">
        <v>24304</v>
      </c>
      <c r="AA66" s="67">
        <v>23880</v>
      </c>
      <c r="AB66" s="67">
        <v>23364</v>
      </c>
      <c r="AC66" s="67">
        <v>22274</v>
      </c>
      <c r="AD66" s="67">
        <v>18669</v>
      </c>
      <c r="AE66" s="67">
        <v>19737</v>
      </c>
      <c r="AF66" s="67">
        <v>21704</v>
      </c>
      <c r="AG66" s="67">
        <v>23812.3</v>
      </c>
      <c r="AH66" s="67">
        <v>22793</v>
      </c>
      <c r="AI66" s="67">
        <v>21372</v>
      </c>
      <c r="AJ66" s="67">
        <v>20458</v>
      </c>
      <c r="AK66" s="67">
        <v>18112</v>
      </c>
      <c r="AL66" s="67">
        <v>16665</v>
      </c>
      <c r="AM66" s="67">
        <v>15636</v>
      </c>
    </row>
    <row r="67" spans="1:39" s="25" customFormat="1" x14ac:dyDescent="0.25">
      <c r="A67" s="26"/>
      <c r="B67" s="183"/>
      <c r="C67" s="183"/>
      <c r="D67" s="183"/>
      <c r="E67" s="183"/>
      <c r="F67" s="183"/>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row>
    <row r="68" spans="1:39" s="31" customFormat="1" ht="15.75" x14ac:dyDescent="0.25">
      <c r="A68" s="29" t="s">
        <v>69</v>
      </c>
      <c r="B68" s="184">
        <f>B55-B58</f>
        <v>-777567</v>
      </c>
      <c r="C68" s="184">
        <f>C55-C58</f>
        <v>-698150</v>
      </c>
      <c r="D68" s="184">
        <f>D55-D58</f>
        <v>-728200</v>
      </c>
      <c r="E68" s="184">
        <v>-698201</v>
      </c>
      <c r="F68" s="184">
        <v>-675665</v>
      </c>
      <c r="G68" s="73">
        <v>-652500</v>
      </c>
      <c r="H68" s="73">
        <v>-679149.10000000009</v>
      </c>
      <c r="I68" s="73">
        <v>-722395</v>
      </c>
      <c r="J68" s="73">
        <v>-665902</v>
      </c>
      <c r="K68" s="73">
        <v>-619711</v>
      </c>
      <c r="L68" s="73">
        <v>-665710</v>
      </c>
      <c r="M68" s="73">
        <v>-616738</v>
      </c>
      <c r="N68" s="73">
        <v>-600324</v>
      </c>
      <c r="O68" s="73">
        <v>-570611</v>
      </c>
      <c r="P68" s="73">
        <v>-571527</v>
      </c>
      <c r="Q68" s="73">
        <v>-559772</v>
      </c>
      <c r="R68" s="73">
        <v>-547015</v>
      </c>
      <c r="S68" s="73">
        <v>-513306</v>
      </c>
      <c r="T68" s="73">
        <v>-712282</v>
      </c>
      <c r="U68" s="73">
        <v>-527365</v>
      </c>
      <c r="V68" s="73">
        <v>-559899</v>
      </c>
      <c r="W68" s="73">
        <v>-500441</v>
      </c>
      <c r="X68" s="73">
        <v>-518778</v>
      </c>
      <c r="Y68" s="73">
        <v>-487712</v>
      </c>
      <c r="Z68" s="73">
        <v>-489248</v>
      </c>
      <c r="AA68" s="73">
        <v>-469313</v>
      </c>
      <c r="AB68" s="73">
        <v>-495234</v>
      </c>
      <c r="AC68" s="73">
        <v>-484155</v>
      </c>
      <c r="AD68" s="73">
        <v>-458185</v>
      </c>
      <c r="AE68" s="73">
        <v>-420878</v>
      </c>
      <c r="AF68" s="73">
        <v>-443509</v>
      </c>
      <c r="AG68" s="73">
        <v>-413494.68879999995</v>
      </c>
      <c r="AH68" s="73">
        <v>-395159</v>
      </c>
      <c r="AI68" s="73">
        <v>-381048</v>
      </c>
      <c r="AJ68" s="73">
        <v>-393263</v>
      </c>
      <c r="AK68" s="73">
        <v>-385318</v>
      </c>
      <c r="AL68" s="73">
        <v>-351324</v>
      </c>
      <c r="AM68" s="73">
        <v>-319901</v>
      </c>
    </row>
    <row r="69" spans="1:39" x14ac:dyDescent="0.25">
      <c r="A69" s="8"/>
      <c r="B69" s="8"/>
      <c r="C69" s="8"/>
      <c r="D69" s="8"/>
      <c r="E69" s="278"/>
      <c r="F69" s="185"/>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row>
    <row r="70" spans="1:39" s="31" customFormat="1" ht="15.75" x14ac:dyDescent="0.25">
      <c r="A70" s="29" t="s">
        <v>70</v>
      </c>
      <c r="B70" s="29"/>
      <c r="C70" s="29"/>
      <c r="D70" s="29"/>
      <c r="E70" s="61"/>
      <c r="F70" s="184"/>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row>
    <row r="71" spans="1:39" s="45" customFormat="1" ht="15.75" x14ac:dyDescent="0.25">
      <c r="A71" s="44"/>
      <c r="B71" s="44"/>
      <c r="C71" s="44"/>
      <c r="D71" s="44"/>
      <c r="E71" s="281"/>
      <c r="F71" s="191"/>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row>
    <row r="72" spans="1:39" x14ac:dyDescent="0.25">
      <c r="A72" s="6" t="s">
        <v>71</v>
      </c>
      <c r="B72" s="181">
        <v>14</v>
      </c>
      <c r="C72" s="181">
        <v>20</v>
      </c>
      <c r="D72" s="181">
        <v>20</v>
      </c>
      <c r="E72" s="181">
        <v>22</v>
      </c>
      <c r="F72" s="181">
        <v>22</v>
      </c>
      <c r="G72" s="67">
        <v>66</v>
      </c>
      <c r="H72" s="67">
        <v>24</v>
      </c>
      <c r="I72" s="67">
        <v>23</v>
      </c>
      <c r="J72" s="67">
        <v>31</v>
      </c>
      <c r="K72" s="67">
        <v>18</v>
      </c>
      <c r="L72" s="67">
        <v>30</v>
      </c>
      <c r="M72" s="67">
        <v>30</v>
      </c>
      <c r="N72" s="67">
        <v>75</v>
      </c>
      <c r="O72" s="67">
        <v>21</v>
      </c>
      <c r="P72" s="67">
        <v>47</v>
      </c>
      <c r="Q72" s="67">
        <v>172</v>
      </c>
      <c r="R72" s="67">
        <v>53</v>
      </c>
      <c r="S72" s="67">
        <v>75</v>
      </c>
      <c r="T72" s="67">
        <v>29</v>
      </c>
      <c r="U72" s="67">
        <v>63</v>
      </c>
      <c r="V72" s="67">
        <v>16</v>
      </c>
      <c r="W72" s="67">
        <v>117</v>
      </c>
      <c r="X72" s="67">
        <v>1037</v>
      </c>
      <c r="Y72" s="67">
        <v>60</v>
      </c>
      <c r="Z72" s="67">
        <v>306</v>
      </c>
      <c r="AA72" s="67">
        <v>1021</v>
      </c>
      <c r="AB72" s="67">
        <v>630</v>
      </c>
      <c r="AC72" s="67">
        <v>-60</v>
      </c>
      <c r="AD72" s="67">
        <v>661</v>
      </c>
      <c r="AE72" s="67">
        <v>442</v>
      </c>
      <c r="AF72" s="67">
        <v>2850</v>
      </c>
      <c r="AG72" s="67">
        <v>258</v>
      </c>
      <c r="AH72" s="67">
        <v>279</v>
      </c>
      <c r="AI72" s="67">
        <v>1902</v>
      </c>
      <c r="AJ72" s="67">
        <v>1036</v>
      </c>
      <c r="AK72" s="67">
        <v>264</v>
      </c>
      <c r="AL72" s="67">
        <v>157</v>
      </c>
      <c r="AM72" s="67">
        <v>589</v>
      </c>
    </row>
    <row r="73" spans="1:39" s="25" customFormat="1" x14ac:dyDescent="0.25">
      <c r="A73" s="23" t="s">
        <v>367</v>
      </c>
      <c r="B73" s="182">
        <v>16588</v>
      </c>
      <c r="C73" s="182">
        <v>10521</v>
      </c>
      <c r="D73" s="182">
        <v>13860</v>
      </c>
      <c r="E73" s="182">
        <v>7003</v>
      </c>
      <c r="F73" s="182">
        <v>2217</v>
      </c>
      <c r="G73" s="70">
        <v>9579</v>
      </c>
      <c r="H73" s="70">
        <v>12531.1</v>
      </c>
      <c r="I73" s="70">
        <v>5807</v>
      </c>
      <c r="J73" s="70">
        <v>3848</v>
      </c>
      <c r="K73" s="70">
        <v>8797</v>
      </c>
      <c r="L73" s="70">
        <v>22252</v>
      </c>
      <c r="M73" s="70">
        <v>35677</v>
      </c>
      <c r="N73" s="70">
        <v>26394</v>
      </c>
      <c r="O73" s="70">
        <v>61980</v>
      </c>
      <c r="P73" s="70">
        <v>43184</v>
      </c>
      <c r="Q73" s="70">
        <v>16376</v>
      </c>
      <c r="R73" s="70">
        <v>5789</v>
      </c>
      <c r="S73" s="70">
        <v>10521</v>
      </c>
      <c r="T73" s="70">
        <v>58928</v>
      </c>
      <c r="U73" s="70">
        <v>43655</v>
      </c>
      <c r="V73" s="70">
        <v>15545</v>
      </c>
      <c r="W73" s="70">
        <v>3203</v>
      </c>
      <c r="X73" s="70">
        <v>5301</v>
      </c>
      <c r="Y73" s="70">
        <v>11528</v>
      </c>
      <c r="Z73" s="70">
        <v>5110</v>
      </c>
      <c r="AA73" s="70">
        <v>4587</v>
      </c>
      <c r="AB73" s="70">
        <v>24548</v>
      </c>
      <c r="AC73" s="70">
        <v>6624</v>
      </c>
      <c r="AD73" s="70">
        <v>980</v>
      </c>
      <c r="AE73" s="70">
        <v>905</v>
      </c>
      <c r="AF73" s="70">
        <v>9627</v>
      </c>
      <c r="AG73" s="70">
        <v>3699</v>
      </c>
      <c r="AH73" s="70">
        <v>15145</v>
      </c>
      <c r="AI73" s="70">
        <v>29207</v>
      </c>
      <c r="AJ73" s="70">
        <v>-5671</v>
      </c>
      <c r="AK73" s="70">
        <v>7822</v>
      </c>
      <c r="AL73" s="70">
        <v>3225</v>
      </c>
      <c r="AM73" s="70">
        <v>22669</v>
      </c>
    </row>
    <row r="74" spans="1:39" x14ac:dyDescent="0.25">
      <c r="A74" s="6" t="s">
        <v>368</v>
      </c>
      <c r="B74" s="181">
        <v>6212</v>
      </c>
      <c r="C74" s="181">
        <v>14678</v>
      </c>
      <c r="D74" s="181">
        <v>9138</v>
      </c>
      <c r="E74" s="181">
        <v>12219</v>
      </c>
      <c r="F74" s="181">
        <v>13368</v>
      </c>
      <c r="G74" s="67">
        <v>22051</v>
      </c>
      <c r="H74" s="67">
        <v>21721</v>
      </c>
      <c r="I74" s="67">
        <v>73285</v>
      </c>
      <c r="J74" s="67">
        <v>24570</v>
      </c>
      <c r="K74" s="67">
        <v>25645</v>
      </c>
      <c r="L74" s="67">
        <v>22514</v>
      </c>
      <c r="M74" s="67">
        <v>18256</v>
      </c>
      <c r="N74" s="67">
        <v>19284</v>
      </c>
      <c r="O74" s="67">
        <v>17879</v>
      </c>
      <c r="P74" s="67">
        <v>24272</v>
      </c>
      <c r="Q74" s="67">
        <v>16023</v>
      </c>
      <c r="R74" s="67">
        <v>20410</v>
      </c>
      <c r="S74" s="67">
        <v>17801</v>
      </c>
      <c r="T74" s="67">
        <v>14409</v>
      </c>
      <c r="U74" s="67">
        <v>19090</v>
      </c>
      <c r="V74" s="67">
        <v>14465</v>
      </c>
      <c r="W74" s="67">
        <v>11483</v>
      </c>
      <c r="X74" s="67">
        <v>12981</v>
      </c>
      <c r="Y74" s="67">
        <v>17368</v>
      </c>
      <c r="Z74" s="67">
        <v>13345</v>
      </c>
      <c r="AA74" s="67">
        <v>9602</v>
      </c>
      <c r="AB74" s="67">
        <v>15692</v>
      </c>
      <c r="AC74" s="67">
        <v>34236</v>
      </c>
      <c r="AD74" s="67">
        <v>8799</v>
      </c>
      <c r="AE74" s="67">
        <v>7466</v>
      </c>
      <c r="AF74" s="67">
        <v>10208</v>
      </c>
      <c r="AG74" s="67">
        <v>9933</v>
      </c>
      <c r="AH74" s="67">
        <v>7881</v>
      </c>
      <c r="AI74" s="67">
        <v>7711</v>
      </c>
      <c r="AJ74" s="67">
        <v>6696</v>
      </c>
      <c r="AK74" s="67">
        <v>7911</v>
      </c>
      <c r="AL74" s="67">
        <v>8142</v>
      </c>
      <c r="AM74" s="67">
        <v>7671</v>
      </c>
    </row>
    <row r="75" spans="1:39" s="25" customFormat="1" x14ac:dyDescent="0.25">
      <c r="A75" s="23" t="s">
        <v>72</v>
      </c>
      <c r="B75" s="182">
        <v>3594</v>
      </c>
      <c r="C75" s="182">
        <v>4058</v>
      </c>
      <c r="D75" s="182">
        <v>4365</v>
      </c>
      <c r="E75" s="182">
        <v>4213</v>
      </c>
      <c r="F75" s="182">
        <v>3539</v>
      </c>
      <c r="G75" s="70">
        <v>6255</v>
      </c>
      <c r="H75" s="70">
        <v>4438</v>
      </c>
      <c r="I75" s="70">
        <v>5782</v>
      </c>
      <c r="J75" s="70">
        <v>4072</v>
      </c>
      <c r="K75" s="70">
        <v>5543</v>
      </c>
      <c r="L75" s="70">
        <v>6195</v>
      </c>
      <c r="M75" s="70">
        <v>6751</v>
      </c>
      <c r="N75" s="70">
        <v>3975</v>
      </c>
      <c r="O75" s="70">
        <v>6483</v>
      </c>
      <c r="P75" s="70">
        <v>20419</v>
      </c>
      <c r="Q75" s="70">
        <v>3451</v>
      </c>
      <c r="R75" s="70">
        <v>3339</v>
      </c>
      <c r="S75" s="70">
        <v>8351</v>
      </c>
      <c r="T75" s="70">
        <v>6818</v>
      </c>
      <c r="U75" s="70">
        <v>2423</v>
      </c>
      <c r="V75" s="70">
        <v>3043</v>
      </c>
      <c r="W75" s="70">
        <v>11904</v>
      </c>
      <c r="X75" s="70">
        <v>13930</v>
      </c>
      <c r="Y75" s="70">
        <v>4493</v>
      </c>
      <c r="Z75" s="70">
        <v>5929</v>
      </c>
      <c r="AA75" s="70">
        <v>3749</v>
      </c>
      <c r="AB75" s="70">
        <v>1303</v>
      </c>
      <c r="AC75" s="70">
        <v>2862</v>
      </c>
      <c r="AD75" s="70">
        <v>1275</v>
      </c>
      <c r="AE75" s="70">
        <v>2365</v>
      </c>
      <c r="AF75" s="70">
        <v>9813</v>
      </c>
      <c r="AG75" s="70">
        <v>-1655</v>
      </c>
      <c r="AH75" s="70">
        <v>9469</v>
      </c>
      <c r="AI75" s="70">
        <v>6003</v>
      </c>
      <c r="AJ75" s="70">
        <v>8781</v>
      </c>
      <c r="AK75" s="70">
        <v>3480</v>
      </c>
      <c r="AL75" s="70">
        <v>2790</v>
      </c>
      <c r="AM75" s="70">
        <v>3140</v>
      </c>
    </row>
    <row r="76" spans="1:39" x14ac:dyDescent="0.25">
      <c r="A76" s="8"/>
      <c r="B76" s="185"/>
      <c r="C76" s="185"/>
      <c r="D76" s="185"/>
      <c r="E76" s="185"/>
      <c r="F76" s="185"/>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row>
    <row r="77" spans="1:39" s="31" customFormat="1" ht="15.75" x14ac:dyDescent="0.25">
      <c r="A77" s="29" t="s">
        <v>73</v>
      </c>
      <c r="B77" s="184">
        <f>SUM(B72:B75)</f>
        <v>26408</v>
      </c>
      <c r="C77" s="184">
        <f>SUM(C72:C75)</f>
        <v>29277</v>
      </c>
      <c r="D77" s="184">
        <f>SUM(D72:D75)</f>
        <v>27383</v>
      </c>
      <c r="E77" s="184">
        <v>23457</v>
      </c>
      <c r="F77" s="184">
        <v>19146</v>
      </c>
      <c r="G77" s="73">
        <v>37951</v>
      </c>
      <c r="H77" s="73">
        <v>38714.1</v>
      </c>
      <c r="I77" s="73">
        <v>84897</v>
      </c>
      <c r="J77" s="73">
        <v>32521</v>
      </c>
      <c r="K77" s="73">
        <v>40003</v>
      </c>
      <c r="L77" s="73">
        <v>50991</v>
      </c>
      <c r="M77" s="73">
        <v>60714</v>
      </c>
      <c r="N77" s="73">
        <v>49728</v>
      </c>
      <c r="O77" s="73">
        <v>86363</v>
      </c>
      <c r="P77" s="73">
        <v>87922</v>
      </c>
      <c r="Q77" s="73">
        <v>36022</v>
      </c>
      <c r="R77" s="73">
        <v>29591</v>
      </c>
      <c r="S77" s="73">
        <v>36748</v>
      </c>
      <c r="T77" s="73">
        <v>80184</v>
      </c>
      <c r="U77" s="73">
        <v>65231</v>
      </c>
      <c r="V77" s="73">
        <v>33069</v>
      </c>
      <c r="W77" s="73">
        <v>26707</v>
      </c>
      <c r="X77" s="73">
        <v>33249</v>
      </c>
      <c r="Y77" s="73">
        <v>33449</v>
      </c>
      <c r="Z77" s="73">
        <v>24690</v>
      </c>
      <c r="AA77" s="73">
        <v>18959</v>
      </c>
      <c r="AB77" s="73">
        <v>42173</v>
      </c>
      <c r="AC77" s="73">
        <v>43662</v>
      </c>
      <c r="AD77" s="73">
        <v>11715</v>
      </c>
      <c r="AE77" s="73">
        <v>11178</v>
      </c>
      <c r="AF77" s="73">
        <v>32498</v>
      </c>
      <c r="AG77" s="73">
        <v>12235</v>
      </c>
      <c r="AH77" s="73">
        <v>32774</v>
      </c>
      <c r="AI77" s="73">
        <v>44823</v>
      </c>
      <c r="AJ77" s="73">
        <v>10842</v>
      </c>
      <c r="AK77" s="73">
        <v>19477</v>
      </c>
      <c r="AL77" s="73">
        <v>14314</v>
      </c>
      <c r="AM77" s="73">
        <v>34069</v>
      </c>
    </row>
    <row r="78" spans="1:39" x14ac:dyDescent="0.25">
      <c r="A78" s="8"/>
      <c r="B78" s="278"/>
      <c r="C78" s="278"/>
      <c r="D78" s="278"/>
      <c r="E78" s="278"/>
      <c r="F78" s="185"/>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row>
    <row r="79" spans="1:39" s="31" customFormat="1" ht="15.75" x14ac:dyDescent="0.25">
      <c r="A79" s="29" t="s">
        <v>74</v>
      </c>
      <c r="B79" s="61"/>
      <c r="C79" s="61"/>
      <c r="D79" s="61"/>
      <c r="E79" s="61"/>
      <c r="F79" s="184"/>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row>
    <row r="80" spans="1:39" s="12" customFormat="1" x14ac:dyDescent="0.25">
      <c r="A80" s="36"/>
      <c r="B80" s="79"/>
      <c r="C80" s="79"/>
      <c r="D80" s="79"/>
      <c r="E80" s="79"/>
      <c r="F80" s="192"/>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row>
    <row r="81" spans="1:39" s="25" customFormat="1" x14ac:dyDescent="0.25">
      <c r="A81" s="23" t="s">
        <v>369</v>
      </c>
      <c r="B81" s="182">
        <v>-16043</v>
      </c>
      <c r="C81" s="182">
        <v>-24428</v>
      </c>
      <c r="D81" s="182">
        <v>-34409</v>
      </c>
      <c r="E81" s="182">
        <v>-31376</v>
      </c>
      <c r="F81" s="182">
        <v>-51447</v>
      </c>
      <c r="G81" s="70">
        <v>-10847</v>
      </c>
      <c r="H81" s="70">
        <v>-15423.4</v>
      </c>
      <c r="I81" s="70">
        <v>-19334</v>
      </c>
      <c r="J81" s="70">
        <v>-14943</v>
      </c>
      <c r="K81" s="70">
        <v>-18565</v>
      </c>
      <c r="L81" s="70">
        <v>-14812</v>
      </c>
      <c r="M81" s="70">
        <v>-64031</v>
      </c>
      <c r="N81" s="70">
        <v>-8733</v>
      </c>
      <c r="O81" s="70">
        <v>-54445</v>
      </c>
      <c r="P81" s="70">
        <v>-30605</v>
      </c>
      <c r="Q81" s="70">
        <v>-71284</v>
      </c>
      <c r="R81" s="70">
        <v>-20399</v>
      </c>
      <c r="S81" s="70">
        <v>-7578</v>
      </c>
      <c r="T81" s="70">
        <v>-53093</v>
      </c>
      <c r="U81" s="70">
        <v>-13160</v>
      </c>
      <c r="V81" s="70">
        <v>-10908</v>
      </c>
      <c r="W81" s="70">
        <v>-11917</v>
      </c>
      <c r="X81" s="70">
        <v>-28532</v>
      </c>
      <c r="Y81" s="70">
        <v>-11101</v>
      </c>
      <c r="Z81" s="70">
        <v>-11160</v>
      </c>
      <c r="AA81" s="70">
        <v>-9885</v>
      </c>
      <c r="AB81" s="70" t="s">
        <v>33</v>
      </c>
      <c r="AC81" s="70" t="s">
        <v>33</v>
      </c>
      <c r="AD81" s="70" t="s">
        <v>33</v>
      </c>
      <c r="AE81" s="70" t="s">
        <v>33</v>
      </c>
      <c r="AF81" s="70" t="s">
        <v>33</v>
      </c>
      <c r="AG81" s="70" t="s">
        <v>33</v>
      </c>
      <c r="AH81" s="70" t="s">
        <v>33</v>
      </c>
      <c r="AI81" s="70" t="s">
        <v>33</v>
      </c>
      <c r="AJ81" s="70" t="s">
        <v>33</v>
      </c>
      <c r="AK81" s="70" t="s">
        <v>33</v>
      </c>
      <c r="AL81" s="70" t="s">
        <v>33</v>
      </c>
      <c r="AM81" s="70" t="s">
        <v>33</v>
      </c>
    </row>
    <row r="82" spans="1:39" x14ac:dyDescent="0.25">
      <c r="A82" s="6" t="s">
        <v>370</v>
      </c>
      <c r="B82" s="181">
        <v>-6728</v>
      </c>
      <c r="C82" s="181">
        <v>-2679</v>
      </c>
      <c r="D82" s="181">
        <v>-2788</v>
      </c>
      <c r="E82" s="181">
        <v>-2306</v>
      </c>
      <c r="F82" s="181">
        <v>-4930</v>
      </c>
      <c r="G82" s="67">
        <v>-2289</v>
      </c>
      <c r="H82" s="67">
        <v>-2515.1999999999998</v>
      </c>
      <c r="I82" s="67">
        <v>-2552</v>
      </c>
      <c r="J82" s="67">
        <v>-2098</v>
      </c>
      <c r="K82" s="67">
        <v>-1438</v>
      </c>
      <c r="L82" s="67">
        <v>-1600</v>
      </c>
      <c r="M82" s="67">
        <v>-1616</v>
      </c>
      <c r="N82" s="67">
        <v>-6935</v>
      </c>
      <c r="O82" s="67">
        <v>-16638</v>
      </c>
      <c r="P82" s="67">
        <v>-19474</v>
      </c>
      <c r="Q82" s="67">
        <v>-5896</v>
      </c>
      <c r="R82" s="67">
        <v>-3622</v>
      </c>
      <c r="S82" s="67">
        <v>-3753</v>
      </c>
      <c r="T82" s="67">
        <v>-23918</v>
      </c>
      <c r="U82" s="67">
        <v>-25676</v>
      </c>
      <c r="V82" s="67">
        <v>-1997</v>
      </c>
      <c r="W82" s="67">
        <v>-5185</v>
      </c>
      <c r="X82" s="67">
        <v>-23894</v>
      </c>
      <c r="Y82" s="67">
        <v>-5660</v>
      </c>
      <c r="Z82" s="67">
        <v>-8215</v>
      </c>
      <c r="AA82" s="67">
        <v>-4317</v>
      </c>
      <c r="AB82" s="67">
        <v>-20292</v>
      </c>
      <c r="AC82" s="67">
        <v>-11043</v>
      </c>
      <c r="AD82" s="67">
        <v>-13023</v>
      </c>
      <c r="AE82" s="67">
        <v>-9297</v>
      </c>
      <c r="AF82" s="67">
        <v>-27702</v>
      </c>
      <c r="AG82" s="67">
        <v>-9565</v>
      </c>
      <c r="AH82" s="67">
        <v>-11571</v>
      </c>
      <c r="AI82" s="67">
        <v>-21562</v>
      </c>
      <c r="AJ82" s="67">
        <v>-10841</v>
      </c>
      <c r="AK82" s="67">
        <v>-12801</v>
      </c>
      <c r="AL82" s="67">
        <v>-19301</v>
      </c>
      <c r="AM82" s="67">
        <v>-9560</v>
      </c>
    </row>
    <row r="83" spans="1:39" s="25" customFormat="1" x14ac:dyDescent="0.25">
      <c r="A83" s="23" t="s">
        <v>75</v>
      </c>
      <c r="B83" s="182">
        <v>-22660</v>
      </c>
      <c r="C83" s="182">
        <v>-20141</v>
      </c>
      <c r="D83" s="182">
        <v>-23304</v>
      </c>
      <c r="E83" s="182">
        <v>-18982</v>
      </c>
      <c r="F83" s="182">
        <v>-18492</v>
      </c>
      <c r="G83" s="70">
        <v>-20001</v>
      </c>
      <c r="H83" s="70">
        <v>-17024.09</v>
      </c>
      <c r="I83" s="70">
        <v>-15297</v>
      </c>
      <c r="J83" s="70">
        <v>-14931</v>
      </c>
      <c r="K83" s="70">
        <v>-15493</v>
      </c>
      <c r="L83" s="70">
        <v>-13521</v>
      </c>
      <c r="M83" s="70">
        <v>-14553</v>
      </c>
      <c r="N83" s="70">
        <v>-15187</v>
      </c>
      <c r="O83" s="70">
        <v>-14750</v>
      </c>
      <c r="P83" s="70">
        <v>-10169</v>
      </c>
      <c r="Q83" s="70">
        <v>-9459</v>
      </c>
      <c r="R83" s="70">
        <v>-10780</v>
      </c>
      <c r="S83" s="70">
        <v>-19440</v>
      </c>
      <c r="T83" s="70">
        <v>-11975</v>
      </c>
      <c r="U83" s="70">
        <v>-10652</v>
      </c>
      <c r="V83" s="70">
        <v>-11389</v>
      </c>
      <c r="W83" s="70">
        <v>-10621</v>
      </c>
      <c r="X83" s="70">
        <v>-27363</v>
      </c>
      <c r="Y83" s="70">
        <v>-8325</v>
      </c>
      <c r="Z83" s="70">
        <v>-10278</v>
      </c>
      <c r="AA83" s="70">
        <v>-11018</v>
      </c>
      <c r="AB83" s="70">
        <v>-7493</v>
      </c>
      <c r="AC83" s="70">
        <v>-6015</v>
      </c>
      <c r="AD83" s="70">
        <v>-4321</v>
      </c>
      <c r="AE83" s="70">
        <v>-10234</v>
      </c>
      <c r="AF83" s="70">
        <v>-5534</v>
      </c>
      <c r="AG83" s="70">
        <v>-3274</v>
      </c>
      <c r="AH83" s="70">
        <v>-3623</v>
      </c>
      <c r="AI83" s="70">
        <v>-6797</v>
      </c>
      <c r="AJ83" s="70">
        <v>-2019</v>
      </c>
      <c r="AK83" s="70">
        <v>-3645</v>
      </c>
      <c r="AL83" s="70">
        <v>-2120</v>
      </c>
      <c r="AM83" s="70">
        <v>-3099</v>
      </c>
    </row>
    <row r="84" spans="1:39" x14ac:dyDescent="0.25">
      <c r="A84" s="9"/>
      <c r="B84" s="185"/>
      <c r="C84" s="185"/>
      <c r="D84" s="185"/>
      <c r="E84" s="185"/>
      <c r="F84" s="185"/>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row>
    <row r="85" spans="1:39" s="47" customFormat="1" ht="15.75" x14ac:dyDescent="0.25">
      <c r="A85" s="46" t="s">
        <v>76</v>
      </c>
      <c r="B85" s="184">
        <f>SUM(B81:B83)</f>
        <v>-45431</v>
      </c>
      <c r="C85" s="184">
        <f>SUM(C81:C83)</f>
        <v>-47248</v>
      </c>
      <c r="D85" s="184">
        <f>SUM(D81:D83)</f>
        <v>-60501</v>
      </c>
      <c r="E85" s="184">
        <v>-52664</v>
      </c>
      <c r="F85" s="184">
        <v>-74869</v>
      </c>
      <c r="G85" s="176">
        <v>-33137</v>
      </c>
      <c r="H85" s="176">
        <v>-34962.69</v>
      </c>
      <c r="I85" s="176">
        <v>-37183</v>
      </c>
      <c r="J85" s="176">
        <v>-31972</v>
      </c>
      <c r="K85" s="176">
        <v>-35496</v>
      </c>
      <c r="L85" s="176">
        <v>-29933</v>
      </c>
      <c r="M85" s="176">
        <v>-80200</v>
      </c>
      <c r="N85" s="176">
        <v>-30855</v>
      </c>
      <c r="O85" s="176">
        <v>-85833</v>
      </c>
      <c r="P85" s="176">
        <v>-60248</v>
      </c>
      <c r="Q85" s="176">
        <v>-86639</v>
      </c>
      <c r="R85" s="176">
        <v>-34801</v>
      </c>
      <c r="S85" s="176">
        <v>-30771</v>
      </c>
      <c r="T85" s="176">
        <v>-88986</v>
      </c>
      <c r="U85" s="176">
        <v>-49488</v>
      </c>
      <c r="V85" s="176">
        <v>-24294</v>
      </c>
      <c r="W85" s="176">
        <v>-27723</v>
      </c>
      <c r="X85" s="176">
        <v>-79789</v>
      </c>
      <c r="Y85" s="176">
        <v>-25086</v>
      </c>
      <c r="Z85" s="176">
        <v>-29653</v>
      </c>
      <c r="AA85" s="176">
        <v>-25220</v>
      </c>
      <c r="AB85" s="176">
        <v>-27785</v>
      </c>
      <c r="AC85" s="176">
        <v>-17058</v>
      </c>
      <c r="AD85" s="176">
        <v>-17344</v>
      </c>
      <c r="AE85" s="176">
        <v>-19531</v>
      </c>
      <c r="AF85" s="176">
        <v>-33236</v>
      </c>
      <c r="AG85" s="176">
        <v>-12839</v>
      </c>
      <c r="AH85" s="176">
        <v>-15194</v>
      </c>
      <c r="AI85" s="176">
        <v>-28359</v>
      </c>
      <c r="AJ85" s="176">
        <v>-12860</v>
      </c>
      <c r="AK85" s="176">
        <v>-16446</v>
      </c>
      <c r="AL85" s="176">
        <v>-21421</v>
      </c>
      <c r="AM85" s="176">
        <v>-12659</v>
      </c>
    </row>
    <row r="86" spans="1:39" s="49" customFormat="1" ht="15.75" x14ac:dyDescent="0.25">
      <c r="A86" s="48"/>
      <c r="B86" s="193"/>
      <c r="C86" s="193"/>
      <c r="D86" s="193"/>
      <c r="E86" s="193"/>
      <c r="F86" s="193"/>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7"/>
      <c r="AJ86" s="177"/>
      <c r="AK86" s="177"/>
      <c r="AL86" s="177"/>
      <c r="AM86" s="177"/>
    </row>
    <row r="87" spans="1:39" s="25" customFormat="1" x14ac:dyDescent="0.25">
      <c r="A87" s="23" t="s">
        <v>47</v>
      </c>
      <c r="B87" s="182">
        <v>-9269</v>
      </c>
      <c r="C87" s="182">
        <v>-10186</v>
      </c>
      <c r="D87" s="182">
        <v>-16331</v>
      </c>
      <c r="E87" s="182">
        <v>-12222</v>
      </c>
      <c r="F87" s="182">
        <v>-7519</v>
      </c>
      <c r="G87" s="70">
        <v>-11827</v>
      </c>
      <c r="H87" s="70">
        <v>-11536</v>
      </c>
      <c r="I87" s="70">
        <v>-7999</v>
      </c>
      <c r="J87" s="70">
        <v>-6977</v>
      </c>
      <c r="K87" s="70">
        <v>-10401</v>
      </c>
      <c r="L87" s="70">
        <v>-9761</v>
      </c>
      <c r="M87" s="70">
        <v>-9424</v>
      </c>
      <c r="N87" s="70">
        <v>-6961</v>
      </c>
      <c r="O87" s="70">
        <v>-9090</v>
      </c>
      <c r="P87" s="70">
        <v>-8266</v>
      </c>
      <c r="Q87" s="70">
        <v>-6865</v>
      </c>
      <c r="R87" s="70">
        <v>-9887</v>
      </c>
      <c r="S87" s="70">
        <v>-2155</v>
      </c>
      <c r="T87" s="70">
        <v>1565</v>
      </c>
      <c r="U87" s="70">
        <v>392</v>
      </c>
      <c r="V87" s="70">
        <v>-639</v>
      </c>
      <c r="W87" s="70">
        <v>-1318</v>
      </c>
      <c r="X87" s="70">
        <v>-2793</v>
      </c>
      <c r="Y87" s="70">
        <v>-5631</v>
      </c>
      <c r="Z87" s="70">
        <v>-4765</v>
      </c>
      <c r="AA87" s="70">
        <v>-6628</v>
      </c>
      <c r="AB87" s="70">
        <v>-11061</v>
      </c>
      <c r="AC87" s="70">
        <v>-8224</v>
      </c>
      <c r="AD87" s="70">
        <v>-5480</v>
      </c>
      <c r="AE87" s="70">
        <v>-7905</v>
      </c>
      <c r="AF87" s="70">
        <v>-5342</v>
      </c>
      <c r="AG87" s="70">
        <v>-7808</v>
      </c>
      <c r="AH87" s="70">
        <v>-6777</v>
      </c>
      <c r="AI87" s="70">
        <v>-7685</v>
      </c>
      <c r="AJ87" s="70">
        <v>-4897</v>
      </c>
      <c r="AK87" s="70">
        <v>-8353</v>
      </c>
      <c r="AL87" s="70">
        <v>-7323</v>
      </c>
      <c r="AM87" s="70">
        <v>-7744</v>
      </c>
    </row>
    <row r="88" spans="1:39" x14ac:dyDescent="0.25">
      <c r="A88" s="6" t="s">
        <v>77</v>
      </c>
      <c r="B88" s="181">
        <v>-2042</v>
      </c>
      <c r="C88" s="181">
        <v>-8984</v>
      </c>
      <c r="D88" s="181">
        <v>-3373</v>
      </c>
      <c r="E88" s="181">
        <v>-4332</v>
      </c>
      <c r="F88" s="181">
        <v>-1710</v>
      </c>
      <c r="G88" s="67">
        <v>-3357</v>
      </c>
      <c r="H88" s="67">
        <v>-4662</v>
      </c>
      <c r="I88" s="67">
        <v>-4565.3999999999996</v>
      </c>
      <c r="J88" s="67">
        <v>-2580</v>
      </c>
      <c r="K88" s="67">
        <v>-1191</v>
      </c>
      <c r="L88" s="67">
        <v>-1785</v>
      </c>
      <c r="M88" s="67">
        <v>-2204</v>
      </c>
      <c r="N88" s="67">
        <v>-2125</v>
      </c>
      <c r="O88" s="67">
        <v>-1292</v>
      </c>
      <c r="P88" s="67">
        <v>-215</v>
      </c>
      <c r="Q88" s="67">
        <v>-486</v>
      </c>
      <c r="R88" s="67">
        <v>-3802</v>
      </c>
      <c r="S88" s="67">
        <v>-163</v>
      </c>
      <c r="T88" s="67">
        <v>-1267</v>
      </c>
      <c r="U88" s="67">
        <v>270</v>
      </c>
      <c r="V88" s="67">
        <v>2506</v>
      </c>
      <c r="W88" s="67">
        <v>-2409</v>
      </c>
      <c r="X88" s="67">
        <v>-588</v>
      </c>
      <c r="Y88" s="67">
        <v>-4468</v>
      </c>
      <c r="Z88" s="67">
        <v>-1867</v>
      </c>
      <c r="AA88" s="67">
        <v>-2502</v>
      </c>
      <c r="AB88" s="67">
        <v>4575</v>
      </c>
      <c r="AC88" s="67">
        <v>-3098</v>
      </c>
      <c r="AD88" s="67">
        <v>-4688</v>
      </c>
      <c r="AE88" s="67">
        <v>-3966</v>
      </c>
      <c r="AF88" s="67">
        <v>-3778</v>
      </c>
      <c r="AG88" s="67">
        <v>-4468</v>
      </c>
      <c r="AH88" s="67">
        <v>-2941</v>
      </c>
      <c r="AI88" s="67">
        <v>-2132</v>
      </c>
      <c r="AJ88" s="67">
        <v>-6098</v>
      </c>
      <c r="AK88" s="67">
        <v>-4158</v>
      </c>
      <c r="AL88" s="67">
        <v>-3880</v>
      </c>
      <c r="AM88" s="67">
        <v>-4401</v>
      </c>
    </row>
    <row r="89" spans="1:39" s="25" customFormat="1" x14ac:dyDescent="0.25">
      <c r="A89" s="26"/>
      <c r="B89" s="183"/>
      <c r="C89" s="183"/>
      <c r="D89" s="183"/>
      <c r="E89" s="183"/>
      <c r="F89" s="183"/>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row>
    <row r="90" spans="1:39" s="31" customFormat="1" ht="15.75" x14ac:dyDescent="0.25">
      <c r="A90" s="29" t="s">
        <v>78</v>
      </c>
      <c r="B90" s="184"/>
      <c r="C90" s="184"/>
      <c r="D90" s="184"/>
      <c r="E90" s="184"/>
      <c r="F90" s="184"/>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row>
    <row r="91" spans="1:39" s="35" customFormat="1" ht="15.75" x14ac:dyDescent="0.25">
      <c r="A91" s="34"/>
      <c r="B91" s="194"/>
      <c r="C91" s="194"/>
      <c r="D91" s="194"/>
      <c r="E91" s="194"/>
      <c r="F91" s="194"/>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78"/>
      <c r="AM91" s="178"/>
    </row>
    <row r="92" spans="1:39" x14ac:dyDescent="0.25">
      <c r="A92" s="6" t="s">
        <v>79</v>
      </c>
      <c r="B92" s="181">
        <v>880</v>
      </c>
      <c r="C92" s="181">
        <v>970</v>
      </c>
      <c r="D92" s="181">
        <v>1310</v>
      </c>
      <c r="E92" s="181">
        <v>2997</v>
      </c>
      <c r="F92" s="181">
        <v>1344</v>
      </c>
      <c r="G92" s="67">
        <v>1340</v>
      </c>
      <c r="H92" s="67">
        <v>1930</v>
      </c>
      <c r="I92" s="67">
        <v>1400</v>
      </c>
      <c r="J92" s="67">
        <v>1541</v>
      </c>
      <c r="K92" s="67">
        <v>1523</v>
      </c>
      <c r="L92" s="67">
        <v>3455</v>
      </c>
      <c r="M92" s="67">
        <v>2157</v>
      </c>
      <c r="N92" s="67">
        <v>2844</v>
      </c>
      <c r="O92" s="67">
        <v>3369</v>
      </c>
      <c r="P92" s="67">
        <v>3984</v>
      </c>
      <c r="Q92" s="67">
        <v>7303</v>
      </c>
      <c r="R92" s="67">
        <v>4267</v>
      </c>
      <c r="S92" s="67">
        <v>4370</v>
      </c>
      <c r="T92" s="67">
        <v>6310</v>
      </c>
      <c r="U92" s="67">
        <v>4260</v>
      </c>
      <c r="V92" s="67">
        <v>3602</v>
      </c>
      <c r="W92" s="67">
        <v>3263</v>
      </c>
      <c r="X92" s="67">
        <v>1053</v>
      </c>
      <c r="Y92" s="67">
        <v>6976</v>
      </c>
      <c r="Z92" s="67">
        <v>3912</v>
      </c>
      <c r="AA92" s="67">
        <v>3163</v>
      </c>
      <c r="AB92" s="67">
        <v>4409</v>
      </c>
      <c r="AC92" s="67">
        <v>1784</v>
      </c>
      <c r="AD92" s="67">
        <v>4462</v>
      </c>
      <c r="AE92" s="67">
        <v>3546</v>
      </c>
      <c r="AF92" s="67">
        <v>13157</v>
      </c>
      <c r="AG92" s="67">
        <v>24015</v>
      </c>
      <c r="AH92" s="67">
        <v>3578</v>
      </c>
      <c r="AI92" s="67">
        <v>10896</v>
      </c>
      <c r="AJ92" s="67">
        <v>4550</v>
      </c>
      <c r="AK92" s="67">
        <v>6609</v>
      </c>
      <c r="AL92" s="67">
        <v>9634</v>
      </c>
      <c r="AM92" s="67">
        <v>6726</v>
      </c>
    </row>
    <row r="93" spans="1:39" s="25" customFormat="1" x14ac:dyDescent="0.25">
      <c r="A93" s="23" t="s">
        <v>80</v>
      </c>
      <c r="B93" s="182">
        <v>5516</v>
      </c>
      <c r="C93" s="182">
        <v>26918</v>
      </c>
      <c r="D93" s="182">
        <v>2578</v>
      </c>
      <c r="E93" s="182">
        <v>1220</v>
      </c>
      <c r="F93" s="182">
        <v>1237</v>
      </c>
      <c r="G93" s="70">
        <v>4237</v>
      </c>
      <c r="H93" s="70">
        <v>-3321</v>
      </c>
      <c r="I93" s="70">
        <v>3506</v>
      </c>
      <c r="J93" s="70">
        <v>11386</v>
      </c>
      <c r="K93" s="70">
        <v>360</v>
      </c>
      <c r="L93" s="70">
        <v>-1128</v>
      </c>
      <c r="M93" s="70">
        <v>1253</v>
      </c>
      <c r="N93" s="70">
        <v>-4603</v>
      </c>
      <c r="O93" s="70">
        <v>5518</v>
      </c>
      <c r="P93" s="70">
        <v>14030</v>
      </c>
      <c r="Q93" s="70">
        <v>-7830</v>
      </c>
      <c r="R93" s="70">
        <v>44845</v>
      </c>
      <c r="S93" s="70">
        <v>22407</v>
      </c>
      <c r="T93" s="70">
        <v>-1559</v>
      </c>
      <c r="U93" s="70">
        <v>17921</v>
      </c>
      <c r="V93" s="70">
        <v>-2689</v>
      </c>
      <c r="W93" s="70">
        <v>11484</v>
      </c>
      <c r="X93" s="70">
        <v>-409</v>
      </c>
      <c r="Y93" s="70">
        <v>-6103</v>
      </c>
      <c r="Z93" s="70">
        <v>5508</v>
      </c>
      <c r="AA93" s="70">
        <v>7666</v>
      </c>
      <c r="AB93" s="70" t="s">
        <v>33</v>
      </c>
      <c r="AC93" s="70" t="s">
        <v>33</v>
      </c>
      <c r="AD93" s="70" t="s">
        <v>33</v>
      </c>
      <c r="AE93" s="70" t="s">
        <v>33</v>
      </c>
      <c r="AF93" s="70" t="s">
        <v>33</v>
      </c>
      <c r="AG93" s="70" t="s">
        <v>33</v>
      </c>
      <c r="AH93" s="70" t="s">
        <v>33</v>
      </c>
      <c r="AI93" s="70" t="s">
        <v>33</v>
      </c>
      <c r="AJ93" s="70" t="s">
        <v>33</v>
      </c>
      <c r="AK93" s="70" t="s">
        <v>33</v>
      </c>
      <c r="AL93" s="70" t="s">
        <v>33</v>
      </c>
      <c r="AM93" s="70" t="s">
        <v>33</v>
      </c>
    </row>
    <row r="94" spans="1:39" x14ac:dyDescent="0.25">
      <c r="A94" s="6" t="s">
        <v>81</v>
      </c>
      <c r="B94" s="181">
        <v>14176</v>
      </c>
      <c r="C94" s="181">
        <v>9193</v>
      </c>
      <c r="D94" s="181">
        <v>10261</v>
      </c>
      <c r="E94" s="181">
        <v>9747</v>
      </c>
      <c r="F94" s="181">
        <v>11069</v>
      </c>
      <c r="G94" s="67">
        <v>3251</v>
      </c>
      <c r="H94" s="67">
        <v>6726</v>
      </c>
      <c r="I94" s="67">
        <v>6750</v>
      </c>
      <c r="J94" s="67">
        <v>4309</v>
      </c>
      <c r="K94" s="67">
        <v>4765</v>
      </c>
      <c r="L94" s="67">
        <v>5064</v>
      </c>
      <c r="M94" s="67">
        <v>5848</v>
      </c>
      <c r="N94" s="67">
        <v>6809</v>
      </c>
      <c r="O94" s="67">
        <v>4885</v>
      </c>
      <c r="P94" s="67">
        <v>1068</v>
      </c>
      <c r="Q94" s="67">
        <v>11134</v>
      </c>
      <c r="R94" s="67">
        <v>9223</v>
      </c>
      <c r="S94" s="67">
        <v>1763</v>
      </c>
      <c r="T94" s="67">
        <v>2560</v>
      </c>
      <c r="U94" s="67">
        <v>1024</v>
      </c>
      <c r="V94" s="67">
        <v>228</v>
      </c>
      <c r="W94" s="67">
        <v>1379</v>
      </c>
      <c r="X94" s="67">
        <v>6054</v>
      </c>
      <c r="Y94" s="67">
        <v>1392</v>
      </c>
      <c r="Z94" s="67">
        <v>1363</v>
      </c>
      <c r="AA94" s="67">
        <v>1085</v>
      </c>
      <c r="AB94" s="67">
        <v>248</v>
      </c>
      <c r="AC94" s="67">
        <v>2175</v>
      </c>
      <c r="AD94" s="67">
        <v>3403</v>
      </c>
      <c r="AE94" s="67">
        <v>4082</v>
      </c>
      <c r="AF94" s="67">
        <v>3342</v>
      </c>
      <c r="AG94" s="67">
        <v>8481</v>
      </c>
      <c r="AH94" s="67">
        <v>4153</v>
      </c>
      <c r="AI94" s="67">
        <v>5721</v>
      </c>
      <c r="AJ94" s="67">
        <v>4919</v>
      </c>
      <c r="AK94" s="67">
        <v>6002</v>
      </c>
      <c r="AL94" s="67">
        <v>8007</v>
      </c>
      <c r="AM94" s="67">
        <v>6613</v>
      </c>
    </row>
    <row r="95" spans="1:39" s="25" customFormat="1" x14ac:dyDescent="0.25">
      <c r="A95" s="23" t="s">
        <v>82</v>
      </c>
      <c r="B95" s="182">
        <v>6218</v>
      </c>
      <c r="C95" s="182">
        <v>6550</v>
      </c>
      <c r="D95" s="182">
        <v>6942</v>
      </c>
      <c r="E95" s="182">
        <v>7199</v>
      </c>
      <c r="F95" s="182">
        <v>4781</v>
      </c>
      <c r="G95" s="70">
        <v>6563</v>
      </c>
      <c r="H95" s="70">
        <v>6810</v>
      </c>
      <c r="I95" s="70">
        <v>8420</v>
      </c>
      <c r="J95" s="70">
        <v>5714</v>
      </c>
      <c r="K95" s="70">
        <v>8670</v>
      </c>
      <c r="L95" s="70">
        <v>10064</v>
      </c>
      <c r="M95" s="70">
        <v>14023</v>
      </c>
      <c r="N95" s="70">
        <v>15281</v>
      </c>
      <c r="O95" s="70">
        <v>18598</v>
      </c>
      <c r="P95" s="70">
        <v>19550</v>
      </c>
      <c r="Q95" s="70">
        <v>14457</v>
      </c>
      <c r="R95" s="70">
        <v>12693</v>
      </c>
      <c r="S95" s="70">
        <v>12953</v>
      </c>
      <c r="T95" s="70">
        <v>20905</v>
      </c>
      <c r="U95" s="70">
        <v>14965</v>
      </c>
      <c r="V95" s="70">
        <v>9518</v>
      </c>
      <c r="W95" s="70">
        <v>8183</v>
      </c>
      <c r="X95" s="70">
        <v>5668</v>
      </c>
      <c r="Y95" s="70">
        <v>7324</v>
      </c>
      <c r="Z95" s="70">
        <v>7901</v>
      </c>
      <c r="AA95" s="70">
        <v>7588</v>
      </c>
      <c r="AB95" s="70">
        <v>7450</v>
      </c>
      <c r="AC95" s="70">
        <v>9949</v>
      </c>
      <c r="AD95" s="70">
        <v>9951</v>
      </c>
      <c r="AE95" s="70">
        <v>10251</v>
      </c>
      <c r="AF95" s="70">
        <v>8827</v>
      </c>
      <c r="AG95" s="70">
        <v>8288</v>
      </c>
      <c r="AH95" s="70">
        <v>13269</v>
      </c>
      <c r="AI95" s="70">
        <v>10273</v>
      </c>
      <c r="AJ95" s="70">
        <v>12376</v>
      </c>
      <c r="AK95" s="70">
        <v>7288</v>
      </c>
      <c r="AL95" s="70">
        <v>3746</v>
      </c>
      <c r="AM95" s="70">
        <v>3668</v>
      </c>
    </row>
    <row r="96" spans="1:39" x14ac:dyDescent="0.25">
      <c r="A96" s="6" t="s">
        <v>83</v>
      </c>
      <c r="B96" s="181">
        <v>14221</v>
      </c>
      <c r="C96" s="181">
        <v>8581</v>
      </c>
      <c r="D96" s="181">
        <v>14017</v>
      </c>
      <c r="E96" s="181">
        <v>7485</v>
      </c>
      <c r="F96" s="181">
        <v>11236</v>
      </c>
      <c r="G96" s="67">
        <v>6733</v>
      </c>
      <c r="H96" s="67">
        <v>10369</v>
      </c>
      <c r="I96" s="67">
        <v>21639</v>
      </c>
      <c r="J96" s="67">
        <v>8715</v>
      </c>
      <c r="K96" s="67">
        <v>5350</v>
      </c>
      <c r="L96" s="67">
        <v>6243</v>
      </c>
      <c r="M96" s="67">
        <v>5277</v>
      </c>
      <c r="N96" s="67">
        <v>23030</v>
      </c>
      <c r="O96" s="67">
        <v>4157</v>
      </c>
      <c r="P96" s="67">
        <v>14016</v>
      </c>
      <c r="Q96" s="67">
        <v>3969</v>
      </c>
      <c r="R96" s="67">
        <v>2514</v>
      </c>
      <c r="S96" s="67">
        <v>5534</v>
      </c>
      <c r="T96" s="67">
        <v>4776</v>
      </c>
      <c r="U96" s="67">
        <v>4363</v>
      </c>
      <c r="V96" s="67">
        <v>4786</v>
      </c>
      <c r="W96" s="67">
        <v>6276</v>
      </c>
      <c r="X96" s="67">
        <v>5688</v>
      </c>
      <c r="Y96" s="67">
        <v>2263</v>
      </c>
      <c r="Z96" s="67">
        <v>6161</v>
      </c>
      <c r="AA96" s="67">
        <v>3422</v>
      </c>
      <c r="AB96" s="67">
        <v>4037</v>
      </c>
      <c r="AC96" s="67">
        <v>11655</v>
      </c>
      <c r="AD96" s="67">
        <v>4057</v>
      </c>
      <c r="AE96" s="67">
        <v>4376</v>
      </c>
      <c r="AF96" s="67">
        <v>4383</v>
      </c>
      <c r="AG96" s="67">
        <v>5756</v>
      </c>
      <c r="AH96" s="67">
        <v>7297</v>
      </c>
      <c r="AI96" s="67">
        <v>3281</v>
      </c>
      <c r="AJ96" s="67">
        <v>4722</v>
      </c>
      <c r="AK96" s="67">
        <v>4740</v>
      </c>
      <c r="AL96" s="67">
        <v>3461</v>
      </c>
      <c r="AM96" s="67">
        <v>3272</v>
      </c>
    </row>
    <row r="97" spans="1:39" s="25" customFormat="1" x14ac:dyDescent="0.25">
      <c r="A97" s="26"/>
      <c r="B97" s="183"/>
      <c r="C97" s="183"/>
      <c r="D97" s="183"/>
      <c r="E97" s="183"/>
      <c r="F97" s="183"/>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row>
    <row r="98" spans="1:39" s="31" customFormat="1" ht="15.75" x14ac:dyDescent="0.25">
      <c r="A98" s="29" t="s">
        <v>84</v>
      </c>
      <c r="B98" s="184">
        <f>SUM(B92:B96)</f>
        <v>41011</v>
      </c>
      <c r="C98" s="184">
        <f>SUM(C92:C96)</f>
        <v>52212</v>
      </c>
      <c r="D98" s="184">
        <f>SUM(D92:D96)</f>
        <v>35108</v>
      </c>
      <c r="E98" s="184">
        <v>28648</v>
      </c>
      <c r="F98" s="184">
        <v>29667</v>
      </c>
      <c r="G98" s="73">
        <v>22124</v>
      </c>
      <c r="H98" s="73">
        <v>22514</v>
      </c>
      <c r="I98" s="73">
        <v>41715</v>
      </c>
      <c r="J98" s="73">
        <v>31665</v>
      </c>
      <c r="K98" s="73">
        <v>20668</v>
      </c>
      <c r="L98" s="73">
        <v>23698</v>
      </c>
      <c r="M98" s="73">
        <v>28558</v>
      </c>
      <c r="N98" s="73">
        <v>43361</v>
      </c>
      <c r="O98" s="73">
        <v>36527</v>
      </c>
      <c r="P98" s="73">
        <v>52648</v>
      </c>
      <c r="Q98" s="73">
        <v>29033</v>
      </c>
      <c r="R98" s="73">
        <v>73542</v>
      </c>
      <c r="S98" s="73">
        <v>47027</v>
      </c>
      <c r="T98" s="73">
        <v>32992</v>
      </c>
      <c r="U98" s="73">
        <v>42533</v>
      </c>
      <c r="V98" s="73">
        <v>15445</v>
      </c>
      <c r="W98" s="73">
        <v>30585</v>
      </c>
      <c r="X98" s="73">
        <v>18054</v>
      </c>
      <c r="Y98" s="73">
        <v>11852</v>
      </c>
      <c r="Z98" s="73">
        <v>24845</v>
      </c>
      <c r="AA98" s="73">
        <v>22924</v>
      </c>
      <c r="AB98" s="73">
        <v>16144</v>
      </c>
      <c r="AC98" s="73">
        <v>25563</v>
      </c>
      <c r="AD98" s="73">
        <v>21873</v>
      </c>
      <c r="AE98" s="73">
        <v>22255</v>
      </c>
      <c r="AF98" s="73">
        <v>29709</v>
      </c>
      <c r="AG98" s="73">
        <v>46540</v>
      </c>
      <c r="AH98" s="73">
        <v>28297</v>
      </c>
      <c r="AI98" s="73">
        <v>30171</v>
      </c>
      <c r="AJ98" s="73">
        <v>26567</v>
      </c>
      <c r="AK98" s="73">
        <v>24639</v>
      </c>
      <c r="AL98" s="73">
        <v>24848</v>
      </c>
      <c r="AM98" s="73">
        <v>20279</v>
      </c>
    </row>
    <row r="99" spans="1:39" s="158" customFormat="1" ht="15.75" x14ac:dyDescent="0.25">
      <c r="A99" s="155"/>
      <c r="B99" s="155"/>
      <c r="C99" s="155"/>
      <c r="D99" s="155"/>
      <c r="E99" s="280"/>
      <c r="F99" s="193"/>
      <c r="G99" s="249"/>
      <c r="H99" s="249"/>
      <c r="I99" s="249"/>
      <c r="J99" s="249"/>
      <c r="K99" s="249"/>
      <c r="L99" s="249"/>
      <c r="M99" s="249"/>
      <c r="N99" s="249"/>
      <c r="O99" s="249"/>
      <c r="P99" s="249"/>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row>
    <row r="100" spans="1:39" s="31" customFormat="1" ht="15.75" x14ac:dyDescent="0.25">
      <c r="A100" s="29" t="s">
        <v>85</v>
      </c>
      <c r="B100" s="29"/>
      <c r="C100" s="29"/>
      <c r="D100" s="29"/>
      <c r="E100" s="61"/>
      <c r="F100" s="184"/>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row>
    <row r="101" spans="1:39" s="158" customFormat="1" ht="15.75" x14ac:dyDescent="0.25">
      <c r="A101" s="155"/>
      <c r="B101" s="155"/>
      <c r="C101" s="155"/>
      <c r="D101" s="155"/>
      <c r="E101" s="280"/>
      <c r="F101" s="193"/>
      <c r="G101" s="249"/>
      <c r="H101" s="249"/>
      <c r="I101" s="249"/>
      <c r="J101" s="249"/>
      <c r="K101" s="249"/>
      <c r="L101" s="249"/>
      <c r="M101" s="249"/>
      <c r="N101" s="249"/>
      <c r="O101" s="249"/>
      <c r="P101" s="249"/>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row>
    <row r="102" spans="1:39" s="25" customFormat="1" x14ac:dyDescent="0.25">
      <c r="A102" s="23" t="s">
        <v>79</v>
      </c>
      <c r="B102" s="182">
        <v>-1790</v>
      </c>
      <c r="C102" s="182">
        <v>-19294</v>
      </c>
      <c r="D102" s="182">
        <v>-10306</v>
      </c>
      <c r="E102" s="182">
        <v>-8281</v>
      </c>
      <c r="F102" s="182">
        <v>-15993</v>
      </c>
      <c r="G102" s="70">
        <v>-14329</v>
      </c>
      <c r="H102" s="70">
        <v>-11667.7</v>
      </c>
      <c r="I102" s="70">
        <v>-17777</v>
      </c>
      <c r="J102" s="70">
        <v>-11181</v>
      </c>
      <c r="K102" s="70">
        <v>-15272</v>
      </c>
      <c r="L102" s="70">
        <v>-12802</v>
      </c>
      <c r="M102" s="70">
        <v>-10126</v>
      </c>
      <c r="N102" s="70">
        <v>-17997</v>
      </c>
      <c r="O102" s="70">
        <v>-16567</v>
      </c>
      <c r="P102" s="70">
        <v>-34118</v>
      </c>
      <c r="Q102" s="70">
        <v>-15726</v>
      </c>
      <c r="R102" s="70">
        <v>-18660</v>
      </c>
      <c r="S102" s="70">
        <v>-27949</v>
      </c>
      <c r="T102" s="70">
        <v>-20525</v>
      </c>
      <c r="U102" s="70">
        <v>-15218</v>
      </c>
      <c r="V102" s="70">
        <v>-21194</v>
      </c>
      <c r="W102" s="70">
        <v>-22867</v>
      </c>
      <c r="X102" s="70">
        <v>-11295</v>
      </c>
      <c r="Y102" s="70">
        <v>-5821</v>
      </c>
      <c r="Z102" s="70">
        <v>-14282</v>
      </c>
      <c r="AA102" s="70">
        <v>-13978</v>
      </c>
      <c r="AB102" s="70">
        <v>-18680</v>
      </c>
      <c r="AC102" s="70">
        <v>-6671</v>
      </c>
      <c r="AD102" s="70">
        <v>-18309</v>
      </c>
      <c r="AE102" s="70">
        <v>-14376</v>
      </c>
      <c r="AF102" s="70">
        <v>-11031</v>
      </c>
      <c r="AG102" s="70">
        <v>-25246</v>
      </c>
      <c r="AH102" s="70">
        <v>-9583</v>
      </c>
      <c r="AI102" s="70">
        <v>-9742</v>
      </c>
      <c r="AJ102" s="70">
        <v>-7531</v>
      </c>
      <c r="AK102" s="70">
        <v>-9442</v>
      </c>
      <c r="AL102" s="70">
        <v>-7936</v>
      </c>
      <c r="AM102" s="70">
        <v>-7961</v>
      </c>
    </row>
    <row r="103" spans="1:39" x14ac:dyDescent="0.25">
      <c r="A103" s="6" t="s">
        <v>80</v>
      </c>
      <c r="B103" s="181">
        <v>-24207</v>
      </c>
      <c r="C103" s="181">
        <v>-82639</v>
      </c>
      <c r="D103" s="181">
        <v>-1549</v>
      </c>
      <c r="E103" s="181">
        <v>-11227</v>
      </c>
      <c r="F103" s="181">
        <v>119</v>
      </c>
      <c r="G103" s="67">
        <v>-870</v>
      </c>
      <c r="H103" s="67">
        <v>18202.48</v>
      </c>
      <c r="I103" s="67">
        <v>-14471</v>
      </c>
      <c r="J103" s="67">
        <v>-39244</v>
      </c>
      <c r="K103" s="67">
        <v>-7284</v>
      </c>
      <c r="L103" s="67">
        <v>-13455</v>
      </c>
      <c r="M103" s="67">
        <v>1116</v>
      </c>
      <c r="N103" s="67">
        <v>-21294</v>
      </c>
      <c r="O103" s="67">
        <v>-1992</v>
      </c>
      <c r="P103" s="67">
        <v>430</v>
      </c>
      <c r="Q103" s="67">
        <v>301</v>
      </c>
      <c r="R103" s="67">
        <v>-7401</v>
      </c>
      <c r="S103" s="67">
        <v>-6638</v>
      </c>
      <c r="T103" s="67">
        <v>16297</v>
      </c>
      <c r="U103" s="67">
        <v>-95927</v>
      </c>
      <c r="V103" s="67">
        <v>1716</v>
      </c>
      <c r="W103" s="67">
        <v>-29193</v>
      </c>
      <c r="X103" s="67">
        <v>-4970</v>
      </c>
      <c r="Y103" s="67">
        <v>651</v>
      </c>
      <c r="Z103" s="67">
        <v>-1352</v>
      </c>
      <c r="AA103" s="67">
        <v>-1253</v>
      </c>
      <c r="AB103" s="67" t="s">
        <v>33</v>
      </c>
      <c r="AC103" s="67" t="s">
        <v>33</v>
      </c>
      <c r="AD103" s="67" t="s">
        <v>33</v>
      </c>
      <c r="AE103" s="67" t="s">
        <v>33</v>
      </c>
      <c r="AF103" s="67" t="s">
        <v>33</v>
      </c>
      <c r="AG103" s="67" t="s">
        <v>33</v>
      </c>
      <c r="AH103" s="67" t="s">
        <v>33</v>
      </c>
      <c r="AI103" s="67" t="s">
        <v>33</v>
      </c>
      <c r="AJ103" s="67" t="s">
        <v>33</v>
      </c>
      <c r="AK103" s="67" t="s">
        <v>33</v>
      </c>
      <c r="AL103" s="67" t="s">
        <v>33</v>
      </c>
      <c r="AM103" s="67" t="s">
        <v>33</v>
      </c>
    </row>
    <row r="104" spans="1:39" s="25" customFormat="1" x14ac:dyDescent="0.25">
      <c r="A104" s="23" t="s">
        <v>86</v>
      </c>
      <c r="B104" s="182">
        <v>-34990</v>
      </c>
      <c r="C104" s="182">
        <v>-42894</v>
      </c>
      <c r="D104" s="182">
        <v>-45645</v>
      </c>
      <c r="E104" s="182">
        <v>-48275</v>
      </c>
      <c r="F104" s="182">
        <v>-44403</v>
      </c>
      <c r="G104" s="70">
        <v>-48223</v>
      </c>
      <c r="H104" s="70">
        <v>-49481.7</v>
      </c>
      <c r="I104" s="70">
        <v>-50580</v>
      </c>
      <c r="J104" s="70">
        <v>-45312</v>
      </c>
      <c r="K104" s="70">
        <v>-48688</v>
      </c>
      <c r="L104" s="70">
        <v>-53233</v>
      </c>
      <c r="M104" s="70">
        <v>-54999</v>
      </c>
      <c r="N104" s="70">
        <v>-61955</v>
      </c>
      <c r="O104" s="70">
        <v>-68697</v>
      </c>
      <c r="P104" s="70">
        <v>-69965</v>
      </c>
      <c r="Q104" s="70">
        <v>-71851</v>
      </c>
      <c r="R104" s="70">
        <v>-71843</v>
      </c>
      <c r="S104" s="70">
        <v>-79137</v>
      </c>
      <c r="T104" s="70">
        <v>-79027</v>
      </c>
      <c r="U104" s="70">
        <v>-73611</v>
      </c>
      <c r="V104" s="70">
        <v>-64387</v>
      </c>
      <c r="W104" s="70">
        <v>-59744</v>
      </c>
      <c r="X104" s="70">
        <v>-52310</v>
      </c>
      <c r="Y104" s="70">
        <v>-53512</v>
      </c>
      <c r="Z104" s="70">
        <v>-52721</v>
      </c>
      <c r="AA104" s="70">
        <v>-51755</v>
      </c>
      <c r="AB104" s="70">
        <v>-44472</v>
      </c>
      <c r="AC104" s="70">
        <v>-45767</v>
      </c>
      <c r="AD104" s="70">
        <v>-46241</v>
      </c>
      <c r="AE104" s="70">
        <v>-45001</v>
      </c>
      <c r="AF104" s="70">
        <v>-46876</v>
      </c>
      <c r="AG104" s="70">
        <v>-43695</v>
      </c>
      <c r="AH104" s="70">
        <v>-53984</v>
      </c>
      <c r="AI104" s="70">
        <v>-49891</v>
      </c>
      <c r="AJ104" s="70">
        <v>-48139</v>
      </c>
      <c r="AK104" s="70">
        <v>-38730</v>
      </c>
      <c r="AL104" s="70">
        <v>-31059</v>
      </c>
      <c r="AM104" s="70">
        <v>-30030</v>
      </c>
    </row>
    <row r="105" spans="1:39" x14ac:dyDescent="0.25">
      <c r="A105" s="6" t="s">
        <v>87</v>
      </c>
      <c r="B105" s="181">
        <v>-75</v>
      </c>
      <c r="C105" s="181">
        <v>-73</v>
      </c>
      <c r="D105" s="181">
        <v>-25</v>
      </c>
      <c r="E105" s="181">
        <v>-55</v>
      </c>
      <c r="F105" s="181">
        <v>-209</v>
      </c>
      <c r="G105" s="67">
        <v>-171</v>
      </c>
      <c r="H105" s="67">
        <v>-14376</v>
      </c>
      <c r="I105" s="67">
        <v>-559</v>
      </c>
      <c r="J105" s="67">
        <v>-205</v>
      </c>
      <c r="K105" s="67">
        <v>-371</v>
      </c>
      <c r="L105" s="67">
        <v>-131</v>
      </c>
      <c r="M105" s="67">
        <v>-85</v>
      </c>
      <c r="N105" s="67">
        <v>-12</v>
      </c>
      <c r="O105" s="67">
        <v>-176</v>
      </c>
      <c r="P105" s="67">
        <v>-120</v>
      </c>
      <c r="Q105" s="67">
        <v>-233</v>
      </c>
      <c r="R105" s="67">
        <v>-475</v>
      </c>
      <c r="S105" s="67">
        <v>-70</v>
      </c>
      <c r="T105" s="67">
        <v>-186</v>
      </c>
      <c r="U105" s="67">
        <v>-233</v>
      </c>
      <c r="V105" s="67">
        <v>-431</v>
      </c>
      <c r="W105" s="67">
        <v>-95</v>
      </c>
      <c r="X105" s="67">
        <v>-111</v>
      </c>
      <c r="Y105" s="67">
        <v>-1571</v>
      </c>
      <c r="Z105" s="67">
        <v>-102</v>
      </c>
      <c r="AA105" s="67">
        <v>-103</v>
      </c>
      <c r="AB105" s="67">
        <v>-1052</v>
      </c>
      <c r="AC105" s="67">
        <v>-3406</v>
      </c>
      <c r="AD105" s="67">
        <v>-525</v>
      </c>
      <c r="AE105" s="67">
        <v>-104</v>
      </c>
      <c r="AF105" s="67">
        <v>-3797</v>
      </c>
      <c r="AG105" s="67">
        <v>-1010</v>
      </c>
      <c r="AH105" s="67">
        <v>-1058</v>
      </c>
      <c r="AI105" s="67">
        <v>-1456</v>
      </c>
      <c r="AJ105" s="67">
        <v>-1460</v>
      </c>
      <c r="AK105" s="67">
        <v>-780</v>
      </c>
      <c r="AL105" s="67">
        <v>-674</v>
      </c>
      <c r="AM105" s="67">
        <v>-1446</v>
      </c>
    </row>
    <row r="106" spans="1:39" s="25" customFormat="1" x14ac:dyDescent="0.25">
      <c r="A106" s="26"/>
      <c r="B106" s="26"/>
      <c r="C106" s="26"/>
      <c r="D106" s="26"/>
      <c r="E106" s="183"/>
      <c r="F106" s="183"/>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row>
    <row r="107" spans="1:39" s="31" customFormat="1" ht="15.75" x14ac:dyDescent="0.25">
      <c r="A107" s="29" t="s">
        <v>88</v>
      </c>
      <c r="B107" s="319">
        <f>SUM(B102:B105)</f>
        <v>-61062</v>
      </c>
      <c r="C107" s="319">
        <f>SUM(C102:C105)</f>
        <v>-144900</v>
      </c>
      <c r="D107" s="319">
        <f>SUM(D102:D105)</f>
        <v>-57525</v>
      </c>
      <c r="E107" s="184">
        <v>-67838</v>
      </c>
      <c r="F107" s="184">
        <v>-60486</v>
      </c>
      <c r="G107" s="73">
        <v>-63593</v>
      </c>
      <c r="H107" s="73">
        <v>-57322.92</v>
      </c>
      <c r="I107" s="73">
        <v>-83387</v>
      </c>
      <c r="J107" s="73">
        <v>-95942</v>
      </c>
      <c r="K107" s="73">
        <v>-71615</v>
      </c>
      <c r="L107" s="73">
        <v>-79621</v>
      </c>
      <c r="M107" s="73">
        <v>-64094</v>
      </c>
      <c r="N107" s="73">
        <v>-101258</v>
      </c>
      <c r="O107" s="73">
        <v>-87432</v>
      </c>
      <c r="P107" s="73">
        <v>-103773</v>
      </c>
      <c r="Q107" s="73">
        <v>-87509</v>
      </c>
      <c r="R107" s="73">
        <v>-98379</v>
      </c>
      <c r="S107" s="73">
        <v>-113794</v>
      </c>
      <c r="T107" s="73">
        <v>-83441</v>
      </c>
      <c r="U107" s="73">
        <v>-184989</v>
      </c>
      <c r="V107" s="73">
        <v>-84296</v>
      </c>
      <c r="W107" s="73">
        <v>-111899</v>
      </c>
      <c r="X107" s="73">
        <v>-68686</v>
      </c>
      <c r="Y107" s="73">
        <v>-60253</v>
      </c>
      <c r="Z107" s="73">
        <v>-68457</v>
      </c>
      <c r="AA107" s="73">
        <v>-67089</v>
      </c>
      <c r="AB107" s="73">
        <v>-64204</v>
      </c>
      <c r="AC107" s="73">
        <v>-55844</v>
      </c>
      <c r="AD107" s="73">
        <v>-65075</v>
      </c>
      <c r="AE107" s="73">
        <v>-59481</v>
      </c>
      <c r="AF107" s="73">
        <v>-61704</v>
      </c>
      <c r="AG107" s="73">
        <v>-69951</v>
      </c>
      <c r="AH107" s="73">
        <v>-64625</v>
      </c>
      <c r="AI107" s="73">
        <v>-61089</v>
      </c>
      <c r="AJ107" s="73">
        <v>-57130</v>
      </c>
      <c r="AK107" s="73">
        <v>-48952</v>
      </c>
      <c r="AL107" s="73">
        <v>-39669</v>
      </c>
      <c r="AM107" s="73">
        <v>-39437</v>
      </c>
    </row>
    <row r="108" spans="1:39" s="25" customFormat="1" x14ac:dyDescent="0.25">
      <c r="A108" s="26"/>
      <c r="B108" s="26"/>
      <c r="C108" s="26"/>
      <c r="D108" s="26"/>
      <c r="E108" s="183"/>
      <c r="F108" s="183"/>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row>
    <row r="109" spans="1:39" s="31" customFormat="1" ht="15.75" x14ac:dyDescent="0.25">
      <c r="A109" s="29" t="s">
        <v>89</v>
      </c>
      <c r="B109" s="319">
        <f>B98+B107</f>
        <v>-20051</v>
      </c>
      <c r="C109" s="319">
        <f>C98+C107</f>
        <v>-92688</v>
      </c>
      <c r="D109" s="319">
        <f>D98+D107</f>
        <v>-22417</v>
      </c>
      <c r="E109" s="184">
        <v>-39190</v>
      </c>
      <c r="F109" s="184">
        <v>-30819</v>
      </c>
      <c r="G109" s="73">
        <v>-41469</v>
      </c>
      <c r="H109" s="73">
        <v>-34808.92</v>
      </c>
      <c r="I109" s="73">
        <v>-41672</v>
      </c>
      <c r="J109" s="73">
        <v>-64277</v>
      </c>
      <c r="K109" s="73">
        <v>-50947</v>
      </c>
      <c r="L109" s="73">
        <v>-55923</v>
      </c>
      <c r="M109" s="73">
        <v>-35536</v>
      </c>
      <c r="N109" s="73">
        <v>-57897</v>
      </c>
      <c r="O109" s="73">
        <v>-50905</v>
      </c>
      <c r="P109" s="73">
        <v>-51125</v>
      </c>
      <c r="Q109" s="73">
        <v>-58476</v>
      </c>
      <c r="R109" s="73">
        <v>-24837</v>
      </c>
      <c r="S109" s="73">
        <v>-66767</v>
      </c>
      <c r="T109" s="73">
        <v>-50449</v>
      </c>
      <c r="U109" s="73">
        <v>-142456</v>
      </c>
      <c r="V109" s="73">
        <v>-68851</v>
      </c>
      <c r="W109" s="73">
        <v>-81314</v>
      </c>
      <c r="X109" s="73">
        <v>-50632</v>
      </c>
      <c r="Y109" s="73">
        <v>-48401</v>
      </c>
      <c r="Z109" s="73">
        <v>-43612</v>
      </c>
      <c r="AA109" s="73">
        <v>-44165</v>
      </c>
      <c r="AB109" s="73">
        <v>-48060</v>
      </c>
      <c r="AC109" s="73">
        <v>-30281</v>
      </c>
      <c r="AD109" s="73">
        <v>-43202</v>
      </c>
      <c r="AE109" s="73">
        <v>-37226</v>
      </c>
      <c r="AF109" s="73">
        <v>-31995</v>
      </c>
      <c r="AG109" s="73">
        <v>-23411</v>
      </c>
      <c r="AH109" s="73">
        <v>-36328</v>
      </c>
      <c r="AI109" s="73">
        <v>-30918</v>
      </c>
      <c r="AJ109" s="73">
        <v>-30563</v>
      </c>
      <c r="AK109" s="73">
        <v>-24313</v>
      </c>
      <c r="AL109" s="73">
        <v>-14821</v>
      </c>
      <c r="AM109" s="73">
        <v>-19158</v>
      </c>
    </row>
    <row r="110" spans="1:39" x14ac:dyDescent="0.25">
      <c r="A110" s="4"/>
      <c r="B110" s="4"/>
      <c r="C110" s="4"/>
      <c r="D110" s="4"/>
      <c r="E110" s="195"/>
      <c r="F110" s="195"/>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row>
    <row r="111" spans="1:39" s="25" customFormat="1" x14ac:dyDescent="0.25">
      <c r="A111" s="23" t="s">
        <v>90</v>
      </c>
      <c r="B111" s="182">
        <v>-37816</v>
      </c>
      <c r="C111" s="182">
        <v>-45066</v>
      </c>
      <c r="D111" s="182">
        <v>-56480</v>
      </c>
      <c r="E111" s="182">
        <v>-52476</v>
      </c>
      <c r="F111" s="182">
        <v>-34492</v>
      </c>
      <c r="G111" s="70">
        <v>-50300</v>
      </c>
      <c r="H111" s="70">
        <v>-30940</v>
      </c>
      <c r="I111" s="70">
        <v>-27528</v>
      </c>
      <c r="J111" s="70">
        <v>-20745</v>
      </c>
      <c r="K111" s="70">
        <v>-31812</v>
      </c>
      <c r="L111" s="70">
        <v>-36585</v>
      </c>
      <c r="M111" s="70">
        <v>-40437</v>
      </c>
      <c r="N111" s="70">
        <v>-25092</v>
      </c>
      <c r="O111" s="70">
        <v>-41072</v>
      </c>
      <c r="P111" s="70">
        <v>-41606</v>
      </c>
      <c r="Q111" s="70">
        <v>-27794</v>
      </c>
      <c r="R111" s="70">
        <v>-37587</v>
      </c>
      <c r="S111" s="70">
        <v>-13462</v>
      </c>
      <c r="T111" s="70">
        <v>5409</v>
      </c>
      <c r="U111" s="70">
        <v>780</v>
      </c>
      <c r="V111" s="70">
        <v>7142</v>
      </c>
      <c r="W111" s="70">
        <v>-474</v>
      </c>
      <c r="X111" s="70">
        <v>-11299</v>
      </c>
      <c r="Y111" s="70">
        <v>-26247</v>
      </c>
      <c r="Z111" s="70">
        <v>-19618</v>
      </c>
      <c r="AA111" s="70">
        <v>-25308</v>
      </c>
      <c r="AB111" s="70">
        <v>-24953</v>
      </c>
      <c r="AC111" s="70">
        <v>-27941</v>
      </c>
      <c r="AD111" s="70">
        <v>-23911</v>
      </c>
      <c r="AE111" s="70">
        <v>-29468</v>
      </c>
      <c r="AF111" s="70">
        <v>-28419</v>
      </c>
      <c r="AG111" s="70">
        <v>-28183</v>
      </c>
      <c r="AH111" s="70">
        <v>-26988</v>
      </c>
      <c r="AI111" s="70">
        <v>-32190</v>
      </c>
      <c r="AJ111" s="70">
        <v>-11723</v>
      </c>
      <c r="AK111" s="70">
        <v>-36688</v>
      </c>
      <c r="AL111" s="70">
        <v>-33601</v>
      </c>
      <c r="AM111" s="70">
        <v>-47292</v>
      </c>
    </row>
    <row r="112" spans="1:39" x14ac:dyDescent="0.25">
      <c r="A112" s="6" t="s">
        <v>53</v>
      </c>
      <c r="B112" s="181">
        <v>-14234</v>
      </c>
      <c r="C112" s="181">
        <v>-16874</v>
      </c>
      <c r="D112" s="181">
        <v>-22890</v>
      </c>
      <c r="E112" s="181">
        <v>-19688</v>
      </c>
      <c r="F112" s="181">
        <v>-12923</v>
      </c>
      <c r="G112" s="67">
        <v>-18681</v>
      </c>
      <c r="H112" s="67">
        <v>-11926</v>
      </c>
      <c r="I112" s="67">
        <v>-10239</v>
      </c>
      <c r="J112" s="67">
        <v>-7966</v>
      </c>
      <c r="K112" s="67">
        <v>-12016</v>
      </c>
      <c r="L112" s="67">
        <v>-14636</v>
      </c>
      <c r="M112" s="67">
        <v>-15284</v>
      </c>
      <c r="N112" s="67">
        <v>-9796</v>
      </c>
      <c r="O112" s="67">
        <v>-15360</v>
      </c>
      <c r="P112" s="67">
        <v>-16099</v>
      </c>
      <c r="Q112" s="67">
        <v>-10457</v>
      </c>
      <c r="R112" s="67">
        <v>-13835</v>
      </c>
      <c r="S112" s="67">
        <v>-5031</v>
      </c>
      <c r="T112" s="67">
        <v>2035</v>
      </c>
      <c r="U112" s="67">
        <v>159</v>
      </c>
      <c r="V112" s="67">
        <v>2620</v>
      </c>
      <c r="W112" s="67">
        <v>-320</v>
      </c>
      <c r="X112" s="67">
        <v>-4979</v>
      </c>
      <c r="Y112" s="67">
        <v>-9907</v>
      </c>
      <c r="Z112" s="67">
        <v>-7770</v>
      </c>
      <c r="AA112" s="67">
        <v>-9372</v>
      </c>
      <c r="AB112" s="67">
        <v>-10115</v>
      </c>
      <c r="AC112" s="67">
        <v>-10127</v>
      </c>
      <c r="AD112" s="67">
        <v>-8925</v>
      </c>
      <c r="AE112" s="67">
        <v>-10922</v>
      </c>
      <c r="AF112" s="67">
        <v>-11569</v>
      </c>
      <c r="AG112" s="67">
        <v>-10691</v>
      </c>
      <c r="AH112" s="67">
        <v>-10186</v>
      </c>
      <c r="AI112" s="67">
        <v>-11880</v>
      </c>
      <c r="AJ112" s="67">
        <v>-5508</v>
      </c>
      <c r="AK112" s="67">
        <v>-13774</v>
      </c>
      <c r="AL112" s="67">
        <v>-12448</v>
      </c>
      <c r="AM112" s="67">
        <v>-17400</v>
      </c>
    </row>
    <row r="113" spans="1:39" s="25" customFormat="1" x14ac:dyDescent="0.25">
      <c r="A113" s="26"/>
      <c r="B113" s="26"/>
      <c r="C113" s="26"/>
      <c r="D113" s="26"/>
      <c r="E113" s="82"/>
      <c r="F113" s="82"/>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row>
    <row r="114" spans="1:39" s="13" customFormat="1" x14ac:dyDescent="0.25">
      <c r="A114" s="16" t="s">
        <v>91</v>
      </c>
      <c r="B114" s="320">
        <f>B48+B55+B77+B85+B87+B88+B109+B111+B112</f>
        <v>146345</v>
      </c>
      <c r="C114" s="320">
        <f>C48+C55+C77+C85+C87+C88+C109+C111+C112</f>
        <v>160835</v>
      </c>
      <c r="D114" s="320">
        <f>D48+D55+D77+D85+D87+D88+D109+D111+D112</f>
        <v>255287</v>
      </c>
      <c r="E114" s="84">
        <v>193293</v>
      </c>
      <c r="F114" s="84">
        <v>119059</v>
      </c>
      <c r="G114" s="180">
        <v>186735</v>
      </c>
      <c r="H114" s="180">
        <v>178003.3899999999</v>
      </c>
      <c r="I114" s="180">
        <v>126311.6</v>
      </c>
      <c r="J114" s="180">
        <v>110151.80290000001</v>
      </c>
      <c r="K114" s="180">
        <v>164233</v>
      </c>
      <c r="L114" s="180">
        <v>150790</v>
      </c>
      <c r="M114" s="180">
        <v>149747</v>
      </c>
      <c r="N114" s="180">
        <v>110887</v>
      </c>
      <c r="O114" s="180">
        <v>149013</v>
      </c>
      <c r="P114" s="180">
        <v>131752</v>
      </c>
      <c r="Q114" s="180">
        <v>109661</v>
      </c>
      <c r="R114" s="180">
        <v>102944</v>
      </c>
      <c r="S114" s="180">
        <v>89805</v>
      </c>
      <c r="T114" s="180">
        <v>-40768</v>
      </c>
      <c r="U114" s="180">
        <v>8939</v>
      </c>
      <c r="V114" s="180">
        <v>3788</v>
      </c>
      <c r="W114" s="180">
        <v>16451</v>
      </c>
      <c r="X114" s="180">
        <v>21542</v>
      </c>
      <c r="Y114" s="180">
        <v>98063</v>
      </c>
      <c r="Z114" s="180">
        <v>81923</v>
      </c>
      <c r="AA114" s="180">
        <v>116613</v>
      </c>
      <c r="AB114" s="180">
        <v>101367</v>
      </c>
      <c r="AC114" s="180">
        <v>125834</v>
      </c>
      <c r="AD114" s="180">
        <v>76221</v>
      </c>
      <c r="AE114" s="180">
        <v>116370</v>
      </c>
      <c r="AF114" s="180">
        <v>126175</v>
      </c>
      <c r="AG114" s="180">
        <v>127982.31120000005</v>
      </c>
      <c r="AH114" s="180">
        <v>108392</v>
      </c>
      <c r="AI114" s="180">
        <v>124381</v>
      </c>
      <c r="AJ114" s="180">
        <v>105582</v>
      </c>
      <c r="AK114" s="180">
        <v>120102</v>
      </c>
      <c r="AL114" s="180">
        <v>114504</v>
      </c>
      <c r="AM114" s="180">
        <v>130247</v>
      </c>
    </row>
    <row r="115" spans="1:39" x14ac:dyDescent="0.25">
      <c r="A115" s="1"/>
      <c r="B115" s="326"/>
      <c r="C115" s="321"/>
      <c r="D115" s="291"/>
      <c r="E115" s="7"/>
      <c r="F115" s="85"/>
    </row>
    <row r="116" spans="1:39" ht="15" customHeight="1" x14ac:dyDescent="0.25">
      <c r="A116" s="331" t="s">
        <v>35</v>
      </c>
      <c r="B116" s="332"/>
      <c r="C116" s="332"/>
      <c r="D116" s="332"/>
      <c r="E116" s="332"/>
      <c r="F116" s="332"/>
      <c r="G116" s="332"/>
      <c r="H116" s="332"/>
      <c r="I116" s="332"/>
      <c r="J116" s="332"/>
      <c r="K116" s="333"/>
      <c r="L116" s="2"/>
      <c r="M116" s="2"/>
      <c r="N116" s="2"/>
      <c r="O116" s="2"/>
      <c r="P116" s="2"/>
      <c r="Q116" s="2"/>
      <c r="R116" s="2"/>
      <c r="S116" s="2"/>
      <c r="T116" s="2"/>
      <c r="U116" s="2"/>
      <c r="V116" s="2"/>
      <c r="W116" s="2"/>
      <c r="X116" s="2"/>
      <c r="Y116" s="2"/>
      <c r="Z116" s="2"/>
      <c r="AA116" s="2"/>
      <c r="AB116" s="2"/>
      <c r="AC116" s="2"/>
      <c r="AD116" s="2"/>
    </row>
    <row r="117" spans="1:39" ht="15" customHeight="1" x14ac:dyDescent="0.25">
      <c r="A117" s="334" t="s">
        <v>36</v>
      </c>
      <c r="B117" s="335"/>
      <c r="C117" s="335"/>
      <c r="D117" s="335"/>
      <c r="E117" s="335"/>
      <c r="F117" s="335"/>
      <c r="G117" s="335"/>
      <c r="H117" s="335"/>
      <c r="I117" s="335"/>
      <c r="J117" s="335"/>
      <c r="K117" s="336"/>
      <c r="L117" s="2"/>
      <c r="M117" s="2"/>
      <c r="N117" s="2"/>
      <c r="O117" s="2"/>
      <c r="P117" s="2"/>
      <c r="Q117" s="2"/>
      <c r="R117" s="2"/>
      <c r="S117" s="2"/>
      <c r="T117" s="2"/>
      <c r="U117" s="2"/>
      <c r="V117" s="2"/>
      <c r="W117" s="2"/>
      <c r="X117" s="2"/>
      <c r="Y117" s="2"/>
      <c r="Z117" s="2"/>
      <c r="AA117" s="2"/>
      <c r="AB117" s="2"/>
      <c r="AC117" s="2"/>
      <c r="AD117" s="2"/>
    </row>
    <row r="118" spans="1:39" x14ac:dyDescent="0.25"/>
    <row r="119" spans="1:39" x14ac:dyDescent="0.25"/>
    <row r="120" spans="1:39" x14ac:dyDescent="0.25"/>
    <row r="121" spans="1:39" x14ac:dyDescent="0.25"/>
    <row r="122" spans="1:39" x14ac:dyDescent="0.25"/>
  </sheetData>
  <mergeCells count="3">
    <mergeCell ref="H1:AG1"/>
    <mergeCell ref="A116:K116"/>
    <mergeCell ref="A117:K117"/>
  </mergeCells>
  <pageMargins left="0.78740157499999996" right="0.78740157499999996" top="0.984251969" bottom="0.984251969" header="0.4921259845" footer="0.4921259845"/>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9"/>
  <sheetViews>
    <sheetView showGridLines="0" zoomScale="70" zoomScaleNormal="70" workbookViewId="0"/>
  </sheetViews>
  <sheetFormatPr defaultColWidth="0" defaultRowHeight="15" zeroHeight="1" x14ac:dyDescent="0.25"/>
  <cols>
    <col min="1" max="1" width="62.42578125" style="292" customWidth="1"/>
    <col min="2" max="5" width="17.85546875" style="292" customWidth="1"/>
    <col min="6" max="6" width="17.5703125" style="292" customWidth="1"/>
    <col min="7" max="7" width="14.28515625" style="292" customWidth="1"/>
    <col min="8" max="9" width="14.42578125" style="292" customWidth="1"/>
    <col min="10" max="10" width="14.85546875" style="292" customWidth="1"/>
    <col min="11" max="11" width="15" style="292" customWidth="1"/>
    <col min="12" max="12" width="14.140625" style="292" customWidth="1"/>
    <col min="13" max="13" width="16.28515625" style="292" bestFit="1" customWidth="1"/>
    <col min="14" max="14" width="14.85546875" style="292" customWidth="1"/>
    <col min="15" max="15" width="15.28515625" style="292" customWidth="1"/>
    <col min="16" max="16" width="14.5703125" style="292" customWidth="1"/>
    <col min="17" max="17" width="16.7109375" style="292" customWidth="1"/>
    <col min="18" max="18" width="14.42578125" style="292" customWidth="1"/>
    <col min="19" max="19" width="14.5703125" style="292" customWidth="1"/>
    <col min="20" max="22" width="14.42578125" style="292" customWidth="1"/>
    <col min="23" max="23" width="15" style="292" customWidth="1"/>
    <col min="24" max="24" width="14.28515625" style="292" customWidth="1"/>
    <col min="25" max="25" width="14" style="292" customWidth="1"/>
    <col min="26" max="26" width="13.140625" style="292" customWidth="1"/>
    <col min="27" max="27" width="14.5703125" style="292" customWidth="1"/>
    <col min="28" max="28" width="13.5703125" style="292" customWidth="1"/>
    <col min="29" max="29" width="13" style="292" customWidth="1"/>
    <col min="30" max="30" width="14" style="292" customWidth="1"/>
    <col min="31" max="31" width="13.85546875" style="292" customWidth="1"/>
    <col min="32" max="32" width="14.5703125" style="292" customWidth="1"/>
    <col min="33" max="33" width="14.140625" style="292" customWidth="1"/>
    <col min="34" max="34" width="13.5703125" style="292" customWidth="1"/>
    <col min="35" max="35" width="14.42578125" style="292" customWidth="1"/>
    <col min="36" max="36" width="14.140625" style="292" customWidth="1"/>
    <col min="37" max="37" width="14.5703125" style="292" customWidth="1"/>
    <col min="38" max="38" width="14" style="292" customWidth="1"/>
    <col min="39" max="39" width="13.7109375" style="328" customWidth="1"/>
    <col min="40" max="42" width="9.140625" style="292" customWidth="1"/>
    <col min="43" max="16384" width="9.140625" style="292" hidden="1"/>
  </cols>
  <sheetData>
    <row r="1" spans="1:41" ht="120.75" customHeight="1" x14ac:dyDescent="0.25">
      <c r="A1" s="2"/>
      <c r="B1" s="10"/>
      <c r="C1" s="10"/>
      <c r="D1" s="10"/>
      <c r="E1" s="10"/>
      <c r="F1" s="10"/>
      <c r="G1" s="2"/>
      <c r="H1" s="338" t="s">
        <v>144</v>
      </c>
      <c r="I1" s="338"/>
      <c r="J1" s="338"/>
      <c r="K1" s="338"/>
      <c r="L1" s="338"/>
      <c r="M1" s="338"/>
      <c r="N1" s="338"/>
      <c r="O1" s="338"/>
      <c r="P1" s="338"/>
      <c r="Q1" s="338"/>
      <c r="R1" s="338"/>
      <c r="S1" s="338"/>
      <c r="T1" s="338"/>
      <c r="U1" s="338"/>
      <c r="V1" s="338"/>
      <c r="W1" s="338"/>
      <c r="X1" s="338"/>
      <c r="Y1" s="2"/>
      <c r="Z1" s="2"/>
      <c r="AA1" s="2"/>
      <c r="AB1" s="2"/>
      <c r="AC1" s="2"/>
      <c r="AD1" s="2"/>
      <c r="AE1" s="2"/>
      <c r="AF1" s="2"/>
      <c r="AG1" s="2"/>
      <c r="AH1" s="2"/>
      <c r="AI1" s="2"/>
      <c r="AJ1" s="2"/>
      <c r="AK1" s="2"/>
      <c r="AL1" s="2"/>
      <c r="AM1" s="5"/>
      <c r="AN1"/>
      <c r="AO1"/>
    </row>
    <row r="2" spans="1:41" s="293" customFormat="1" ht="15.75" x14ac:dyDescent="0.25">
      <c r="A2" s="14" t="s">
        <v>37</v>
      </c>
      <c r="B2" s="15" t="s">
        <v>451</v>
      </c>
      <c r="C2" s="15" t="s">
        <v>446</v>
      </c>
      <c r="D2" s="15" t="s">
        <v>424</v>
      </c>
      <c r="E2" s="15" t="s">
        <v>403</v>
      </c>
      <c r="F2" s="15" t="s">
        <v>257</v>
      </c>
      <c r="G2" s="15" t="s">
        <v>0</v>
      </c>
      <c r="H2" s="15" t="s">
        <v>1</v>
      </c>
      <c r="I2" s="15" t="s">
        <v>2</v>
      </c>
      <c r="J2" s="15" t="s">
        <v>3</v>
      </c>
      <c r="K2" s="15" t="s">
        <v>4</v>
      </c>
      <c r="L2" s="15" t="s">
        <v>5</v>
      </c>
      <c r="M2" s="15" t="s">
        <v>6</v>
      </c>
      <c r="N2" s="15" t="s">
        <v>7</v>
      </c>
      <c r="O2" s="15" t="s">
        <v>8</v>
      </c>
      <c r="P2" s="15" t="s">
        <v>9</v>
      </c>
      <c r="Q2" s="15" t="s">
        <v>10</v>
      </c>
      <c r="R2" s="15" t="s">
        <v>11</v>
      </c>
      <c r="S2" s="15" t="s">
        <v>12</v>
      </c>
      <c r="T2" s="15" t="s">
        <v>13</v>
      </c>
      <c r="U2" s="15" t="s">
        <v>14</v>
      </c>
      <c r="V2" s="15" t="s">
        <v>15</v>
      </c>
      <c r="W2" s="15" t="s">
        <v>16</v>
      </c>
      <c r="X2" s="15" t="s">
        <v>17</v>
      </c>
      <c r="Y2" s="15" t="s">
        <v>18</v>
      </c>
      <c r="Z2" s="15" t="s">
        <v>19</v>
      </c>
      <c r="AA2" s="15" t="s">
        <v>20</v>
      </c>
      <c r="AB2" s="15" t="s">
        <v>92</v>
      </c>
      <c r="AC2" s="15" t="s">
        <v>22</v>
      </c>
      <c r="AD2" s="15" t="s">
        <v>23</v>
      </c>
      <c r="AE2" s="15" t="s">
        <v>24</v>
      </c>
      <c r="AF2" s="15" t="s">
        <v>25</v>
      </c>
      <c r="AG2" s="15" t="s">
        <v>143</v>
      </c>
      <c r="AH2" s="15" t="s">
        <v>27</v>
      </c>
      <c r="AI2" s="15" t="s">
        <v>28</v>
      </c>
      <c r="AJ2" s="15" t="s">
        <v>29</v>
      </c>
      <c r="AK2" s="15" t="s">
        <v>30</v>
      </c>
      <c r="AL2" s="15" t="s">
        <v>31</v>
      </c>
      <c r="AM2" s="15" t="s">
        <v>32</v>
      </c>
      <c r="AN2" s="14"/>
      <c r="AO2" s="14"/>
    </row>
    <row r="3" spans="1:41" s="294" customFormat="1" ht="15.75" x14ac:dyDescent="0.25">
      <c r="A3" s="29" t="s">
        <v>258</v>
      </c>
      <c r="B3" s="29"/>
      <c r="C3" s="29"/>
      <c r="D3" s="29"/>
      <c r="E3" s="29"/>
      <c r="F3" s="61"/>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1"/>
      <c r="AO3" s="31"/>
    </row>
    <row r="4" spans="1:41" s="294" customFormat="1" ht="15.75" x14ac:dyDescent="0.25">
      <c r="A4" s="29" t="s">
        <v>100</v>
      </c>
      <c r="B4" s="29"/>
      <c r="C4" s="29"/>
      <c r="D4" s="29"/>
      <c r="E4" s="29"/>
      <c r="F4" s="61"/>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1"/>
      <c r="AO4" s="31"/>
    </row>
    <row r="5" spans="1:41" x14ac:dyDescent="0.25">
      <c r="A5" s="37"/>
      <c r="B5" s="37"/>
      <c r="C5" s="37"/>
      <c r="D5" s="37"/>
      <c r="E5" s="37"/>
      <c r="F5" s="62"/>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25"/>
      <c r="AO5" s="25"/>
    </row>
    <row r="6" spans="1:41" x14ac:dyDescent="0.25">
      <c r="A6" t="s">
        <v>145</v>
      </c>
      <c r="B6" s="66">
        <v>22638</v>
      </c>
      <c r="C6" s="66">
        <v>21164</v>
      </c>
      <c r="D6" s="66">
        <v>31473</v>
      </c>
      <c r="E6" s="66">
        <v>51031</v>
      </c>
      <c r="F6" s="66">
        <v>36388</v>
      </c>
      <c r="G6" s="67">
        <v>31351</v>
      </c>
      <c r="H6" s="67">
        <v>40511</v>
      </c>
      <c r="I6" s="67">
        <v>34448</v>
      </c>
      <c r="J6" s="67">
        <v>25057</v>
      </c>
      <c r="K6" s="67">
        <v>36101</v>
      </c>
      <c r="L6" s="67">
        <v>35576</v>
      </c>
      <c r="M6" s="67">
        <v>19735</v>
      </c>
      <c r="N6" s="67">
        <v>18608</v>
      </c>
      <c r="O6" s="67">
        <v>16478</v>
      </c>
      <c r="P6" s="67">
        <v>43782</v>
      </c>
      <c r="Q6" s="67">
        <v>41373</v>
      </c>
      <c r="R6" s="67">
        <v>40724</v>
      </c>
      <c r="S6" s="67">
        <v>41250</v>
      </c>
      <c r="T6" s="67">
        <v>62851</v>
      </c>
      <c r="U6" s="67">
        <v>49667</v>
      </c>
      <c r="V6" s="67">
        <v>43881</v>
      </c>
      <c r="W6" s="67">
        <v>35665</v>
      </c>
      <c r="X6" s="67">
        <v>49509</v>
      </c>
      <c r="Y6" s="67">
        <v>38895</v>
      </c>
      <c r="Z6" s="67">
        <v>38010</v>
      </c>
      <c r="AA6" s="67">
        <v>52880</v>
      </c>
      <c r="AB6" s="67">
        <v>40125</v>
      </c>
      <c r="AC6" s="67">
        <v>45095</v>
      </c>
      <c r="AD6" s="67">
        <v>63975</v>
      </c>
      <c r="AE6" s="67">
        <v>40125</v>
      </c>
      <c r="AF6" s="67">
        <v>47202</v>
      </c>
      <c r="AG6" s="67">
        <v>124171</v>
      </c>
      <c r="AH6" s="67">
        <v>42738</v>
      </c>
      <c r="AI6" s="67">
        <v>35190</v>
      </c>
      <c r="AJ6" s="67">
        <v>34632</v>
      </c>
      <c r="AK6" s="67">
        <v>38402</v>
      </c>
      <c r="AL6" s="67">
        <v>32312</v>
      </c>
      <c r="AM6" s="67">
        <v>31967</v>
      </c>
      <c r="AN6" s="68"/>
      <c r="AO6"/>
    </row>
    <row r="7" spans="1:41" x14ac:dyDescent="0.25">
      <c r="A7" s="25" t="s">
        <v>146</v>
      </c>
      <c r="B7" s="69">
        <v>890541</v>
      </c>
      <c r="C7" s="69">
        <v>673614</v>
      </c>
      <c r="D7" s="69">
        <v>489831</v>
      </c>
      <c r="E7" s="69">
        <v>431519</v>
      </c>
      <c r="F7" s="69">
        <v>428120</v>
      </c>
      <c r="G7" s="70">
        <v>370395</v>
      </c>
      <c r="H7" s="70">
        <v>257007</v>
      </c>
      <c r="I7" s="70">
        <v>375479</v>
      </c>
      <c r="J7" s="70">
        <v>171183</v>
      </c>
      <c r="K7" s="70">
        <v>534381</v>
      </c>
      <c r="L7" s="70">
        <v>369997</v>
      </c>
      <c r="M7" s="70">
        <v>597805</v>
      </c>
      <c r="N7" s="70">
        <v>566959</v>
      </c>
      <c r="O7" s="70">
        <v>560251</v>
      </c>
      <c r="P7" s="70">
        <v>577891</v>
      </c>
      <c r="Q7" s="70">
        <v>576051</v>
      </c>
      <c r="R7" s="70">
        <v>363493</v>
      </c>
      <c r="S7" s="70">
        <v>353151</v>
      </c>
      <c r="T7" s="70">
        <v>494234</v>
      </c>
      <c r="U7" s="70">
        <v>598852</v>
      </c>
      <c r="V7" s="70">
        <v>269746</v>
      </c>
      <c r="W7" s="70">
        <v>241528</v>
      </c>
      <c r="X7" s="70">
        <v>279559</v>
      </c>
      <c r="Y7" s="70">
        <v>103556</v>
      </c>
      <c r="Z7" s="70">
        <v>196404</v>
      </c>
      <c r="AA7" s="70">
        <v>143646</v>
      </c>
      <c r="AB7" s="70">
        <v>220356</v>
      </c>
      <c r="AC7" s="70">
        <v>255469</v>
      </c>
      <c r="AD7" s="70">
        <v>358980</v>
      </c>
      <c r="AE7" s="70">
        <v>220356</v>
      </c>
      <c r="AF7" s="70">
        <v>449223</v>
      </c>
      <c r="AG7" s="70">
        <v>413343</v>
      </c>
      <c r="AH7" s="70">
        <v>475316</v>
      </c>
      <c r="AI7" s="70">
        <v>672830</v>
      </c>
      <c r="AJ7" s="70">
        <v>206904</v>
      </c>
      <c r="AK7" s="70">
        <v>271979</v>
      </c>
      <c r="AL7" s="70">
        <v>117443</v>
      </c>
      <c r="AM7" s="70">
        <v>114446</v>
      </c>
      <c r="AN7" s="71"/>
      <c r="AO7" s="25"/>
    </row>
    <row r="8" spans="1:41" x14ac:dyDescent="0.25">
      <c r="A8" t="s">
        <v>147</v>
      </c>
      <c r="B8" s="66">
        <v>1083976</v>
      </c>
      <c r="C8" s="66">
        <v>1164509</v>
      </c>
      <c r="D8" s="66">
        <v>1176718</v>
      </c>
      <c r="E8" s="66">
        <v>1201519</v>
      </c>
      <c r="F8" s="66">
        <v>1197099</v>
      </c>
      <c r="G8" s="67">
        <v>1210981</v>
      </c>
      <c r="H8" s="67">
        <v>1150754</v>
      </c>
      <c r="I8" s="67">
        <v>1167752</v>
      </c>
      <c r="J8" s="67">
        <v>1115374</v>
      </c>
      <c r="K8" s="67">
        <v>1108689</v>
      </c>
      <c r="L8" s="67">
        <v>1084912</v>
      </c>
      <c r="M8" s="67">
        <v>1064725</v>
      </c>
      <c r="N8" s="67">
        <v>986625</v>
      </c>
      <c r="O8" s="67">
        <v>1001037</v>
      </c>
      <c r="P8" s="67">
        <v>921035</v>
      </c>
      <c r="Q8" s="67">
        <v>923360</v>
      </c>
      <c r="R8" s="67">
        <v>851583</v>
      </c>
      <c r="S8" s="67">
        <v>787214</v>
      </c>
      <c r="T8" s="67">
        <v>753805</v>
      </c>
      <c r="U8" s="67">
        <v>725637</v>
      </c>
      <c r="V8" s="67">
        <v>706831</v>
      </c>
      <c r="W8" s="67">
        <v>661028</v>
      </c>
      <c r="X8" s="67">
        <v>686085</v>
      </c>
      <c r="Y8" s="67">
        <v>696852</v>
      </c>
      <c r="Z8" s="67">
        <v>696141</v>
      </c>
      <c r="AA8" s="67">
        <v>711839</v>
      </c>
      <c r="AB8" s="67">
        <v>697105</v>
      </c>
      <c r="AC8" s="67">
        <v>644910</v>
      </c>
      <c r="AD8" s="67">
        <v>604621</v>
      </c>
      <c r="AE8" s="67">
        <v>697105</v>
      </c>
      <c r="AF8" s="67">
        <v>578853</v>
      </c>
      <c r="AG8" s="67">
        <v>550737</v>
      </c>
      <c r="AH8" s="67">
        <v>519273</v>
      </c>
      <c r="AI8" s="67">
        <v>511148</v>
      </c>
      <c r="AJ8" s="67">
        <v>471797</v>
      </c>
      <c r="AK8" s="67">
        <v>489097</v>
      </c>
      <c r="AL8" s="67">
        <v>478645</v>
      </c>
      <c r="AM8" s="67">
        <v>463269</v>
      </c>
      <c r="AN8" s="68"/>
      <c r="AO8"/>
    </row>
    <row r="9" spans="1:41" x14ac:dyDescent="0.25">
      <c r="A9" s="25" t="s">
        <v>148</v>
      </c>
      <c r="B9" s="69">
        <v>0</v>
      </c>
      <c r="C9" s="69">
        <v>0</v>
      </c>
      <c r="D9" s="69">
        <v>0</v>
      </c>
      <c r="E9" s="69">
        <v>0</v>
      </c>
      <c r="F9" s="69">
        <v>0</v>
      </c>
      <c r="G9" s="70">
        <v>0</v>
      </c>
      <c r="H9" s="70">
        <v>161349</v>
      </c>
      <c r="I9" s="70">
        <v>50282</v>
      </c>
      <c r="J9" s="70">
        <v>0</v>
      </c>
      <c r="K9" s="70">
        <v>0</v>
      </c>
      <c r="L9" s="70">
        <v>0</v>
      </c>
      <c r="M9" s="70">
        <v>0</v>
      </c>
      <c r="N9" s="70">
        <v>0</v>
      </c>
      <c r="O9" s="70">
        <v>0</v>
      </c>
      <c r="P9" s="70">
        <v>0</v>
      </c>
      <c r="Q9" s="70">
        <v>0</v>
      </c>
      <c r="R9" s="70">
        <v>0</v>
      </c>
      <c r="S9" s="70">
        <v>0</v>
      </c>
      <c r="T9" s="70">
        <v>0</v>
      </c>
      <c r="U9" s="70">
        <v>0</v>
      </c>
      <c r="V9" s="70">
        <v>0</v>
      </c>
      <c r="W9" s="70">
        <v>0</v>
      </c>
      <c r="X9" s="70">
        <v>0</v>
      </c>
      <c r="Y9" s="70">
        <v>0</v>
      </c>
      <c r="Z9" s="70">
        <v>0</v>
      </c>
      <c r="AA9" s="70">
        <v>0</v>
      </c>
      <c r="AB9" s="70">
        <v>0</v>
      </c>
      <c r="AC9" s="70">
        <v>0</v>
      </c>
      <c r="AD9" s="70">
        <v>0</v>
      </c>
      <c r="AE9" s="70">
        <v>0</v>
      </c>
      <c r="AF9" s="70">
        <v>0</v>
      </c>
      <c r="AG9" s="70">
        <v>0</v>
      </c>
      <c r="AH9" s="70">
        <v>0</v>
      </c>
      <c r="AI9" s="70">
        <v>0</v>
      </c>
      <c r="AJ9" s="70">
        <v>0</v>
      </c>
      <c r="AK9" s="70">
        <v>0</v>
      </c>
      <c r="AL9" s="70">
        <v>0</v>
      </c>
      <c r="AM9" s="70">
        <v>0</v>
      </c>
      <c r="AN9" s="71"/>
      <c r="AO9" s="25"/>
    </row>
    <row r="10" spans="1:41" x14ac:dyDescent="0.25">
      <c r="A10" t="s">
        <v>149</v>
      </c>
      <c r="B10" s="66">
        <v>0</v>
      </c>
      <c r="C10" s="66">
        <v>0</v>
      </c>
      <c r="D10" s="66">
        <v>0</v>
      </c>
      <c r="E10" s="66">
        <v>0</v>
      </c>
      <c r="F10" s="66">
        <v>0</v>
      </c>
      <c r="G10" s="67">
        <v>0</v>
      </c>
      <c r="H10" s="67">
        <v>0</v>
      </c>
      <c r="I10" s="67">
        <v>0</v>
      </c>
      <c r="J10" s="67">
        <v>0</v>
      </c>
      <c r="K10" s="67">
        <v>0</v>
      </c>
      <c r="L10" s="67">
        <v>0</v>
      </c>
      <c r="M10" s="67">
        <v>0</v>
      </c>
      <c r="N10" s="67">
        <v>0</v>
      </c>
      <c r="O10" s="67">
        <v>0</v>
      </c>
      <c r="P10" s="67">
        <v>0</v>
      </c>
      <c r="Q10" s="67">
        <v>0</v>
      </c>
      <c r="R10" s="67">
        <v>0</v>
      </c>
      <c r="S10" s="67">
        <v>0</v>
      </c>
      <c r="T10" s="67">
        <v>0</v>
      </c>
      <c r="U10" s="67">
        <v>0</v>
      </c>
      <c r="V10" s="67">
        <v>0</v>
      </c>
      <c r="W10" s="67">
        <v>0</v>
      </c>
      <c r="X10" s="67">
        <v>0</v>
      </c>
      <c r="Y10" s="67">
        <v>0</v>
      </c>
      <c r="Z10" s="67">
        <v>0</v>
      </c>
      <c r="AA10" s="67">
        <v>0</v>
      </c>
      <c r="AB10" s="67">
        <v>0</v>
      </c>
      <c r="AC10" s="67">
        <v>0</v>
      </c>
      <c r="AD10" s="67">
        <v>20861</v>
      </c>
      <c r="AE10" s="67">
        <v>0</v>
      </c>
      <c r="AF10" s="67">
        <v>20135</v>
      </c>
      <c r="AG10" s="67">
        <v>63161</v>
      </c>
      <c r="AH10" s="67">
        <v>67410</v>
      </c>
      <c r="AI10" s="67">
        <v>0</v>
      </c>
      <c r="AJ10" s="67">
        <v>0</v>
      </c>
      <c r="AK10" s="67">
        <v>0</v>
      </c>
      <c r="AL10" s="67">
        <v>0</v>
      </c>
      <c r="AM10" s="67"/>
      <c r="AN10" s="68"/>
      <c r="AO10"/>
    </row>
    <row r="11" spans="1:41" x14ac:dyDescent="0.25">
      <c r="A11" s="25" t="s">
        <v>150</v>
      </c>
      <c r="B11" s="69">
        <v>62809</v>
      </c>
      <c r="C11" s="69">
        <v>62713</v>
      </c>
      <c r="D11" s="69">
        <v>57214</v>
      </c>
      <c r="E11" s="69">
        <v>54107</v>
      </c>
      <c r="F11" s="69">
        <v>53244</v>
      </c>
      <c r="G11" s="70">
        <v>50235</v>
      </c>
      <c r="H11" s="70">
        <v>46722</v>
      </c>
      <c r="I11" s="70">
        <v>41260</v>
      </c>
      <c r="J11" s="70">
        <v>42513</v>
      </c>
      <c r="K11" s="70">
        <v>43304</v>
      </c>
      <c r="L11" s="70">
        <v>43912</v>
      </c>
      <c r="M11" s="70">
        <v>42577</v>
      </c>
      <c r="N11" s="70">
        <v>40793</v>
      </c>
      <c r="O11" s="70">
        <v>39768</v>
      </c>
      <c r="P11" s="70">
        <v>39774</v>
      </c>
      <c r="Q11" s="70">
        <v>43286</v>
      </c>
      <c r="R11" s="70">
        <v>46159</v>
      </c>
      <c r="S11" s="70">
        <v>45723</v>
      </c>
      <c r="T11" s="70">
        <v>46038</v>
      </c>
      <c r="U11" s="70">
        <v>44512</v>
      </c>
      <c r="V11" s="70">
        <v>42336</v>
      </c>
      <c r="W11" s="70">
        <v>41988</v>
      </c>
      <c r="X11" s="70">
        <v>41251</v>
      </c>
      <c r="Y11" s="70">
        <v>36850</v>
      </c>
      <c r="Z11" s="70">
        <v>36915</v>
      </c>
      <c r="AA11" s="70">
        <v>34327</v>
      </c>
      <c r="AB11" s="70">
        <v>34486</v>
      </c>
      <c r="AC11" s="70">
        <v>33000</v>
      </c>
      <c r="AD11" s="70">
        <v>31576</v>
      </c>
      <c r="AE11" s="70">
        <v>34486</v>
      </c>
      <c r="AF11" s="70">
        <v>33121</v>
      </c>
      <c r="AG11" s="70">
        <v>32331</v>
      </c>
      <c r="AH11" s="70">
        <v>30787</v>
      </c>
      <c r="AI11" s="70">
        <v>31473</v>
      </c>
      <c r="AJ11" s="70">
        <v>29074</v>
      </c>
      <c r="AK11" s="70">
        <v>27456</v>
      </c>
      <c r="AL11" s="70">
        <v>27371</v>
      </c>
      <c r="AM11" s="70">
        <v>26989</v>
      </c>
      <c r="AN11" s="71"/>
      <c r="AO11" s="25"/>
    </row>
    <row r="12" spans="1:41" x14ac:dyDescent="0.25">
      <c r="A12" t="s">
        <v>151</v>
      </c>
      <c r="B12" s="66">
        <v>30168</v>
      </c>
      <c r="C12" s="66">
        <v>30173</v>
      </c>
      <c r="D12" s="66">
        <v>30173</v>
      </c>
      <c r="E12" s="66">
        <v>1505</v>
      </c>
      <c r="F12" s="66">
        <v>29928</v>
      </c>
      <c r="G12" s="67">
        <v>29928</v>
      </c>
      <c r="H12" s="67">
        <v>29928</v>
      </c>
      <c r="I12" s="67">
        <v>16288</v>
      </c>
      <c r="J12" s="67">
        <v>16695</v>
      </c>
      <c r="K12" s="67">
        <v>16763</v>
      </c>
      <c r="L12" s="67">
        <v>16288</v>
      </c>
      <c r="M12" s="67">
        <v>23220</v>
      </c>
      <c r="N12" s="67">
        <v>25859</v>
      </c>
      <c r="O12" s="67">
        <v>23514</v>
      </c>
      <c r="P12" s="67">
        <v>25311</v>
      </c>
      <c r="Q12" s="67">
        <v>707</v>
      </c>
      <c r="R12" s="67">
        <v>32186</v>
      </c>
      <c r="S12" s="67">
        <v>35817</v>
      </c>
      <c r="T12" s="67">
        <v>39674</v>
      </c>
      <c r="U12" s="67">
        <v>28675</v>
      </c>
      <c r="V12" s="67">
        <v>40801</v>
      </c>
      <c r="W12" s="67">
        <v>25224</v>
      </c>
      <c r="X12" s="67">
        <v>19829</v>
      </c>
      <c r="Y12" s="67">
        <v>11726</v>
      </c>
      <c r="Z12" s="67">
        <v>23283</v>
      </c>
      <c r="AA12" s="67">
        <v>23468</v>
      </c>
      <c r="AB12" s="67">
        <v>23283</v>
      </c>
      <c r="AC12" s="67">
        <v>12923</v>
      </c>
      <c r="AD12" s="67">
        <v>21377</v>
      </c>
      <c r="AE12" s="67">
        <v>23283</v>
      </c>
      <c r="AF12" s="67">
        <v>21171</v>
      </c>
      <c r="AG12" s="67">
        <v>28884</v>
      </c>
      <c r="AH12" s="67">
        <v>42243</v>
      </c>
      <c r="AI12" s="67">
        <v>36236</v>
      </c>
      <c r="AJ12" s="67">
        <v>36236</v>
      </c>
      <c r="AK12" s="67">
        <v>30884</v>
      </c>
      <c r="AL12" s="67">
        <v>33249</v>
      </c>
      <c r="AM12" s="67">
        <v>31230</v>
      </c>
      <c r="AN12" s="68"/>
      <c r="AO12"/>
    </row>
    <row r="13" spans="1:41" x14ac:dyDescent="0.25">
      <c r="A13" s="25" t="s">
        <v>152</v>
      </c>
      <c r="B13" s="69">
        <v>15584</v>
      </c>
      <c r="C13" s="69">
        <v>15760</v>
      </c>
      <c r="D13" s="69">
        <v>471</v>
      </c>
      <c r="E13" s="69">
        <v>107635</v>
      </c>
      <c r="F13" s="69">
        <v>110574</v>
      </c>
      <c r="G13" s="70">
        <v>108508</v>
      </c>
      <c r="H13" s="70">
        <v>109142</v>
      </c>
      <c r="I13" s="70">
        <v>92406</v>
      </c>
      <c r="J13" s="70">
        <v>89613</v>
      </c>
      <c r="K13" s="70">
        <v>87386</v>
      </c>
      <c r="L13" s="70">
        <v>79993</v>
      </c>
      <c r="M13" s="70">
        <v>67717</v>
      </c>
      <c r="N13" s="70">
        <v>46396</v>
      </c>
      <c r="O13" s="70">
        <v>26856</v>
      </c>
      <c r="P13" s="70">
        <v>34462</v>
      </c>
      <c r="Q13" s="70">
        <v>10387</v>
      </c>
      <c r="R13" s="70">
        <v>39333</v>
      </c>
      <c r="S13" s="70">
        <v>30066</v>
      </c>
      <c r="T13" s="70">
        <v>41736</v>
      </c>
      <c r="U13" s="70">
        <v>46006</v>
      </c>
      <c r="V13" s="70">
        <v>43848</v>
      </c>
      <c r="W13" s="70">
        <v>40067</v>
      </c>
      <c r="X13" s="70">
        <v>37394</v>
      </c>
      <c r="Y13" s="70">
        <v>24006</v>
      </c>
      <c r="Z13" s="70">
        <v>11275</v>
      </c>
      <c r="AA13" s="70">
        <v>629</v>
      </c>
      <c r="AB13" s="70">
        <v>0</v>
      </c>
      <c r="AC13" s="70">
        <v>0</v>
      </c>
      <c r="AD13" s="70">
        <v>0</v>
      </c>
      <c r="AE13" s="70">
        <v>0</v>
      </c>
      <c r="AF13" s="70">
        <v>0</v>
      </c>
      <c r="AG13" s="70">
        <v>0</v>
      </c>
      <c r="AH13" s="70">
        <v>0</v>
      </c>
      <c r="AI13" s="70">
        <v>0</v>
      </c>
      <c r="AJ13" s="70">
        <v>5085</v>
      </c>
      <c r="AK13" s="70">
        <v>3561</v>
      </c>
      <c r="AL13" s="70">
        <v>2560</v>
      </c>
      <c r="AM13" s="70">
        <v>2593</v>
      </c>
      <c r="AN13" s="71"/>
      <c r="AO13" s="25"/>
    </row>
    <row r="14" spans="1:41" x14ac:dyDescent="0.25">
      <c r="A14" t="s">
        <v>153</v>
      </c>
      <c r="B14" s="66">
        <v>17582</v>
      </c>
      <c r="C14" s="66">
        <v>17717</v>
      </c>
      <c r="D14" s="66">
        <v>20190</v>
      </c>
      <c r="E14" s="66">
        <v>8831</v>
      </c>
      <c r="F14" s="66">
        <v>9344</v>
      </c>
      <c r="G14" s="67">
        <v>8545</v>
      </c>
      <c r="H14" s="67">
        <v>8048</v>
      </c>
      <c r="I14" s="67">
        <v>11891</v>
      </c>
      <c r="J14" s="67">
        <v>16512</v>
      </c>
      <c r="K14" s="67">
        <v>16551</v>
      </c>
      <c r="L14" s="67">
        <v>23153</v>
      </c>
      <c r="M14" s="67">
        <v>29740</v>
      </c>
      <c r="N14" s="67">
        <v>44375</v>
      </c>
      <c r="O14" s="67">
        <v>50782</v>
      </c>
      <c r="P14" s="67">
        <v>37214</v>
      </c>
      <c r="Q14" s="67">
        <v>38652</v>
      </c>
      <c r="R14" s="67">
        <v>34011</v>
      </c>
      <c r="S14" s="67">
        <v>35380</v>
      </c>
      <c r="T14" s="67">
        <v>27442</v>
      </c>
      <c r="U14" s="67">
        <v>20977</v>
      </c>
      <c r="V14" s="67">
        <v>24022</v>
      </c>
      <c r="W14" s="67">
        <v>23520</v>
      </c>
      <c r="X14" s="67">
        <v>24493</v>
      </c>
      <c r="Y14" s="67">
        <v>38943</v>
      </c>
      <c r="Z14" s="67">
        <v>41775</v>
      </c>
      <c r="AA14" s="67">
        <v>32804</v>
      </c>
      <c r="AB14" s="67">
        <v>36688</v>
      </c>
      <c r="AC14" s="67">
        <v>42432</v>
      </c>
      <c r="AD14" s="67">
        <v>55152</v>
      </c>
      <c r="AE14" s="67">
        <v>36688</v>
      </c>
      <c r="AF14" s="67">
        <v>47480</v>
      </c>
      <c r="AG14" s="67">
        <v>48508</v>
      </c>
      <c r="AH14" s="67">
        <v>49222</v>
      </c>
      <c r="AI14" s="67">
        <v>12098</v>
      </c>
      <c r="AJ14" s="67">
        <v>9161</v>
      </c>
      <c r="AK14" s="67">
        <v>10857</v>
      </c>
      <c r="AL14" s="67">
        <v>10365</v>
      </c>
      <c r="AM14" s="67">
        <v>10077</v>
      </c>
      <c r="AN14" s="68"/>
      <c r="AO14"/>
    </row>
    <row r="15" spans="1:41" x14ac:dyDescent="0.25">
      <c r="A15" s="25" t="s">
        <v>154</v>
      </c>
      <c r="B15" s="69">
        <v>21839</v>
      </c>
      <c r="C15" s="69">
        <v>17216</v>
      </c>
      <c r="D15" s="69">
        <v>21934</v>
      </c>
      <c r="E15" s="69">
        <v>23640</v>
      </c>
      <c r="F15" s="69">
        <v>25768</v>
      </c>
      <c r="G15" s="70">
        <v>17562</v>
      </c>
      <c r="H15" s="70">
        <v>21537</v>
      </c>
      <c r="I15" s="70">
        <v>21848</v>
      </c>
      <c r="J15" s="70">
        <v>16924</v>
      </c>
      <c r="K15" s="70">
        <v>13740</v>
      </c>
      <c r="L15" s="70">
        <v>16380</v>
      </c>
      <c r="M15" s="70">
        <v>18342</v>
      </c>
      <c r="N15" s="70">
        <v>19823</v>
      </c>
      <c r="O15" s="70">
        <v>12848</v>
      </c>
      <c r="P15" s="70">
        <v>17030</v>
      </c>
      <c r="Q15" s="70">
        <v>16149</v>
      </c>
      <c r="R15" s="70">
        <v>12854</v>
      </c>
      <c r="S15" s="70">
        <v>13274</v>
      </c>
      <c r="T15" s="70">
        <v>14194</v>
      </c>
      <c r="U15" s="70">
        <v>27904</v>
      </c>
      <c r="V15" s="70">
        <v>33806</v>
      </c>
      <c r="W15" s="70">
        <v>30488</v>
      </c>
      <c r="X15" s="70">
        <v>31789</v>
      </c>
      <c r="Y15" s="70">
        <v>32330</v>
      </c>
      <c r="Z15" s="70">
        <v>31299</v>
      </c>
      <c r="AA15" s="70">
        <v>24929</v>
      </c>
      <c r="AB15" s="70">
        <v>27665</v>
      </c>
      <c r="AC15" s="70">
        <v>33904</v>
      </c>
      <c r="AD15" s="70">
        <v>27135</v>
      </c>
      <c r="AE15" s="70">
        <v>27665</v>
      </c>
      <c r="AF15" s="70">
        <v>22991</v>
      </c>
      <c r="AG15" s="70">
        <v>20655</v>
      </c>
      <c r="AH15" s="70">
        <v>19641</v>
      </c>
      <c r="AI15" s="70">
        <v>17478</v>
      </c>
      <c r="AJ15" s="70">
        <v>21741</v>
      </c>
      <c r="AK15" s="70">
        <v>15877</v>
      </c>
      <c r="AL15" s="70">
        <v>13315</v>
      </c>
      <c r="AM15" s="70">
        <v>11311</v>
      </c>
      <c r="AN15" s="71"/>
      <c r="AO15" s="25"/>
    </row>
    <row r="16" spans="1:41" x14ac:dyDescent="0.25">
      <c r="A16"/>
      <c r="B16" s="66"/>
      <c r="C16" s="66"/>
      <c r="D16" s="66"/>
      <c r="E16" s="66"/>
      <c r="F16" s="66"/>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8"/>
      <c r="AO16"/>
    </row>
    <row r="17" spans="1:41" s="294" customFormat="1" ht="16.5" customHeight="1" x14ac:dyDescent="0.25">
      <c r="A17" s="29" t="s">
        <v>155</v>
      </c>
      <c r="B17" s="72">
        <f>SUM(B6:B16)</f>
        <v>2145137</v>
      </c>
      <c r="C17" s="72">
        <f>SUM(C6:C16)</f>
        <v>2002866</v>
      </c>
      <c r="D17" s="72">
        <f>SUM(D6:D16)</f>
        <v>1828004</v>
      </c>
      <c r="E17" s="72">
        <f>SUM(E6:E15)</f>
        <v>1879787</v>
      </c>
      <c r="F17" s="72">
        <v>1890465</v>
      </c>
      <c r="G17" s="73">
        <v>1827505</v>
      </c>
      <c r="H17" s="73">
        <v>1824998</v>
      </c>
      <c r="I17" s="73">
        <v>1811654</v>
      </c>
      <c r="J17" s="73">
        <v>1493871</v>
      </c>
      <c r="K17" s="73">
        <v>1856915</v>
      </c>
      <c r="L17" s="73">
        <v>1670211</v>
      </c>
      <c r="M17" s="73">
        <v>1863861</v>
      </c>
      <c r="N17" s="73">
        <v>1749438</v>
      </c>
      <c r="O17" s="73">
        <v>1731534</v>
      </c>
      <c r="P17" s="73">
        <v>1696499</v>
      </c>
      <c r="Q17" s="73">
        <v>1649965</v>
      </c>
      <c r="R17" s="73">
        <v>1420343</v>
      </c>
      <c r="S17" s="73">
        <v>1341875</v>
      </c>
      <c r="T17" s="73">
        <v>1479974</v>
      </c>
      <c r="U17" s="73">
        <v>1542230</v>
      </c>
      <c r="V17" s="73">
        <v>1205271</v>
      </c>
      <c r="W17" s="73">
        <v>1099508</v>
      </c>
      <c r="X17" s="73">
        <v>1169909</v>
      </c>
      <c r="Y17" s="73">
        <v>983158</v>
      </c>
      <c r="Z17" s="73">
        <v>1075102</v>
      </c>
      <c r="AA17" s="73">
        <v>1024522</v>
      </c>
      <c r="AB17" s="73">
        <v>1079708</v>
      </c>
      <c r="AC17" s="73">
        <v>1067733</v>
      </c>
      <c r="AD17" s="73">
        <v>1183677</v>
      </c>
      <c r="AE17" s="73">
        <v>1079708</v>
      </c>
      <c r="AF17" s="73">
        <v>1220176</v>
      </c>
      <c r="AG17" s="73">
        <v>1281790</v>
      </c>
      <c r="AH17" s="73">
        <v>1246630</v>
      </c>
      <c r="AI17" s="73">
        <v>1316453</v>
      </c>
      <c r="AJ17" s="73">
        <v>814630</v>
      </c>
      <c r="AK17" s="73">
        <v>888113</v>
      </c>
      <c r="AL17" s="73">
        <v>715260</v>
      </c>
      <c r="AM17" s="73">
        <v>691882</v>
      </c>
      <c r="AN17" s="74"/>
      <c r="AO17" s="31"/>
    </row>
    <row r="18" spans="1:41" x14ac:dyDescent="0.25">
      <c r="A18" s="37"/>
      <c r="B18" s="37"/>
      <c r="C18" s="37"/>
      <c r="D18" s="37"/>
      <c r="E18" s="37"/>
      <c r="F18" s="238"/>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25"/>
      <c r="AO18" s="25"/>
    </row>
    <row r="19" spans="1:41" s="294" customFormat="1" ht="15.75" x14ac:dyDescent="0.25">
      <c r="A19" s="29" t="s">
        <v>130</v>
      </c>
      <c r="B19" s="29"/>
      <c r="C19" s="29"/>
      <c r="D19" s="29"/>
      <c r="E19" s="29"/>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31"/>
      <c r="AO19" s="31"/>
    </row>
    <row r="20" spans="1:41" x14ac:dyDescent="0.25">
      <c r="A20" s="37"/>
      <c r="B20" s="37"/>
      <c r="C20" s="37"/>
      <c r="D20" s="37"/>
      <c r="E20" s="37"/>
      <c r="F20" s="238"/>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25"/>
      <c r="AO20" s="25"/>
    </row>
    <row r="21" spans="1:41" x14ac:dyDescent="0.25">
      <c r="A21" s="6" t="s">
        <v>156</v>
      </c>
      <c r="B21"/>
      <c r="C21"/>
      <c r="D21"/>
      <c r="E21"/>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c r="AO21"/>
    </row>
    <row r="22" spans="1:41" x14ac:dyDescent="0.25">
      <c r="A22" s="57" t="s">
        <v>147</v>
      </c>
      <c r="B22" s="70">
        <v>0</v>
      </c>
      <c r="C22" s="70">
        <v>0</v>
      </c>
      <c r="D22" s="70">
        <v>0</v>
      </c>
      <c r="E22" s="70">
        <v>0</v>
      </c>
      <c r="F22" s="70">
        <v>0</v>
      </c>
      <c r="G22" s="70">
        <v>0</v>
      </c>
      <c r="H22" s="70">
        <v>12994</v>
      </c>
      <c r="I22" s="70">
        <v>30823</v>
      </c>
      <c r="J22" s="70">
        <v>48588</v>
      </c>
      <c r="K22" s="70">
        <v>65807</v>
      </c>
      <c r="L22" s="70">
        <v>82478</v>
      </c>
      <c r="M22" s="70">
        <v>95788</v>
      </c>
      <c r="N22" s="70">
        <v>110921</v>
      </c>
      <c r="O22" s="70">
        <v>125524</v>
      </c>
      <c r="P22" s="70">
        <v>139595</v>
      </c>
      <c r="Q22" s="70">
        <v>143682</v>
      </c>
      <c r="R22" s="70">
        <v>155888</v>
      </c>
      <c r="S22" s="70">
        <v>167597</v>
      </c>
      <c r="T22" s="70">
        <v>178807</v>
      </c>
      <c r="U22" s="70">
        <v>171184</v>
      </c>
      <c r="V22" s="70">
        <v>180410</v>
      </c>
      <c r="W22" s="70">
        <v>189185</v>
      </c>
      <c r="X22" s="70">
        <v>197511</v>
      </c>
      <c r="Y22" s="70">
        <v>192924</v>
      </c>
      <c r="Z22" s="70">
        <v>199898</v>
      </c>
      <c r="AA22" s="70">
        <v>206451</v>
      </c>
      <c r="AB22" s="70">
        <v>212580</v>
      </c>
      <c r="AC22" s="70">
        <v>206222</v>
      </c>
      <c r="AD22" s="70">
        <v>211214</v>
      </c>
      <c r="AE22" s="70">
        <v>212580</v>
      </c>
      <c r="AF22" s="70">
        <v>220000</v>
      </c>
      <c r="AG22" s="70">
        <v>211566</v>
      </c>
      <c r="AH22" s="70">
        <v>214775</v>
      </c>
      <c r="AI22" s="70">
        <v>217606</v>
      </c>
      <c r="AJ22" s="70">
        <v>220060</v>
      </c>
      <c r="AK22" s="70">
        <v>208462</v>
      </c>
      <c r="AL22" s="70">
        <v>210056</v>
      </c>
      <c r="AM22" s="70">
        <v>211296</v>
      </c>
      <c r="AN22" s="25"/>
      <c r="AO22" s="25"/>
    </row>
    <row r="23" spans="1:41" x14ac:dyDescent="0.25">
      <c r="A23" s="56" t="s">
        <v>157</v>
      </c>
      <c r="B23" s="67">
        <v>197758</v>
      </c>
      <c r="C23" s="67">
        <v>186426</v>
      </c>
      <c r="D23" s="67">
        <v>180770</v>
      </c>
      <c r="E23" s="67">
        <v>188078</v>
      </c>
      <c r="F23" s="67">
        <v>179716</v>
      </c>
      <c r="G23" s="67">
        <v>183401</v>
      </c>
      <c r="H23" s="67">
        <v>188442</v>
      </c>
      <c r="I23" s="67">
        <v>186651</v>
      </c>
      <c r="J23" s="67">
        <v>184760</v>
      </c>
      <c r="K23" s="67">
        <v>172738</v>
      </c>
      <c r="L23" s="67">
        <v>172181</v>
      </c>
      <c r="M23" s="67">
        <v>169189</v>
      </c>
      <c r="N23" s="67">
        <v>171321</v>
      </c>
      <c r="O23" s="67">
        <v>164996</v>
      </c>
      <c r="P23" s="67">
        <v>169711</v>
      </c>
      <c r="Q23" s="67">
        <v>174809</v>
      </c>
      <c r="R23" s="67">
        <v>188144</v>
      </c>
      <c r="S23" s="67">
        <v>193918</v>
      </c>
      <c r="T23" s="67">
        <v>201704</v>
      </c>
      <c r="U23" s="67">
        <v>199575</v>
      </c>
      <c r="V23" s="67">
        <v>168490</v>
      </c>
      <c r="W23" s="67">
        <v>164674</v>
      </c>
      <c r="X23" s="67">
        <v>137208</v>
      </c>
      <c r="Y23" s="67">
        <v>128389</v>
      </c>
      <c r="Z23" s="67">
        <v>117711</v>
      </c>
      <c r="AA23" s="67">
        <v>133528</v>
      </c>
      <c r="AB23" s="67">
        <v>133410</v>
      </c>
      <c r="AC23" s="67">
        <v>132622</v>
      </c>
      <c r="AD23" s="67">
        <v>131832</v>
      </c>
      <c r="AE23" s="67">
        <v>133410</v>
      </c>
      <c r="AF23" s="67">
        <v>132961</v>
      </c>
      <c r="AG23" s="67">
        <v>133706</v>
      </c>
      <c r="AH23" s="67">
        <v>135831</v>
      </c>
      <c r="AI23" s="67">
        <v>129342</v>
      </c>
      <c r="AJ23" s="67">
        <v>131778</v>
      </c>
      <c r="AK23" s="67">
        <v>111058</v>
      </c>
      <c r="AL23" s="67">
        <v>107367</v>
      </c>
      <c r="AM23" s="67">
        <v>104532</v>
      </c>
      <c r="AN23"/>
      <c r="AO23"/>
    </row>
    <row r="24" spans="1:41" x14ac:dyDescent="0.25">
      <c r="A24" s="57" t="s">
        <v>158</v>
      </c>
      <c r="B24" s="70">
        <v>86499</v>
      </c>
      <c r="C24" s="70">
        <v>86105</v>
      </c>
      <c r="D24" s="70">
        <v>85268</v>
      </c>
      <c r="E24" s="70">
        <v>84628</v>
      </c>
      <c r="F24" s="70">
        <v>83694</v>
      </c>
      <c r="G24" s="70">
        <v>83119</v>
      </c>
      <c r="H24" s="70">
        <v>81943</v>
      </c>
      <c r="I24" s="70">
        <v>81113</v>
      </c>
      <c r="J24" s="70">
        <v>79909</v>
      </c>
      <c r="K24" s="70">
        <v>79096</v>
      </c>
      <c r="L24" s="70">
        <v>76196</v>
      </c>
      <c r="M24" s="70">
        <v>80646</v>
      </c>
      <c r="N24" s="70">
        <v>78906</v>
      </c>
      <c r="O24" s="70">
        <v>77641</v>
      </c>
      <c r="P24" s="70">
        <v>75395</v>
      </c>
      <c r="Q24" s="70">
        <v>65035</v>
      </c>
      <c r="R24" s="70">
        <v>64487</v>
      </c>
      <c r="S24" s="70">
        <v>64580</v>
      </c>
      <c r="T24" s="70">
        <v>65609</v>
      </c>
      <c r="U24" s="70">
        <v>65607</v>
      </c>
      <c r="V24" s="70">
        <v>97973</v>
      </c>
      <c r="W24" s="70">
        <v>97261</v>
      </c>
      <c r="X24" s="70">
        <v>81774</v>
      </c>
      <c r="Y24" s="70">
        <v>97802</v>
      </c>
      <c r="Z24" s="70">
        <v>96643</v>
      </c>
      <c r="AA24" s="70">
        <v>96318</v>
      </c>
      <c r="AB24" s="70">
        <v>97380</v>
      </c>
      <c r="AC24" s="70">
        <v>140605</v>
      </c>
      <c r="AD24" s="70">
        <v>165759</v>
      </c>
      <c r="AE24" s="70">
        <v>97380</v>
      </c>
      <c r="AF24" s="70">
        <v>188661</v>
      </c>
      <c r="AG24" s="70">
        <v>198016</v>
      </c>
      <c r="AH24" s="70">
        <v>265643</v>
      </c>
      <c r="AI24" s="70">
        <v>289812</v>
      </c>
      <c r="AJ24" s="70">
        <v>328891</v>
      </c>
      <c r="AK24" s="70">
        <v>35343</v>
      </c>
      <c r="AL24" s="70">
        <v>38922</v>
      </c>
      <c r="AM24" s="70">
        <v>38180</v>
      </c>
      <c r="AN24" s="25"/>
      <c r="AO24" s="25"/>
    </row>
    <row r="25" spans="1:41" x14ac:dyDescent="0.25">
      <c r="A25" s="56" t="s">
        <v>159</v>
      </c>
      <c r="B25" s="67">
        <v>85319</v>
      </c>
      <c r="C25" s="67">
        <v>75074</v>
      </c>
      <c r="D25" s="67">
        <v>75074</v>
      </c>
      <c r="E25" s="67">
        <v>79184</v>
      </c>
      <c r="F25" s="67">
        <v>79184</v>
      </c>
      <c r="G25" s="67">
        <v>64721</v>
      </c>
      <c r="H25" s="67">
        <v>64721</v>
      </c>
      <c r="I25" s="67">
        <v>80108</v>
      </c>
      <c r="J25" s="67">
        <v>80108</v>
      </c>
      <c r="K25" s="67">
        <v>0</v>
      </c>
      <c r="L25" s="67">
        <v>73058</v>
      </c>
      <c r="M25" s="67">
        <v>74366</v>
      </c>
      <c r="N25" s="67">
        <v>74366</v>
      </c>
      <c r="O25" s="67">
        <v>59564</v>
      </c>
      <c r="P25" s="67">
        <v>59564</v>
      </c>
      <c r="Q25" s="67">
        <v>58801</v>
      </c>
      <c r="R25" s="67">
        <v>41084</v>
      </c>
      <c r="S25" s="67">
        <v>41084</v>
      </c>
      <c r="T25" s="67">
        <v>41084</v>
      </c>
      <c r="U25" s="67">
        <v>41522</v>
      </c>
      <c r="V25" s="67">
        <v>41522</v>
      </c>
      <c r="W25" s="67">
        <v>40748</v>
      </c>
      <c r="X25" s="67">
        <v>40748</v>
      </c>
      <c r="Y25" s="67">
        <v>49761</v>
      </c>
      <c r="Z25" s="67">
        <v>49761</v>
      </c>
      <c r="AA25" s="67">
        <v>48638</v>
      </c>
      <c r="AB25" s="67">
        <v>48638</v>
      </c>
      <c r="AC25" s="67">
        <v>29879</v>
      </c>
      <c r="AD25" s="67">
        <v>29879</v>
      </c>
      <c r="AE25" s="67">
        <v>48638</v>
      </c>
      <c r="AF25" s="67">
        <v>0</v>
      </c>
      <c r="AG25" s="67">
        <v>27857</v>
      </c>
      <c r="AH25" s="67">
        <v>26899</v>
      </c>
      <c r="AI25" s="67">
        <v>0</v>
      </c>
      <c r="AJ25" s="67">
        <v>0</v>
      </c>
      <c r="AK25" s="67">
        <v>0</v>
      </c>
      <c r="AL25" s="67">
        <v>0</v>
      </c>
      <c r="AM25" s="67">
        <v>0</v>
      </c>
      <c r="AN25"/>
      <c r="AO25"/>
    </row>
    <row r="26" spans="1:41" x14ac:dyDescent="0.25">
      <c r="A26" s="57" t="s">
        <v>160</v>
      </c>
      <c r="B26" s="70">
        <v>0</v>
      </c>
      <c r="C26" s="70">
        <v>0</v>
      </c>
      <c r="D26" s="70">
        <v>0</v>
      </c>
      <c r="E26" s="70">
        <v>0</v>
      </c>
      <c r="F26" s="70">
        <v>0</v>
      </c>
      <c r="G26" s="70">
        <v>0</v>
      </c>
      <c r="H26" s="70">
        <v>0</v>
      </c>
      <c r="I26" s="70">
        <v>0</v>
      </c>
      <c r="J26" s="70">
        <v>0</v>
      </c>
      <c r="K26" s="70">
        <v>0</v>
      </c>
      <c r="L26" s="70">
        <v>0</v>
      </c>
      <c r="M26" s="70">
        <v>0</v>
      </c>
      <c r="N26" s="70">
        <v>0</v>
      </c>
      <c r="O26" s="70">
        <v>0</v>
      </c>
      <c r="P26" s="70">
        <v>0</v>
      </c>
      <c r="Q26" s="70">
        <v>0</v>
      </c>
      <c r="R26" s="70">
        <v>0</v>
      </c>
      <c r="S26" s="70">
        <v>0</v>
      </c>
      <c r="T26" s="70">
        <v>0</v>
      </c>
      <c r="U26" s="70">
        <v>0</v>
      </c>
      <c r="V26" s="70">
        <v>0</v>
      </c>
      <c r="W26" s="70">
        <v>0</v>
      </c>
      <c r="X26" s="70">
        <v>0</v>
      </c>
      <c r="Y26" s="70">
        <v>0</v>
      </c>
      <c r="Z26" s="70">
        <v>0</v>
      </c>
      <c r="AA26" s="70">
        <v>0</v>
      </c>
      <c r="AB26" s="70">
        <v>0</v>
      </c>
      <c r="AC26" s="70">
        <v>0</v>
      </c>
      <c r="AD26" s="70">
        <v>0</v>
      </c>
      <c r="AE26" s="70">
        <v>0</v>
      </c>
      <c r="AF26" s="70">
        <v>0</v>
      </c>
      <c r="AG26" s="70">
        <v>0</v>
      </c>
      <c r="AH26" s="70">
        <v>0</v>
      </c>
      <c r="AI26" s="70">
        <v>0</v>
      </c>
      <c r="AJ26" s="70">
        <v>0</v>
      </c>
      <c r="AK26" s="70">
        <v>0</v>
      </c>
      <c r="AL26" s="70">
        <v>0</v>
      </c>
      <c r="AM26" s="70">
        <v>0</v>
      </c>
      <c r="AN26" s="25"/>
      <c r="AO26" s="25"/>
    </row>
    <row r="27" spans="1:41" x14ac:dyDescent="0.25">
      <c r="A27" s="56" t="s">
        <v>161</v>
      </c>
      <c r="B27" s="67">
        <v>2125</v>
      </c>
      <c r="C27" s="67">
        <v>2125</v>
      </c>
      <c r="D27" s="67">
        <v>0</v>
      </c>
      <c r="E27" s="67">
        <v>0</v>
      </c>
      <c r="F27" s="67">
        <v>0</v>
      </c>
      <c r="G27" s="67">
        <v>0</v>
      </c>
      <c r="H27" s="67">
        <v>0</v>
      </c>
      <c r="I27" s="67">
        <v>0</v>
      </c>
      <c r="J27" s="67">
        <v>0</v>
      </c>
      <c r="K27" s="67">
        <v>0</v>
      </c>
      <c r="L27" s="67">
        <v>0</v>
      </c>
      <c r="M27" s="67">
        <v>0</v>
      </c>
      <c r="N27" s="67">
        <v>0</v>
      </c>
      <c r="O27" s="67">
        <v>0</v>
      </c>
      <c r="P27" s="67">
        <v>0</v>
      </c>
      <c r="Q27" s="67">
        <v>6066</v>
      </c>
      <c r="R27" s="67">
        <v>6141</v>
      </c>
      <c r="S27" s="67">
        <v>25430</v>
      </c>
      <c r="T27" s="67">
        <v>23568</v>
      </c>
      <c r="U27" s="67">
        <v>17590</v>
      </c>
      <c r="V27" s="67">
        <v>17590</v>
      </c>
      <c r="W27" s="67">
        <v>17012</v>
      </c>
      <c r="X27" s="67">
        <v>16432</v>
      </c>
      <c r="Y27" s="67">
        <v>16937</v>
      </c>
      <c r="Z27" s="67">
        <v>15630</v>
      </c>
      <c r="AA27" s="67">
        <v>111594</v>
      </c>
      <c r="AB27" s="67">
        <v>109790</v>
      </c>
      <c r="AC27" s="67">
        <v>114498</v>
      </c>
      <c r="AD27" s="67">
        <v>112483</v>
      </c>
      <c r="AE27" s="67">
        <v>109790</v>
      </c>
      <c r="AF27" s="67">
        <v>20197</v>
      </c>
      <c r="AG27" s="67">
        <v>84224</v>
      </c>
      <c r="AH27" s="67">
        <v>82727</v>
      </c>
      <c r="AI27" s="67">
        <v>77489</v>
      </c>
      <c r="AJ27" s="67">
        <v>76048</v>
      </c>
      <c r="AK27" s="67">
        <v>72204</v>
      </c>
      <c r="AL27" s="67">
        <v>67723</v>
      </c>
      <c r="AM27" s="67">
        <v>63244</v>
      </c>
      <c r="AN27"/>
      <c r="AO27"/>
    </row>
    <row r="28" spans="1:41" x14ac:dyDescent="0.25">
      <c r="A28" s="57" t="s">
        <v>162</v>
      </c>
      <c r="B28" s="70">
        <v>260377</v>
      </c>
      <c r="C28" s="70">
        <v>232727</v>
      </c>
      <c r="D28" s="70">
        <v>203908</v>
      </c>
      <c r="E28" s="70">
        <v>195022</v>
      </c>
      <c r="F28" s="70">
        <v>175943</v>
      </c>
      <c r="G28" s="70">
        <v>161778</v>
      </c>
      <c r="H28" s="70">
        <v>159892</v>
      </c>
      <c r="I28" s="70">
        <v>156810</v>
      </c>
      <c r="J28" s="70">
        <v>155564</v>
      </c>
      <c r="K28" s="70">
        <v>143739</v>
      </c>
      <c r="L28" s="70">
        <v>136065</v>
      </c>
      <c r="M28" s="70">
        <v>158905</v>
      </c>
      <c r="N28" s="70">
        <v>160103</v>
      </c>
      <c r="O28" s="70">
        <v>159433</v>
      </c>
      <c r="P28" s="70">
        <v>155219</v>
      </c>
      <c r="Q28" s="70">
        <v>167501</v>
      </c>
      <c r="R28" s="70">
        <v>147458</v>
      </c>
      <c r="S28" s="70">
        <v>160023</v>
      </c>
      <c r="T28" s="70">
        <v>154248</v>
      </c>
      <c r="U28" s="70">
        <v>170569</v>
      </c>
      <c r="V28" s="70">
        <v>155755</v>
      </c>
      <c r="W28" s="70">
        <v>155064</v>
      </c>
      <c r="X28" s="70">
        <v>134585</v>
      </c>
      <c r="Y28" s="70">
        <v>128743</v>
      </c>
      <c r="Z28" s="70">
        <v>131364</v>
      </c>
      <c r="AA28" s="70">
        <v>123242</v>
      </c>
      <c r="AB28" s="70">
        <v>118944</v>
      </c>
      <c r="AC28" s="70">
        <v>196338</v>
      </c>
      <c r="AD28" s="70">
        <v>189117</v>
      </c>
      <c r="AE28" s="70">
        <v>118944</v>
      </c>
      <c r="AF28" s="70">
        <v>161554</v>
      </c>
      <c r="AG28" s="70">
        <v>161204</v>
      </c>
      <c r="AH28" s="70">
        <v>150747</v>
      </c>
      <c r="AI28" s="70">
        <v>163415</v>
      </c>
      <c r="AJ28" s="70">
        <v>165662</v>
      </c>
      <c r="AK28" s="70">
        <v>170616</v>
      </c>
      <c r="AL28" s="70">
        <v>169129</v>
      </c>
      <c r="AM28" s="70">
        <v>173581</v>
      </c>
      <c r="AN28" s="25"/>
      <c r="AO28" s="25"/>
    </row>
    <row r="29" spans="1:41" x14ac:dyDescent="0.25">
      <c r="A29" s="56" t="s">
        <v>163</v>
      </c>
      <c r="B29" s="67">
        <v>571731</v>
      </c>
      <c r="C29" s="67">
        <v>558714</v>
      </c>
      <c r="D29" s="67">
        <v>648892</v>
      </c>
      <c r="E29" s="67">
        <v>634769</v>
      </c>
      <c r="F29" s="67">
        <v>651925</v>
      </c>
      <c r="G29" s="67">
        <v>683417</v>
      </c>
      <c r="H29" s="67">
        <v>682828</v>
      </c>
      <c r="I29" s="67">
        <v>667937</v>
      </c>
      <c r="J29" s="67">
        <v>666751</v>
      </c>
      <c r="K29" s="67">
        <v>634924</v>
      </c>
      <c r="L29" s="67">
        <v>659147</v>
      </c>
      <c r="M29" s="67">
        <v>620919</v>
      </c>
      <c r="N29" s="67">
        <v>642473</v>
      </c>
      <c r="O29" s="67">
        <v>632368</v>
      </c>
      <c r="P29" s="67">
        <v>604538</v>
      </c>
      <c r="Q29" s="67">
        <v>575077</v>
      </c>
      <c r="R29" s="67">
        <v>569384</v>
      </c>
      <c r="S29" s="67">
        <v>581724</v>
      </c>
      <c r="T29" s="67">
        <v>574673</v>
      </c>
      <c r="U29" s="67">
        <v>573950</v>
      </c>
      <c r="V29" s="67">
        <v>556752</v>
      </c>
      <c r="W29" s="67">
        <v>548477</v>
      </c>
      <c r="X29" s="67">
        <v>558964</v>
      </c>
      <c r="Y29" s="67">
        <v>573181</v>
      </c>
      <c r="Z29" s="67">
        <v>556161</v>
      </c>
      <c r="AA29" s="67">
        <v>537446</v>
      </c>
      <c r="AB29" s="67">
        <v>494836</v>
      </c>
      <c r="AC29" s="67">
        <v>448279</v>
      </c>
      <c r="AD29" s="67">
        <v>445303</v>
      </c>
      <c r="AE29" s="67">
        <v>494836</v>
      </c>
      <c r="AF29" s="67">
        <v>388031</v>
      </c>
      <c r="AG29" s="67">
        <v>363614</v>
      </c>
      <c r="AH29" s="67">
        <v>337557</v>
      </c>
      <c r="AI29" s="67">
        <v>327269</v>
      </c>
      <c r="AJ29" s="67">
        <v>321179</v>
      </c>
      <c r="AK29" s="67">
        <v>298108</v>
      </c>
      <c r="AL29" s="67">
        <v>292947</v>
      </c>
      <c r="AM29" s="67">
        <v>271985</v>
      </c>
      <c r="AN29"/>
      <c r="AO29"/>
    </row>
    <row r="30" spans="1:41" x14ac:dyDescent="0.25">
      <c r="A30" s="57" t="s">
        <v>154</v>
      </c>
      <c r="B30" s="70">
        <v>60005</v>
      </c>
      <c r="C30" s="70">
        <v>48779</v>
      </c>
      <c r="D30" s="70">
        <v>44248</v>
      </c>
      <c r="E30" s="70">
        <v>42477</v>
      </c>
      <c r="F30" s="70">
        <v>38463</v>
      </c>
      <c r="G30" s="70">
        <v>39447</v>
      </c>
      <c r="H30" s="70">
        <v>34244</v>
      </c>
      <c r="I30" s="70">
        <v>28933</v>
      </c>
      <c r="J30" s="70">
        <v>32524</v>
      </c>
      <c r="K30" s="70">
        <v>32524</v>
      </c>
      <c r="L30" s="70">
        <v>2524</v>
      </c>
      <c r="M30" s="70">
        <v>2982</v>
      </c>
      <c r="N30" s="70">
        <v>34989</v>
      </c>
      <c r="O30" s="70">
        <v>46963</v>
      </c>
      <c r="P30" s="70">
        <v>46811</v>
      </c>
      <c r="Q30" s="70">
        <v>58996</v>
      </c>
      <c r="R30" s="70">
        <v>56072</v>
      </c>
      <c r="S30" s="70">
        <v>53407</v>
      </c>
      <c r="T30" s="70">
        <v>52483</v>
      </c>
      <c r="U30" s="70">
        <v>52455</v>
      </c>
      <c r="V30" s="70">
        <v>51689</v>
      </c>
      <c r="W30" s="70">
        <v>49454</v>
      </c>
      <c r="X30" s="70">
        <v>49333</v>
      </c>
      <c r="Y30" s="70">
        <v>48854</v>
      </c>
      <c r="Z30" s="70">
        <v>55576</v>
      </c>
      <c r="AA30" s="70">
        <v>46045</v>
      </c>
      <c r="AB30" s="70">
        <v>54524</v>
      </c>
      <c r="AC30" s="70">
        <v>52571</v>
      </c>
      <c r="AD30" s="70">
        <v>51226</v>
      </c>
      <c r="AE30" s="70">
        <v>54524</v>
      </c>
      <c r="AF30" s="70">
        <v>39907</v>
      </c>
      <c r="AG30" s="70">
        <v>39022</v>
      </c>
      <c r="AH30" s="70">
        <v>38372</v>
      </c>
      <c r="AI30" s="70">
        <v>19591</v>
      </c>
      <c r="AJ30" s="70">
        <v>16533</v>
      </c>
      <c r="AK30" s="70">
        <v>14969</v>
      </c>
      <c r="AL30" s="70">
        <v>15011</v>
      </c>
      <c r="AM30" s="70">
        <v>14948</v>
      </c>
      <c r="AN30" s="25"/>
      <c r="AO30" s="25"/>
    </row>
    <row r="31" spans="1:41" x14ac:dyDescent="0.25">
      <c r="A31" s="56" t="s">
        <v>152</v>
      </c>
      <c r="B31" s="67">
        <v>27018</v>
      </c>
      <c r="C31" s="67">
        <v>26967</v>
      </c>
      <c r="D31" s="67">
        <v>35594</v>
      </c>
      <c r="E31" s="67">
        <v>0</v>
      </c>
      <c r="F31" s="67">
        <v>0</v>
      </c>
      <c r="G31" s="67">
        <v>0</v>
      </c>
      <c r="H31" s="67">
        <v>0</v>
      </c>
      <c r="I31" s="67">
        <v>0</v>
      </c>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c r="AO31"/>
    </row>
    <row r="32" spans="1:41" x14ac:dyDescent="0.25">
      <c r="A32" s="57" t="s">
        <v>166</v>
      </c>
      <c r="B32" s="241">
        <v>1241937</v>
      </c>
      <c r="C32" s="241">
        <v>1191067</v>
      </c>
      <c r="D32" s="241">
        <v>1132922</v>
      </c>
      <c r="E32" s="241">
        <v>1293607</v>
      </c>
      <c r="F32" s="241">
        <v>1257643</v>
      </c>
      <c r="G32" s="70">
        <v>1238084</v>
      </c>
      <c r="H32" s="70">
        <v>1147522</v>
      </c>
      <c r="I32" s="70">
        <v>0</v>
      </c>
      <c r="J32" s="70">
        <v>0</v>
      </c>
      <c r="K32" s="70">
        <v>0</v>
      </c>
      <c r="L32" s="70">
        <v>0</v>
      </c>
      <c r="M32" s="70">
        <v>0</v>
      </c>
      <c r="N32" s="70">
        <v>0</v>
      </c>
      <c r="O32" s="70">
        <v>0</v>
      </c>
      <c r="P32" s="70">
        <v>0</v>
      </c>
      <c r="Q32" s="70">
        <v>0</v>
      </c>
      <c r="R32" s="70">
        <v>0</v>
      </c>
      <c r="S32" s="70">
        <v>0</v>
      </c>
      <c r="T32" s="70">
        <v>0</v>
      </c>
      <c r="U32" s="70">
        <v>0</v>
      </c>
      <c r="V32" s="70">
        <v>0</v>
      </c>
      <c r="W32" s="70">
        <v>0</v>
      </c>
      <c r="X32" s="70">
        <v>0</v>
      </c>
      <c r="Y32" s="70">
        <v>0</v>
      </c>
      <c r="Z32" s="70">
        <v>0</v>
      </c>
      <c r="AA32" s="70">
        <v>0</v>
      </c>
      <c r="AB32" s="70">
        <v>0</v>
      </c>
      <c r="AC32" s="70">
        <v>0</v>
      </c>
      <c r="AD32" s="70">
        <v>0</v>
      </c>
      <c r="AE32" s="70">
        <v>0</v>
      </c>
      <c r="AF32" s="70">
        <v>0</v>
      </c>
      <c r="AG32" s="70">
        <v>0</v>
      </c>
      <c r="AH32" s="70">
        <v>0</v>
      </c>
      <c r="AI32" s="70">
        <v>0</v>
      </c>
      <c r="AJ32" s="70">
        <v>0</v>
      </c>
      <c r="AK32" s="70">
        <v>0</v>
      </c>
      <c r="AL32" s="70">
        <v>0</v>
      </c>
      <c r="AM32" s="70">
        <v>0</v>
      </c>
      <c r="AN32" s="25"/>
      <c r="AO32" s="25"/>
    </row>
    <row r="33" spans="1:41" x14ac:dyDescent="0.25">
      <c r="A33" s="56" t="s">
        <v>169</v>
      </c>
      <c r="B33" s="240">
        <v>38789</v>
      </c>
      <c r="C33" s="240">
        <v>48953</v>
      </c>
      <c r="D33" s="240">
        <v>57169</v>
      </c>
      <c r="E33" s="240">
        <v>53484</v>
      </c>
      <c r="F33" s="240">
        <v>56132</v>
      </c>
      <c r="G33" s="67">
        <v>36581</v>
      </c>
      <c r="H33" s="67">
        <v>0</v>
      </c>
      <c r="I33" s="67">
        <v>0</v>
      </c>
      <c r="J33" s="67">
        <v>0</v>
      </c>
      <c r="K33" s="67">
        <v>0</v>
      </c>
      <c r="L33" s="67">
        <v>0</v>
      </c>
      <c r="M33" s="67">
        <v>0</v>
      </c>
      <c r="N33" s="67">
        <v>0</v>
      </c>
      <c r="O33" s="67">
        <v>0</v>
      </c>
      <c r="P33" s="67">
        <v>0</v>
      </c>
      <c r="Q33" s="67">
        <v>0</v>
      </c>
      <c r="R33" s="67">
        <v>0</v>
      </c>
      <c r="S33" s="67">
        <v>0</v>
      </c>
      <c r="T33" s="67">
        <v>0</v>
      </c>
      <c r="U33" s="67">
        <v>0</v>
      </c>
      <c r="V33" s="67">
        <v>0</v>
      </c>
      <c r="W33" s="67">
        <v>0</v>
      </c>
      <c r="X33" s="67">
        <v>0</v>
      </c>
      <c r="Y33" s="67">
        <v>0</v>
      </c>
      <c r="Z33" s="67">
        <v>0</v>
      </c>
      <c r="AA33" s="67">
        <v>0</v>
      </c>
      <c r="AB33" s="67">
        <v>0</v>
      </c>
      <c r="AC33" s="67">
        <v>0</v>
      </c>
      <c r="AD33" s="67">
        <v>0</v>
      </c>
      <c r="AE33" s="67">
        <v>0</v>
      </c>
      <c r="AF33" s="67">
        <v>0</v>
      </c>
      <c r="AG33" s="67">
        <v>0</v>
      </c>
      <c r="AH33" s="67">
        <v>0</v>
      </c>
      <c r="AI33" s="67">
        <v>0</v>
      </c>
      <c r="AJ33" s="67">
        <v>0</v>
      </c>
      <c r="AK33" s="67">
        <v>0</v>
      </c>
      <c r="AL33" s="67">
        <v>0</v>
      </c>
      <c r="AM33" s="67">
        <v>0</v>
      </c>
      <c r="AN33"/>
      <c r="AO33"/>
    </row>
    <row r="34" spans="1:41" x14ac:dyDescent="0.25">
      <c r="A34" s="57"/>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25"/>
      <c r="AO34" s="25"/>
    </row>
    <row r="35" spans="1:41" s="325" customFormat="1" ht="18.75" customHeight="1" x14ac:dyDescent="0.25">
      <c r="A35" s="40" t="s">
        <v>164</v>
      </c>
      <c r="B35" s="77">
        <f>SUM(B22:B34)</f>
        <v>2571558</v>
      </c>
      <c r="C35" s="77">
        <f>SUM(C22:C34)</f>
        <v>2456937</v>
      </c>
      <c r="D35" s="77">
        <f t="shared" ref="D35:AM35" si="0">SUM(D22:D34)</f>
        <v>2463845</v>
      </c>
      <c r="E35" s="77">
        <f t="shared" si="0"/>
        <v>2571249</v>
      </c>
      <c r="F35" s="77">
        <f t="shared" si="0"/>
        <v>2522700</v>
      </c>
      <c r="G35" s="77">
        <f t="shared" si="0"/>
        <v>2490548</v>
      </c>
      <c r="H35" s="77">
        <f t="shared" si="0"/>
        <v>2372586</v>
      </c>
      <c r="I35" s="77">
        <f t="shared" si="0"/>
        <v>1232375</v>
      </c>
      <c r="J35" s="77">
        <f t="shared" si="0"/>
        <v>1248204</v>
      </c>
      <c r="K35" s="77">
        <f t="shared" si="0"/>
        <v>1128828</v>
      </c>
      <c r="L35" s="77">
        <f t="shared" si="0"/>
        <v>1201649</v>
      </c>
      <c r="M35" s="77">
        <f t="shared" si="0"/>
        <v>1202795</v>
      </c>
      <c r="N35" s="77">
        <f t="shared" si="0"/>
        <v>1273079</v>
      </c>
      <c r="O35" s="77">
        <f t="shared" si="0"/>
        <v>1266489</v>
      </c>
      <c r="P35" s="77">
        <f t="shared" si="0"/>
        <v>1250833</v>
      </c>
      <c r="Q35" s="77">
        <f t="shared" si="0"/>
        <v>1249967</v>
      </c>
      <c r="R35" s="77">
        <f t="shared" si="0"/>
        <v>1228658</v>
      </c>
      <c r="S35" s="77">
        <f t="shared" si="0"/>
        <v>1287763</v>
      </c>
      <c r="T35" s="77">
        <f t="shared" si="0"/>
        <v>1292176</v>
      </c>
      <c r="U35" s="77">
        <f t="shared" si="0"/>
        <v>1292452</v>
      </c>
      <c r="V35" s="77">
        <f t="shared" si="0"/>
        <v>1270181</v>
      </c>
      <c r="W35" s="77">
        <f t="shared" si="0"/>
        <v>1261875</v>
      </c>
      <c r="X35" s="77">
        <f t="shared" si="0"/>
        <v>1216555</v>
      </c>
      <c r="Y35" s="77">
        <f t="shared" si="0"/>
        <v>1236591</v>
      </c>
      <c r="Z35" s="77">
        <f t="shared" si="0"/>
        <v>1222744</v>
      </c>
      <c r="AA35" s="77">
        <f t="shared" si="0"/>
        <v>1303262</v>
      </c>
      <c r="AB35" s="77">
        <f t="shared" si="0"/>
        <v>1270102</v>
      </c>
      <c r="AC35" s="77">
        <f t="shared" si="0"/>
        <v>1321014</v>
      </c>
      <c r="AD35" s="77">
        <f t="shared" si="0"/>
        <v>1336813</v>
      </c>
      <c r="AE35" s="77">
        <f t="shared" si="0"/>
        <v>1270102</v>
      </c>
      <c r="AF35" s="77">
        <f t="shared" si="0"/>
        <v>1151311</v>
      </c>
      <c r="AG35" s="77">
        <f t="shared" si="0"/>
        <v>1219209</v>
      </c>
      <c r="AH35" s="77">
        <f t="shared" si="0"/>
        <v>1252551</v>
      </c>
      <c r="AI35" s="77">
        <f t="shared" si="0"/>
        <v>1224524</v>
      </c>
      <c r="AJ35" s="77">
        <f t="shared" si="0"/>
        <v>1260151</v>
      </c>
      <c r="AK35" s="77">
        <f t="shared" si="0"/>
        <v>910760</v>
      </c>
      <c r="AL35" s="77">
        <f t="shared" si="0"/>
        <v>901155</v>
      </c>
      <c r="AM35" s="77">
        <f t="shared" si="0"/>
        <v>877766</v>
      </c>
      <c r="AN35" s="41"/>
      <c r="AO35" s="41"/>
    </row>
    <row r="36" spans="1:41" x14ac:dyDescent="0.25">
      <c r="A36" s="4"/>
      <c r="B36" s="4"/>
      <c r="C36" s="4"/>
      <c r="D36" s="4"/>
      <c r="E36" s="4"/>
      <c r="F36" s="23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c r="AO36"/>
    </row>
    <row r="37" spans="1:41" x14ac:dyDescent="0.25">
      <c r="A37" s="23" t="s">
        <v>411</v>
      </c>
      <c r="B37" s="25"/>
      <c r="C37" s="25"/>
      <c r="D37" s="25"/>
      <c r="E37" s="25"/>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25"/>
      <c r="AO37" s="25"/>
    </row>
    <row r="38" spans="1:41" x14ac:dyDescent="0.25">
      <c r="A38" s="56" t="s">
        <v>165</v>
      </c>
      <c r="B38" s="240">
        <v>145085</v>
      </c>
      <c r="C38" s="240">
        <v>147127</v>
      </c>
      <c r="D38" s="240">
        <v>134243</v>
      </c>
      <c r="E38" s="240">
        <v>137616</v>
      </c>
      <c r="F38" s="240">
        <v>120887</v>
      </c>
      <c r="G38" s="67">
        <v>122561</v>
      </c>
      <c r="H38" s="67">
        <v>104857</v>
      </c>
      <c r="I38" s="67">
        <v>94519</v>
      </c>
      <c r="J38" s="67">
        <v>78800</v>
      </c>
      <c r="K38" s="67">
        <v>154438</v>
      </c>
      <c r="L38" s="67">
        <v>62287</v>
      </c>
      <c r="M38" s="67">
        <v>44034</v>
      </c>
      <c r="N38" s="67">
        <v>46238</v>
      </c>
      <c r="O38" s="67">
        <v>48362</v>
      </c>
      <c r="P38" s="67">
        <v>34290</v>
      </c>
      <c r="Q38" s="67">
        <v>26077</v>
      </c>
      <c r="R38" s="67">
        <v>26594</v>
      </c>
      <c r="S38" s="67">
        <v>18780</v>
      </c>
      <c r="T38" s="67">
        <v>18068</v>
      </c>
      <c r="U38" s="67">
        <v>18120</v>
      </c>
      <c r="V38" s="67">
        <v>17161</v>
      </c>
      <c r="W38" s="67">
        <v>12310</v>
      </c>
      <c r="X38" s="67">
        <v>13838</v>
      </c>
      <c r="Y38" s="67">
        <v>15506</v>
      </c>
      <c r="Z38" s="67">
        <v>18621</v>
      </c>
      <c r="AA38" s="67">
        <v>260</v>
      </c>
      <c r="AB38" s="67">
        <v>260</v>
      </c>
      <c r="AC38" s="67">
        <v>260</v>
      </c>
      <c r="AD38" s="67">
        <v>260</v>
      </c>
      <c r="AE38" s="67">
        <v>260</v>
      </c>
      <c r="AF38" s="67">
        <v>45643</v>
      </c>
      <c r="AG38" s="67">
        <v>260</v>
      </c>
      <c r="AH38" s="67">
        <v>260</v>
      </c>
      <c r="AI38" s="67">
        <v>22063</v>
      </c>
      <c r="AJ38" s="67">
        <v>22063</v>
      </c>
      <c r="AK38" s="67">
        <v>22063</v>
      </c>
      <c r="AL38" s="67">
        <v>22063</v>
      </c>
      <c r="AM38" s="67">
        <v>22063</v>
      </c>
      <c r="AN38"/>
      <c r="AO38"/>
    </row>
    <row r="39" spans="1:41" x14ac:dyDescent="0.25">
      <c r="A39" s="57" t="s">
        <v>167</v>
      </c>
      <c r="B39" s="70">
        <v>5454095</v>
      </c>
      <c r="C39" s="70">
        <v>5523570</v>
      </c>
      <c r="D39" s="70">
        <v>5504374</v>
      </c>
      <c r="E39" s="70">
        <v>5249604</v>
      </c>
      <c r="F39" s="70">
        <v>5218649</v>
      </c>
      <c r="G39" s="70">
        <v>5140152</v>
      </c>
      <c r="H39" s="70">
        <v>5188492</v>
      </c>
      <c r="I39" s="70">
        <v>6256853</v>
      </c>
      <c r="J39" s="70">
        <v>6172905</v>
      </c>
      <c r="K39" s="70">
        <v>6136501</v>
      </c>
      <c r="L39" s="70">
        <v>6097405</v>
      </c>
      <c r="M39" s="70">
        <v>6072097</v>
      </c>
      <c r="N39" s="70">
        <v>6098949</v>
      </c>
      <c r="O39" s="70">
        <v>7752906</v>
      </c>
      <c r="P39" s="70">
        <v>7820570</v>
      </c>
      <c r="Q39" s="70">
        <v>7891001</v>
      </c>
      <c r="R39" s="70">
        <v>7910374</v>
      </c>
      <c r="S39" s="70">
        <v>7943232</v>
      </c>
      <c r="T39" s="70">
        <v>7982931</v>
      </c>
      <c r="U39" s="70">
        <v>7854782</v>
      </c>
      <c r="V39" s="70">
        <v>7745496</v>
      </c>
      <c r="W39" s="70">
        <v>7679169</v>
      </c>
      <c r="X39" s="70">
        <v>7558877</v>
      </c>
      <c r="Y39" s="70">
        <v>7366607</v>
      </c>
      <c r="Z39" s="70">
        <v>7115625</v>
      </c>
      <c r="AA39" s="70">
        <v>6979684</v>
      </c>
      <c r="AB39" s="70">
        <v>6900753</v>
      </c>
      <c r="AC39" s="70">
        <v>6776619</v>
      </c>
      <c r="AD39" s="70">
        <v>6615899</v>
      </c>
      <c r="AE39" s="70">
        <v>6900753</v>
      </c>
      <c r="AF39" s="70">
        <v>6400225</v>
      </c>
      <c r="AG39" s="70">
        <v>6294319</v>
      </c>
      <c r="AH39" s="70">
        <v>6222048</v>
      </c>
      <c r="AI39" s="70">
        <v>6098131</v>
      </c>
      <c r="AJ39" s="70">
        <v>6015805</v>
      </c>
      <c r="AK39" s="70">
        <v>5922897</v>
      </c>
      <c r="AL39" s="70">
        <v>5822151</v>
      </c>
      <c r="AM39" s="70">
        <v>5736767</v>
      </c>
      <c r="AN39" s="25"/>
      <c r="AO39" s="25"/>
    </row>
    <row r="40" spans="1:41" x14ac:dyDescent="0.25">
      <c r="A40" s="56" t="s">
        <v>168</v>
      </c>
      <c r="B40" s="67">
        <v>1538240</v>
      </c>
      <c r="C40" s="67">
        <v>1564004</v>
      </c>
      <c r="D40" s="67">
        <v>1590303</v>
      </c>
      <c r="E40" s="67">
        <v>1610588</v>
      </c>
      <c r="F40" s="67">
        <v>1629390</v>
      </c>
      <c r="G40" s="67">
        <v>1649997</v>
      </c>
      <c r="H40" s="67">
        <v>1675029</v>
      </c>
      <c r="I40" s="67">
        <v>1689237</v>
      </c>
      <c r="J40" s="67">
        <v>1707719</v>
      </c>
      <c r="K40" s="67">
        <v>1738707</v>
      </c>
      <c r="L40" s="67">
        <v>1769541</v>
      </c>
      <c r="M40" s="67">
        <v>1786445</v>
      </c>
      <c r="N40" s="67">
        <v>1749214</v>
      </c>
      <c r="O40" s="67">
        <v>133737</v>
      </c>
      <c r="P40" s="67">
        <v>137922</v>
      </c>
      <c r="Q40" s="67">
        <v>140132</v>
      </c>
      <c r="R40" s="67">
        <v>148098</v>
      </c>
      <c r="S40" s="67">
        <v>157050</v>
      </c>
      <c r="T40" s="67">
        <v>165019</v>
      </c>
      <c r="U40" s="67">
        <v>173787</v>
      </c>
      <c r="V40" s="67">
        <v>181686</v>
      </c>
      <c r="W40" s="67">
        <v>190570</v>
      </c>
      <c r="X40" s="67">
        <v>195462</v>
      </c>
      <c r="Y40" s="67">
        <v>199014</v>
      </c>
      <c r="Z40" s="67">
        <v>202011</v>
      </c>
      <c r="AA40" s="67">
        <v>207242</v>
      </c>
      <c r="AB40" s="67">
        <v>205478</v>
      </c>
      <c r="AC40" s="67">
        <v>204623</v>
      </c>
      <c r="AD40" s="67">
        <v>188129</v>
      </c>
      <c r="AE40" s="67">
        <v>205478</v>
      </c>
      <c r="AF40" s="67">
        <v>175333</v>
      </c>
      <c r="AG40" s="67">
        <v>180785</v>
      </c>
      <c r="AH40" s="67">
        <v>175608</v>
      </c>
      <c r="AI40" s="67">
        <v>161021</v>
      </c>
      <c r="AJ40" s="67">
        <v>161552</v>
      </c>
      <c r="AK40" s="67">
        <v>107513</v>
      </c>
      <c r="AL40" s="67">
        <v>103951</v>
      </c>
      <c r="AM40" s="67">
        <v>108368</v>
      </c>
      <c r="AN40"/>
      <c r="AO40"/>
    </row>
    <row r="41" spans="1:41" x14ac:dyDescent="0.25">
      <c r="A41" s="25"/>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25"/>
      <c r="AO41" s="25"/>
    </row>
    <row r="42" spans="1:41" s="294" customFormat="1" ht="16.5" customHeight="1" x14ac:dyDescent="0.25">
      <c r="A42" s="29" t="s">
        <v>170</v>
      </c>
      <c r="B42" s="242">
        <f>SUM(B38:B41)</f>
        <v>7137420</v>
      </c>
      <c r="C42" s="242">
        <f>SUM(C38:C41)</f>
        <v>7234701</v>
      </c>
      <c r="D42" s="242">
        <f t="shared" ref="D42:AM42" si="1">SUM(D38:D41)</f>
        <v>7228920</v>
      </c>
      <c r="E42" s="242">
        <f t="shared" si="1"/>
        <v>6997808</v>
      </c>
      <c r="F42" s="242">
        <f t="shared" si="1"/>
        <v>6968926</v>
      </c>
      <c r="G42" s="242">
        <f t="shared" si="1"/>
        <v>6912710</v>
      </c>
      <c r="H42" s="242">
        <f t="shared" si="1"/>
        <v>6968378</v>
      </c>
      <c r="I42" s="242">
        <f t="shared" si="1"/>
        <v>8040609</v>
      </c>
      <c r="J42" s="242">
        <f t="shared" si="1"/>
        <v>7959424</v>
      </c>
      <c r="K42" s="242">
        <f t="shared" si="1"/>
        <v>8029646</v>
      </c>
      <c r="L42" s="242">
        <f t="shared" si="1"/>
        <v>7929233</v>
      </c>
      <c r="M42" s="242">
        <f t="shared" si="1"/>
        <v>7902576</v>
      </c>
      <c r="N42" s="242">
        <f t="shared" si="1"/>
        <v>7894401</v>
      </c>
      <c r="O42" s="242">
        <f t="shared" si="1"/>
        <v>7935005</v>
      </c>
      <c r="P42" s="242">
        <f t="shared" si="1"/>
        <v>7992782</v>
      </c>
      <c r="Q42" s="242">
        <f t="shared" si="1"/>
        <v>8057210</v>
      </c>
      <c r="R42" s="242">
        <f t="shared" si="1"/>
        <v>8085066</v>
      </c>
      <c r="S42" s="242">
        <f t="shared" si="1"/>
        <v>8119062</v>
      </c>
      <c r="T42" s="242">
        <f t="shared" si="1"/>
        <v>8166018</v>
      </c>
      <c r="U42" s="242">
        <f t="shared" si="1"/>
        <v>8046689</v>
      </c>
      <c r="V42" s="242">
        <f t="shared" si="1"/>
        <v>7944343</v>
      </c>
      <c r="W42" s="242">
        <f t="shared" si="1"/>
        <v>7882049</v>
      </c>
      <c r="X42" s="242">
        <f t="shared" si="1"/>
        <v>7768177</v>
      </c>
      <c r="Y42" s="242">
        <f t="shared" si="1"/>
        <v>7581127</v>
      </c>
      <c r="Z42" s="242">
        <f t="shared" si="1"/>
        <v>7336257</v>
      </c>
      <c r="AA42" s="242">
        <f t="shared" si="1"/>
        <v>7187186</v>
      </c>
      <c r="AB42" s="242">
        <f t="shared" si="1"/>
        <v>7106491</v>
      </c>
      <c r="AC42" s="242">
        <f t="shared" si="1"/>
        <v>6981502</v>
      </c>
      <c r="AD42" s="242">
        <f t="shared" si="1"/>
        <v>6804288</v>
      </c>
      <c r="AE42" s="242">
        <f t="shared" si="1"/>
        <v>7106491</v>
      </c>
      <c r="AF42" s="242">
        <f t="shared" si="1"/>
        <v>6621201</v>
      </c>
      <c r="AG42" s="242">
        <f t="shared" si="1"/>
        <v>6475364</v>
      </c>
      <c r="AH42" s="242">
        <f t="shared" si="1"/>
        <v>6397916</v>
      </c>
      <c r="AI42" s="242">
        <f t="shared" si="1"/>
        <v>6281215</v>
      </c>
      <c r="AJ42" s="242">
        <f t="shared" si="1"/>
        <v>6199420</v>
      </c>
      <c r="AK42" s="242">
        <f t="shared" si="1"/>
        <v>6052473</v>
      </c>
      <c r="AL42" s="242">
        <f t="shared" si="1"/>
        <v>5948165</v>
      </c>
      <c r="AM42" s="242">
        <f t="shared" si="1"/>
        <v>5867198</v>
      </c>
      <c r="AN42" s="31"/>
      <c r="AO42" s="31"/>
    </row>
    <row r="43" spans="1:41" x14ac:dyDescent="0.25">
      <c r="A43" s="4"/>
      <c r="B43" s="239"/>
      <c r="C43" s="239"/>
      <c r="D43" s="239"/>
      <c r="E43" s="239"/>
      <c r="F43" s="23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c r="AO43"/>
    </row>
    <row r="44" spans="1:41" s="294" customFormat="1" ht="15.75" customHeight="1" x14ac:dyDescent="0.25">
      <c r="A44" s="29" t="s">
        <v>410</v>
      </c>
      <c r="B44" s="242">
        <f>B35+B42</f>
        <v>9708978</v>
      </c>
      <c r="C44" s="242">
        <f>C35+C42</f>
        <v>9691638</v>
      </c>
      <c r="D44" s="242">
        <f t="shared" ref="D44:AM44" si="2">D35+D42</f>
        <v>9692765</v>
      </c>
      <c r="E44" s="242">
        <f t="shared" si="2"/>
        <v>9569057</v>
      </c>
      <c r="F44" s="242">
        <f t="shared" si="2"/>
        <v>9491626</v>
      </c>
      <c r="G44" s="242">
        <f t="shared" si="2"/>
        <v>9403258</v>
      </c>
      <c r="H44" s="242">
        <f t="shared" si="2"/>
        <v>9340964</v>
      </c>
      <c r="I44" s="242">
        <f t="shared" si="2"/>
        <v>9272984</v>
      </c>
      <c r="J44" s="242">
        <f t="shared" si="2"/>
        <v>9207628</v>
      </c>
      <c r="K44" s="242">
        <f t="shared" si="2"/>
        <v>9158474</v>
      </c>
      <c r="L44" s="242">
        <f t="shared" si="2"/>
        <v>9130882</v>
      </c>
      <c r="M44" s="242">
        <f t="shared" si="2"/>
        <v>9105371</v>
      </c>
      <c r="N44" s="242">
        <f t="shared" si="2"/>
        <v>9167480</v>
      </c>
      <c r="O44" s="242">
        <f t="shared" si="2"/>
        <v>9201494</v>
      </c>
      <c r="P44" s="242">
        <f t="shared" si="2"/>
        <v>9243615</v>
      </c>
      <c r="Q44" s="242">
        <f t="shared" si="2"/>
        <v>9307177</v>
      </c>
      <c r="R44" s="242">
        <f t="shared" si="2"/>
        <v>9313724</v>
      </c>
      <c r="S44" s="242">
        <f t="shared" si="2"/>
        <v>9406825</v>
      </c>
      <c r="T44" s="242">
        <f t="shared" si="2"/>
        <v>9458194</v>
      </c>
      <c r="U44" s="242">
        <f t="shared" si="2"/>
        <v>9339141</v>
      </c>
      <c r="V44" s="242">
        <f t="shared" si="2"/>
        <v>9214524</v>
      </c>
      <c r="W44" s="242">
        <f t="shared" si="2"/>
        <v>9143924</v>
      </c>
      <c r="X44" s="242">
        <f t="shared" si="2"/>
        <v>8984732</v>
      </c>
      <c r="Y44" s="242">
        <f t="shared" si="2"/>
        <v>8817718</v>
      </c>
      <c r="Z44" s="242">
        <f t="shared" si="2"/>
        <v>8559001</v>
      </c>
      <c r="AA44" s="242">
        <f t="shared" si="2"/>
        <v>8490448</v>
      </c>
      <c r="AB44" s="242">
        <f t="shared" si="2"/>
        <v>8376593</v>
      </c>
      <c r="AC44" s="242">
        <f t="shared" si="2"/>
        <v>8302516</v>
      </c>
      <c r="AD44" s="242">
        <f t="shared" si="2"/>
        <v>8141101</v>
      </c>
      <c r="AE44" s="242">
        <f t="shared" si="2"/>
        <v>8376593</v>
      </c>
      <c r="AF44" s="242">
        <f t="shared" si="2"/>
        <v>7772512</v>
      </c>
      <c r="AG44" s="242">
        <f t="shared" si="2"/>
        <v>7694573</v>
      </c>
      <c r="AH44" s="242">
        <f t="shared" si="2"/>
        <v>7650467</v>
      </c>
      <c r="AI44" s="242">
        <f t="shared" si="2"/>
        <v>7505739</v>
      </c>
      <c r="AJ44" s="242">
        <f t="shared" si="2"/>
        <v>7459571</v>
      </c>
      <c r="AK44" s="242">
        <f t="shared" si="2"/>
        <v>6963233</v>
      </c>
      <c r="AL44" s="242">
        <f t="shared" si="2"/>
        <v>6849320</v>
      </c>
      <c r="AM44" s="242">
        <f t="shared" si="2"/>
        <v>6744964</v>
      </c>
      <c r="AN44" s="31"/>
      <c r="AO44" s="31"/>
    </row>
    <row r="45" spans="1:41" s="294" customFormat="1" ht="15.75" customHeight="1" x14ac:dyDescent="0.25">
      <c r="A45" s="34"/>
      <c r="B45" s="243"/>
      <c r="C45" s="243"/>
      <c r="D45" s="243"/>
      <c r="E45" s="243"/>
      <c r="F45" s="243"/>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35"/>
      <c r="AO45" s="35"/>
    </row>
    <row r="46" spans="1:41" s="325" customFormat="1" ht="19.5" customHeight="1" x14ac:dyDescent="0.25">
      <c r="A46" s="40" t="s">
        <v>171</v>
      </c>
      <c r="B46" s="77">
        <f>B44+B17</f>
        <v>11854115</v>
      </c>
      <c r="C46" s="77">
        <f>C44+C17</f>
        <v>11694504</v>
      </c>
      <c r="D46" s="77">
        <f t="shared" ref="D46:AM46" si="3">D44+D17</f>
        <v>11520769</v>
      </c>
      <c r="E46" s="77">
        <f t="shared" si="3"/>
        <v>11448844</v>
      </c>
      <c r="F46" s="77">
        <f t="shared" si="3"/>
        <v>11382091</v>
      </c>
      <c r="G46" s="77">
        <f t="shared" si="3"/>
        <v>11230763</v>
      </c>
      <c r="H46" s="77">
        <f t="shared" si="3"/>
        <v>11165962</v>
      </c>
      <c r="I46" s="77">
        <f t="shared" si="3"/>
        <v>11084638</v>
      </c>
      <c r="J46" s="77">
        <f t="shared" si="3"/>
        <v>10701499</v>
      </c>
      <c r="K46" s="77">
        <f t="shared" si="3"/>
        <v>11015389</v>
      </c>
      <c r="L46" s="77">
        <f t="shared" si="3"/>
        <v>10801093</v>
      </c>
      <c r="M46" s="77">
        <f t="shared" si="3"/>
        <v>10969232</v>
      </c>
      <c r="N46" s="77">
        <f t="shared" si="3"/>
        <v>10916918</v>
      </c>
      <c r="O46" s="77">
        <f t="shared" si="3"/>
        <v>10933028</v>
      </c>
      <c r="P46" s="77">
        <f t="shared" si="3"/>
        <v>10940114</v>
      </c>
      <c r="Q46" s="77">
        <f t="shared" si="3"/>
        <v>10957142</v>
      </c>
      <c r="R46" s="77">
        <f t="shared" si="3"/>
        <v>10734067</v>
      </c>
      <c r="S46" s="77">
        <f t="shared" si="3"/>
        <v>10748700</v>
      </c>
      <c r="T46" s="77">
        <f t="shared" si="3"/>
        <v>10938168</v>
      </c>
      <c r="U46" s="77">
        <f t="shared" si="3"/>
        <v>10881371</v>
      </c>
      <c r="V46" s="77">
        <f t="shared" si="3"/>
        <v>10419795</v>
      </c>
      <c r="W46" s="77">
        <f t="shared" si="3"/>
        <v>10243432</v>
      </c>
      <c r="X46" s="77">
        <f t="shared" si="3"/>
        <v>10154641</v>
      </c>
      <c r="Y46" s="77">
        <f t="shared" si="3"/>
        <v>9800876</v>
      </c>
      <c r="Z46" s="77">
        <f t="shared" si="3"/>
        <v>9634103</v>
      </c>
      <c r="AA46" s="77">
        <f t="shared" si="3"/>
        <v>9514970</v>
      </c>
      <c r="AB46" s="77">
        <f t="shared" si="3"/>
        <v>9456301</v>
      </c>
      <c r="AC46" s="77">
        <f t="shared" si="3"/>
        <v>9370249</v>
      </c>
      <c r="AD46" s="77">
        <f t="shared" si="3"/>
        <v>9324778</v>
      </c>
      <c r="AE46" s="77">
        <f t="shared" si="3"/>
        <v>9456301</v>
      </c>
      <c r="AF46" s="77">
        <f t="shared" si="3"/>
        <v>8992688</v>
      </c>
      <c r="AG46" s="77">
        <f t="shared" si="3"/>
        <v>8976363</v>
      </c>
      <c r="AH46" s="77">
        <f t="shared" si="3"/>
        <v>8897097</v>
      </c>
      <c r="AI46" s="77">
        <f t="shared" si="3"/>
        <v>8822192</v>
      </c>
      <c r="AJ46" s="77">
        <f t="shared" si="3"/>
        <v>8274201</v>
      </c>
      <c r="AK46" s="77">
        <f t="shared" si="3"/>
        <v>7851346</v>
      </c>
      <c r="AL46" s="77">
        <f t="shared" si="3"/>
        <v>7564580</v>
      </c>
      <c r="AM46" s="77">
        <f t="shared" si="3"/>
        <v>7436846</v>
      </c>
      <c r="AN46" s="41"/>
      <c r="AO46" s="41"/>
    </row>
    <row r="47" spans="1:41" s="325" customFormat="1" ht="19.5" customHeight="1" x14ac:dyDescent="0.25">
      <c r="A47" s="58"/>
      <c r="B47" s="58"/>
      <c r="C47" s="58"/>
      <c r="D47" s="58"/>
      <c r="E47" s="58"/>
      <c r="F47" s="244"/>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59"/>
      <c r="AO47" s="59"/>
    </row>
    <row r="48" spans="1:41" s="294" customFormat="1" ht="15.75" x14ac:dyDescent="0.25">
      <c r="A48" s="29" t="s">
        <v>172</v>
      </c>
      <c r="B48" s="29"/>
      <c r="C48" s="29"/>
      <c r="D48" s="29"/>
      <c r="E48" s="29"/>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31"/>
      <c r="AO48" s="31"/>
    </row>
    <row r="49" spans="1:41" s="294" customFormat="1" ht="15.75" x14ac:dyDescent="0.25">
      <c r="A49" s="34"/>
      <c r="B49" s="34"/>
      <c r="C49" s="34"/>
      <c r="D49" s="34"/>
      <c r="E49" s="34"/>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35"/>
      <c r="AO49" s="35"/>
    </row>
    <row r="50" spans="1:41" s="294" customFormat="1" ht="15.75" x14ac:dyDescent="0.25">
      <c r="A50" s="29" t="s">
        <v>173</v>
      </c>
      <c r="B50" s="29"/>
      <c r="C50" s="29"/>
      <c r="D50" s="29"/>
      <c r="E50" s="29"/>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31"/>
      <c r="AO50" s="31"/>
    </row>
    <row r="51" spans="1:41" s="294" customFormat="1" ht="15.75" x14ac:dyDescent="0.25">
      <c r="A51" s="34"/>
      <c r="B51" s="34"/>
      <c r="C51" s="34"/>
      <c r="D51" s="34"/>
      <c r="E51" s="34"/>
      <c r="F51" s="243"/>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35"/>
      <c r="AO51" s="35"/>
    </row>
    <row r="52" spans="1:41" x14ac:dyDescent="0.25">
      <c r="A52" t="s">
        <v>174</v>
      </c>
      <c r="B52" s="67">
        <v>183551</v>
      </c>
      <c r="C52" s="67">
        <v>155152</v>
      </c>
      <c r="D52" s="67">
        <v>176302</v>
      </c>
      <c r="E52" s="67">
        <v>176719</v>
      </c>
      <c r="F52" s="67">
        <v>176493</v>
      </c>
      <c r="G52" s="67">
        <v>182999</v>
      </c>
      <c r="H52" s="67">
        <v>206999</v>
      </c>
      <c r="I52" s="67">
        <v>214263</v>
      </c>
      <c r="J52" s="67">
        <v>191417</v>
      </c>
      <c r="K52" s="67">
        <v>171440</v>
      </c>
      <c r="L52" s="67">
        <v>191866</v>
      </c>
      <c r="M52" s="67">
        <v>171837</v>
      </c>
      <c r="N52" s="67">
        <v>138927</v>
      </c>
      <c r="O52" s="67">
        <v>144783</v>
      </c>
      <c r="P52" s="67">
        <v>149394</v>
      </c>
      <c r="Q52" s="67">
        <v>124751</v>
      </c>
      <c r="R52" s="67">
        <v>108590</v>
      </c>
      <c r="S52" s="67">
        <v>125867</v>
      </c>
      <c r="T52" s="67">
        <v>159152</v>
      </c>
      <c r="U52" s="67">
        <v>135412</v>
      </c>
      <c r="V52" s="67">
        <v>117150</v>
      </c>
      <c r="W52" s="67">
        <v>95761</v>
      </c>
      <c r="X52" s="67">
        <v>114433</v>
      </c>
      <c r="Y52" s="67">
        <v>144673</v>
      </c>
      <c r="Z52" s="67">
        <v>148980</v>
      </c>
      <c r="AA52" s="67">
        <v>130189</v>
      </c>
      <c r="AB52" s="67">
        <v>135338</v>
      </c>
      <c r="AC52" s="67">
        <v>158841</v>
      </c>
      <c r="AD52" s="67">
        <v>172875</v>
      </c>
      <c r="AE52" s="67">
        <v>135338</v>
      </c>
      <c r="AF52" s="67">
        <v>157397</v>
      </c>
      <c r="AG52" s="67">
        <v>145987</v>
      </c>
      <c r="AH52" s="67">
        <v>133231</v>
      </c>
      <c r="AI52" s="67">
        <v>123047</v>
      </c>
      <c r="AJ52" s="67">
        <v>108068</v>
      </c>
      <c r="AK52" s="67">
        <v>117688</v>
      </c>
      <c r="AL52" s="67">
        <v>113592</v>
      </c>
      <c r="AM52" s="67">
        <v>123891</v>
      </c>
      <c r="AN52"/>
      <c r="AO52"/>
    </row>
    <row r="53" spans="1:41" x14ac:dyDescent="0.25">
      <c r="A53" s="25" t="s">
        <v>175</v>
      </c>
      <c r="B53" s="70">
        <v>222652</v>
      </c>
      <c r="C53" s="70">
        <v>88196</v>
      </c>
      <c r="D53" s="70">
        <v>76719</v>
      </c>
      <c r="E53" s="70">
        <v>103912</v>
      </c>
      <c r="F53" s="70">
        <v>80499</v>
      </c>
      <c r="G53" s="70">
        <v>74649</v>
      </c>
      <c r="H53" s="70">
        <v>71699</v>
      </c>
      <c r="I53" s="70">
        <v>71802</v>
      </c>
      <c r="J53" s="70">
        <v>59076</v>
      </c>
      <c r="K53" s="70">
        <v>62642</v>
      </c>
      <c r="L53" s="70">
        <v>67632</v>
      </c>
      <c r="M53" s="70">
        <v>86646</v>
      </c>
      <c r="N53" s="70">
        <v>52579</v>
      </c>
      <c r="O53" s="70">
        <v>61732</v>
      </c>
      <c r="P53" s="70">
        <v>57771</v>
      </c>
      <c r="Q53" s="70">
        <v>72846</v>
      </c>
      <c r="R53" s="70">
        <v>57616</v>
      </c>
      <c r="S53" s="70">
        <v>47868</v>
      </c>
      <c r="T53" s="70">
        <v>56220</v>
      </c>
      <c r="U53" s="70">
        <v>52107</v>
      </c>
      <c r="V53" s="70">
        <v>52817</v>
      </c>
      <c r="W53" s="70">
        <v>41243</v>
      </c>
      <c r="X53" s="70">
        <v>50289</v>
      </c>
      <c r="Y53" s="70">
        <v>54902</v>
      </c>
      <c r="Z53" s="70">
        <v>55065</v>
      </c>
      <c r="AA53" s="70">
        <v>58637</v>
      </c>
      <c r="AB53" s="70">
        <v>53385</v>
      </c>
      <c r="AC53" s="70">
        <v>63502</v>
      </c>
      <c r="AD53" s="70">
        <v>56311</v>
      </c>
      <c r="AE53" s="70">
        <v>53764</v>
      </c>
      <c r="AF53" s="70">
        <v>47293</v>
      </c>
      <c r="AG53" s="70">
        <v>52186</v>
      </c>
      <c r="AH53" s="70">
        <v>55035</v>
      </c>
      <c r="AI53" s="70">
        <v>59942</v>
      </c>
      <c r="AJ53" s="70">
        <v>49801</v>
      </c>
      <c r="AK53" s="70">
        <v>66010</v>
      </c>
      <c r="AL53" s="70">
        <v>48287</v>
      </c>
      <c r="AM53" s="70">
        <v>39516</v>
      </c>
      <c r="AN53" s="25"/>
      <c r="AO53" s="25"/>
    </row>
    <row r="54" spans="1:41" x14ac:dyDescent="0.25">
      <c r="A54" t="s">
        <v>176</v>
      </c>
      <c r="B54" s="67">
        <v>178540</v>
      </c>
      <c r="C54" s="67">
        <v>184724</v>
      </c>
      <c r="D54" s="67">
        <v>170450</v>
      </c>
      <c r="E54" s="67">
        <v>175023</v>
      </c>
      <c r="F54" s="67">
        <v>172227</v>
      </c>
      <c r="G54" s="67">
        <v>176113</v>
      </c>
      <c r="H54" s="67">
        <v>173736</v>
      </c>
      <c r="I54" s="67">
        <v>180427</v>
      </c>
      <c r="J54" s="67">
        <v>172812</v>
      </c>
      <c r="K54" s="67">
        <v>169788</v>
      </c>
      <c r="L54" s="67">
        <v>165756</v>
      </c>
      <c r="M54" s="67">
        <v>163507</v>
      </c>
      <c r="N54" s="67">
        <v>159784</v>
      </c>
      <c r="O54" s="67">
        <v>155008</v>
      </c>
      <c r="P54" s="67">
        <v>146441</v>
      </c>
      <c r="Q54" s="67">
        <v>149672</v>
      </c>
      <c r="R54" s="67">
        <v>146866</v>
      </c>
      <c r="S54" s="67">
        <v>174841</v>
      </c>
      <c r="T54" s="67">
        <v>188634</v>
      </c>
      <c r="U54" s="67">
        <v>355484</v>
      </c>
      <c r="V54" s="67">
        <v>347859</v>
      </c>
      <c r="W54" s="67">
        <v>339146</v>
      </c>
      <c r="X54" s="67">
        <v>326153</v>
      </c>
      <c r="Y54" s="67">
        <v>167790</v>
      </c>
      <c r="Z54" s="67">
        <v>166181</v>
      </c>
      <c r="AA54" s="67">
        <v>195804</v>
      </c>
      <c r="AB54" s="67">
        <v>196259</v>
      </c>
      <c r="AC54" s="67">
        <v>213823</v>
      </c>
      <c r="AD54" s="67">
        <v>221389</v>
      </c>
      <c r="AE54" s="67">
        <v>196259</v>
      </c>
      <c r="AF54" s="67">
        <v>228981</v>
      </c>
      <c r="AG54" s="67">
        <v>225642</v>
      </c>
      <c r="AH54" s="67">
        <v>385186</v>
      </c>
      <c r="AI54" s="67">
        <v>379174</v>
      </c>
      <c r="AJ54" s="67">
        <v>371225</v>
      </c>
      <c r="AK54" s="67">
        <v>349835</v>
      </c>
      <c r="AL54" s="67">
        <v>180991</v>
      </c>
      <c r="AM54" s="67">
        <v>164629</v>
      </c>
      <c r="AN54"/>
      <c r="AO54"/>
    </row>
    <row r="55" spans="1:41" x14ac:dyDescent="0.25">
      <c r="A55" s="25" t="s">
        <v>177</v>
      </c>
      <c r="B55" s="70">
        <v>151171</v>
      </c>
      <c r="C55" s="70">
        <v>205343</v>
      </c>
      <c r="D55" s="70">
        <v>214489</v>
      </c>
      <c r="E55" s="70">
        <v>208316</v>
      </c>
      <c r="F55" s="70">
        <v>244911</v>
      </c>
      <c r="G55" s="70">
        <v>368910</v>
      </c>
      <c r="H55" s="70">
        <v>441996</v>
      </c>
      <c r="I55" s="70">
        <v>408974</v>
      </c>
      <c r="J55" s="70">
        <v>568199</v>
      </c>
      <c r="K55" s="70">
        <v>433693</v>
      </c>
      <c r="L55" s="70">
        <v>432536</v>
      </c>
      <c r="M55" s="70">
        <v>422198</v>
      </c>
      <c r="N55" s="70">
        <v>422561</v>
      </c>
      <c r="O55" s="70">
        <v>393054</v>
      </c>
      <c r="P55" s="70">
        <v>365469</v>
      </c>
      <c r="Q55" s="70">
        <v>321347</v>
      </c>
      <c r="R55" s="70">
        <v>338218</v>
      </c>
      <c r="S55" s="70">
        <v>304417</v>
      </c>
      <c r="T55" s="70">
        <v>300777</v>
      </c>
      <c r="U55" s="70">
        <v>284923</v>
      </c>
      <c r="V55" s="70">
        <v>292948</v>
      </c>
      <c r="W55" s="70">
        <v>287605</v>
      </c>
      <c r="X55" s="70">
        <v>281779</v>
      </c>
      <c r="Y55" s="70">
        <v>261300</v>
      </c>
      <c r="Z55" s="70">
        <v>272212</v>
      </c>
      <c r="AA55" s="70">
        <v>263644</v>
      </c>
      <c r="AB55" s="70">
        <v>275267</v>
      </c>
      <c r="AC55" s="70">
        <v>260515</v>
      </c>
      <c r="AD55" s="70">
        <v>224082</v>
      </c>
      <c r="AE55" s="70">
        <v>275267</v>
      </c>
      <c r="AF55" s="70">
        <v>134024</v>
      </c>
      <c r="AG55" s="70">
        <v>114825</v>
      </c>
      <c r="AH55" s="70">
        <v>113377</v>
      </c>
      <c r="AI55" s="70">
        <v>181419</v>
      </c>
      <c r="AJ55" s="70">
        <v>172457</v>
      </c>
      <c r="AK55" s="70">
        <v>170959</v>
      </c>
      <c r="AL55" s="70">
        <v>166985</v>
      </c>
      <c r="AM55" s="70">
        <v>100875</v>
      </c>
      <c r="AN55" s="25"/>
      <c r="AO55" s="25"/>
    </row>
    <row r="56" spans="1:41" x14ac:dyDescent="0.25">
      <c r="A56" t="s">
        <v>178</v>
      </c>
      <c r="B56" s="67">
        <v>23844</v>
      </c>
      <c r="C56" s="67">
        <v>31312</v>
      </c>
      <c r="D56" s="67">
        <v>37166</v>
      </c>
      <c r="E56" s="67">
        <v>30119</v>
      </c>
      <c r="F56" s="67">
        <v>29549</v>
      </c>
      <c r="G56" s="67">
        <v>8039</v>
      </c>
      <c r="H56" s="67">
        <v>0</v>
      </c>
      <c r="I56" s="67">
        <v>0</v>
      </c>
      <c r="J56" s="67">
        <v>0</v>
      </c>
      <c r="K56" s="67">
        <v>0</v>
      </c>
      <c r="L56" s="67">
        <v>0</v>
      </c>
      <c r="M56" s="67">
        <v>0</v>
      </c>
      <c r="N56" s="67">
        <v>0</v>
      </c>
      <c r="O56" s="67">
        <v>0</v>
      </c>
      <c r="P56" s="67">
        <v>0</v>
      </c>
      <c r="Q56" s="67">
        <v>0</v>
      </c>
      <c r="R56" s="67">
        <v>0</v>
      </c>
      <c r="S56" s="67">
        <v>0</v>
      </c>
      <c r="T56" s="67">
        <v>0</v>
      </c>
      <c r="U56" s="67">
        <v>0</v>
      </c>
      <c r="V56" s="67">
        <v>0</v>
      </c>
      <c r="W56" s="67">
        <v>0</v>
      </c>
      <c r="X56" s="67">
        <v>0</v>
      </c>
      <c r="Y56" s="67">
        <v>0</v>
      </c>
      <c r="Z56" s="67">
        <v>0</v>
      </c>
      <c r="AA56" s="67">
        <v>0</v>
      </c>
      <c r="AB56" s="67">
        <v>0</v>
      </c>
      <c r="AC56" s="67">
        <v>0</v>
      </c>
      <c r="AD56" s="67">
        <v>0</v>
      </c>
      <c r="AE56" s="67">
        <v>0</v>
      </c>
      <c r="AF56" s="67">
        <v>0</v>
      </c>
      <c r="AG56" s="67">
        <v>0</v>
      </c>
      <c r="AH56" s="67">
        <v>0</v>
      </c>
      <c r="AI56" s="67">
        <v>0</v>
      </c>
      <c r="AJ56" s="67">
        <v>0</v>
      </c>
      <c r="AK56" s="67">
        <v>0</v>
      </c>
      <c r="AL56" s="67">
        <v>0</v>
      </c>
      <c r="AM56" s="67">
        <v>0</v>
      </c>
      <c r="AN56"/>
      <c r="AO56"/>
    </row>
    <row r="57" spans="1:41" x14ac:dyDescent="0.25">
      <c r="A57" s="25" t="s">
        <v>179</v>
      </c>
      <c r="B57" s="70">
        <v>62386</v>
      </c>
      <c r="C57" s="70">
        <v>55914</v>
      </c>
      <c r="D57" s="70">
        <v>59985</v>
      </c>
      <c r="E57" s="70">
        <v>63802</v>
      </c>
      <c r="F57" s="70">
        <v>67619</v>
      </c>
      <c r="G57" s="70">
        <v>65673</v>
      </c>
      <c r="H57" s="70">
        <v>64384</v>
      </c>
      <c r="I57" s="70">
        <v>64608</v>
      </c>
      <c r="J57" s="70">
        <v>64833</v>
      </c>
      <c r="K57" s="70">
        <v>72248</v>
      </c>
      <c r="L57" s="70">
        <v>74411</v>
      </c>
      <c r="M57" s="70">
        <v>78235</v>
      </c>
      <c r="N57" s="70">
        <v>96774</v>
      </c>
      <c r="O57" s="70">
        <v>100497</v>
      </c>
      <c r="P57" s="70">
        <v>108581</v>
      </c>
      <c r="Q57" s="70">
        <v>22301</v>
      </c>
      <c r="R57" s="70">
        <v>49052</v>
      </c>
      <c r="S57" s="70">
        <v>65727</v>
      </c>
      <c r="T57" s="70">
        <v>0</v>
      </c>
      <c r="U57" s="70">
        <v>0</v>
      </c>
      <c r="V57" s="70">
        <v>0</v>
      </c>
      <c r="W57" s="70">
        <v>0</v>
      </c>
      <c r="X57" s="70">
        <v>0</v>
      </c>
      <c r="Y57" s="70">
        <v>0</v>
      </c>
      <c r="Z57" s="70">
        <v>0</v>
      </c>
      <c r="AA57" s="70">
        <v>0</v>
      </c>
      <c r="AB57" s="70">
        <v>0</v>
      </c>
      <c r="AC57" s="70">
        <v>0</v>
      </c>
      <c r="AD57" s="70">
        <v>0</v>
      </c>
      <c r="AE57" s="70">
        <v>0</v>
      </c>
      <c r="AF57" s="70">
        <v>0</v>
      </c>
      <c r="AG57" s="70">
        <v>0</v>
      </c>
      <c r="AH57" s="70">
        <v>0</v>
      </c>
      <c r="AI57" s="70">
        <v>0</v>
      </c>
      <c r="AJ57" s="70">
        <v>0</v>
      </c>
      <c r="AK57" s="70">
        <v>0</v>
      </c>
      <c r="AL57" s="70">
        <v>0</v>
      </c>
      <c r="AM57" s="70">
        <v>0</v>
      </c>
      <c r="AN57" s="25"/>
      <c r="AO57" s="25"/>
    </row>
    <row r="58" spans="1:41" x14ac:dyDescent="0.25">
      <c r="A58" t="s">
        <v>47</v>
      </c>
      <c r="B58" s="67">
        <v>64740</v>
      </c>
      <c r="C58" s="67">
        <v>56210</v>
      </c>
      <c r="D58" s="67">
        <v>46024</v>
      </c>
      <c r="E58" s="67">
        <v>32384</v>
      </c>
      <c r="F58" s="67">
        <v>20186</v>
      </c>
      <c r="G58" s="67">
        <v>29274</v>
      </c>
      <c r="H58" s="67">
        <v>17448</v>
      </c>
      <c r="I58" s="67">
        <v>4433</v>
      </c>
      <c r="J58" s="67">
        <v>18201</v>
      </c>
      <c r="K58" s="67">
        <v>11347</v>
      </c>
      <c r="L58" s="67">
        <v>25342</v>
      </c>
      <c r="M58" s="67">
        <v>27624</v>
      </c>
      <c r="N58" s="67">
        <v>18218</v>
      </c>
      <c r="O58" s="67">
        <v>27416</v>
      </c>
      <c r="P58" s="67">
        <v>18335</v>
      </c>
      <c r="Q58" s="67">
        <v>19202</v>
      </c>
      <c r="R58" s="67">
        <v>12421</v>
      </c>
      <c r="S58" s="67">
        <v>4717</v>
      </c>
      <c r="T58" s="67">
        <v>9796</v>
      </c>
      <c r="U58" s="67">
        <v>12336</v>
      </c>
      <c r="V58" s="67">
        <v>2096</v>
      </c>
      <c r="W58" s="67">
        <v>21186</v>
      </c>
      <c r="X58" s="67">
        <v>19868</v>
      </c>
      <c r="Y58" s="67">
        <v>32944</v>
      </c>
      <c r="Z58" s="67">
        <v>27410</v>
      </c>
      <c r="AA58" s="67">
        <v>39392</v>
      </c>
      <c r="AB58" s="67">
        <v>33087</v>
      </c>
      <c r="AC58" s="67">
        <v>35365</v>
      </c>
      <c r="AD58" s="67">
        <v>27299</v>
      </c>
      <c r="AE58" s="67">
        <v>33087</v>
      </c>
      <c r="AF58" s="67">
        <v>27968</v>
      </c>
      <c r="AG58" s="67">
        <v>36220</v>
      </c>
      <c r="AH58" s="67">
        <v>28452</v>
      </c>
      <c r="AI58" s="67">
        <v>36002</v>
      </c>
      <c r="AJ58" s="67">
        <v>28317</v>
      </c>
      <c r="AK58" s="67">
        <v>36645</v>
      </c>
      <c r="AL58" s="67">
        <v>28464</v>
      </c>
      <c r="AM58" s="67">
        <v>34876</v>
      </c>
      <c r="AN58"/>
      <c r="AO58"/>
    </row>
    <row r="59" spans="1:41" x14ac:dyDescent="0.25">
      <c r="A59" s="25" t="s">
        <v>180</v>
      </c>
      <c r="B59" s="70">
        <v>161134</v>
      </c>
      <c r="C59" s="70">
        <v>126921</v>
      </c>
      <c r="D59" s="70">
        <v>115971</v>
      </c>
      <c r="E59" s="70">
        <v>167533</v>
      </c>
      <c r="F59" s="70">
        <v>150732</v>
      </c>
      <c r="G59" s="70">
        <v>123963</v>
      </c>
      <c r="H59" s="70">
        <v>115357</v>
      </c>
      <c r="I59" s="70">
        <v>169180</v>
      </c>
      <c r="J59" s="70">
        <v>148897</v>
      </c>
      <c r="K59" s="70">
        <v>120457</v>
      </c>
      <c r="L59" s="70">
        <v>111315</v>
      </c>
      <c r="M59" s="70">
        <v>156021</v>
      </c>
      <c r="N59" s="70">
        <v>132966</v>
      </c>
      <c r="O59" s="70">
        <v>107906</v>
      </c>
      <c r="P59" s="70">
        <v>99837</v>
      </c>
      <c r="Q59" s="70">
        <v>144201</v>
      </c>
      <c r="R59" s="70">
        <v>130727</v>
      </c>
      <c r="S59" s="70">
        <v>97657</v>
      </c>
      <c r="T59" s="70">
        <v>102606</v>
      </c>
      <c r="U59" s="70">
        <v>151441</v>
      </c>
      <c r="V59" s="70">
        <v>128388</v>
      </c>
      <c r="W59" s="70">
        <v>108609</v>
      </c>
      <c r="X59" s="70">
        <v>98436</v>
      </c>
      <c r="Y59" s="70">
        <v>139977</v>
      </c>
      <c r="Z59" s="70">
        <v>118479</v>
      </c>
      <c r="AA59" s="70">
        <v>99433</v>
      </c>
      <c r="AB59" s="70">
        <v>92023</v>
      </c>
      <c r="AC59" s="70">
        <v>130044</v>
      </c>
      <c r="AD59" s="70">
        <v>109885</v>
      </c>
      <c r="AE59" s="70">
        <v>92023</v>
      </c>
      <c r="AF59" s="70">
        <v>84653</v>
      </c>
      <c r="AG59" s="70">
        <v>113407</v>
      </c>
      <c r="AH59" s="70">
        <v>101693</v>
      </c>
      <c r="AI59" s="70">
        <v>82692</v>
      </c>
      <c r="AJ59" s="70">
        <v>76587</v>
      </c>
      <c r="AK59" s="70">
        <v>109288</v>
      </c>
      <c r="AL59" s="70">
        <v>92477</v>
      </c>
      <c r="AM59" s="70">
        <v>75056</v>
      </c>
      <c r="AN59" s="25"/>
      <c r="AO59" s="25"/>
    </row>
    <row r="60" spans="1:41" x14ac:dyDescent="0.25">
      <c r="A60" t="s">
        <v>181</v>
      </c>
      <c r="B60" s="67">
        <v>0</v>
      </c>
      <c r="C60" s="67">
        <v>0</v>
      </c>
      <c r="D60" s="67">
        <v>0</v>
      </c>
      <c r="E60" s="67">
        <v>0</v>
      </c>
      <c r="F60" s="67">
        <v>0</v>
      </c>
      <c r="G60" s="67">
        <v>0</v>
      </c>
      <c r="H60" s="67">
        <v>0</v>
      </c>
      <c r="I60" s="67">
        <v>0</v>
      </c>
      <c r="J60" s="67">
        <v>0</v>
      </c>
      <c r="K60" s="67">
        <v>0</v>
      </c>
      <c r="L60" s="67">
        <v>0</v>
      </c>
      <c r="M60" s="67">
        <v>0</v>
      </c>
      <c r="N60" s="67">
        <v>0</v>
      </c>
      <c r="O60" s="67">
        <v>0</v>
      </c>
      <c r="P60" s="67">
        <v>0</v>
      </c>
      <c r="Q60" s="67">
        <v>0</v>
      </c>
      <c r="R60" s="67">
        <v>0</v>
      </c>
      <c r="S60" s="67">
        <v>0</v>
      </c>
      <c r="T60" s="67">
        <v>0</v>
      </c>
      <c r="U60" s="67">
        <v>0</v>
      </c>
      <c r="V60" s="67">
        <v>0</v>
      </c>
      <c r="W60" s="67">
        <v>0</v>
      </c>
      <c r="X60" s="67">
        <v>0</v>
      </c>
      <c r="Y60" s="67">
        <v>0</v>
      </c>
      <c r="Z60" s="67">
        <v>0</v>
      </c>
      <c r="AA60" s="67">
        <v>0</v>
      </c>
      <c r="AB60" s="67">
        <v>379</v>
      </c>
      <c r="AC60" s="67">
        <v>0</v>
      </c>
      <c r="AD60" s="67">
        <v>0</v>
      </c>
      <c r="AE60" s="67">
        <v>0</v>
      </c>
      <c r="AF60" s="67">
        <v>0</v>
      </c>
      <c r="AG60" s="67">
        <v>0</v>
      </c>
      <c r="AH60" s="67">
        <v>0</v>
      </c>
      <c r="AI60" s="67">
        <v>0</v>
      </c>
      <c r="AJ60" s="67">
        <v>0</v>
      </c>
      <c r="AK60" s="67">
        <v>0</v>
      </c>
      <c r="AL60" s="67">
        <v>0</v>
      </c>
      <c r="AM60" s="67">
        <v>0</v>
      </c>
      <c r="AN60"/>
      <c r="AO60"/>
    </row>
    <row r="61" spans="1:41" x14ac:dyDescent="0.25">
      <c r="A61" s="25" t="s">
        <v>182</v>
      </c>
      <c r="B61" s="70">
        <v>0</v>
      </c>
      <c r="C61" s="70">
        <v>0</v>
      </c>
      <c r="D61" s="70">
        <v>14289</v>
      </c>
      <c r="E61" s="70">
        <v>33905</v>
      </c>
      <c r="F61" s="70">
        <v>53491</v>
      </c>
      <c r="G61" s="70">
        <v>72510</v>
      </c>
      <c r="H61" s="70">
        <v>77966</v>
      </c>
      <c r="I61" s="70">
        <v>73976</v>
      </c>
      <c r="J61" s="70">
        <v>72882</v>
      </c>
      <c r="K61" s="70">
        <v>71789</v>
      </c>
      <c r="L61" s="70">
        <v>70696</v>
      </c>
      <c r="M61" s="70">
        <v>67615</v>
      </c>
      <c r="N61" s="70">
        <v>66553</v>
      </c>
      <c r="O61" s="70">
        <v>65491</v>
      </c>
      <c r="P61" s="70">
        <v>64429</v>
      </c>
      <c r="Q61" s="70">
        <v>59455</v>
      </c>
      <c r="R61" s="70">
        <v>58458</v>
      </c>
      <c r="S61" s="70">
        <v>57462</v>
      </c>
      <c r="T61" s="70">
        <v>56465</v>
      </c>
      <c r="U61" s="70">
        <v>50103</v>
      </c>
      <c r="V61" s="70">
        <v>49203</v>
      </c>
      <c r="W61" s="70">
        <v>48303</v>
      </c>
      <c r="X61" s="70">
        <v>47403</v>
      </c>
      <c r="Y61" s="70">
        <v>43681</v>
      </c>
      <c r="Z61" s="70">
        <v>42835</v>
      </c>
      <c r="AA61" s="70">
        <v>41990</v>
      </c>
      <c r="AB61" s="70">
        <v>41144</v>
      </c>
      <c r="AC61" s="70">
        <v>38072</v>
      </c>
      <c r="AD61" s="70">
        <v>37273</v>
      </c>
      <c r="AE61" s="70">
        <v>41144</v>
      </c>
      <c r="AF61" s="70">
        <v>35676</v>
      </c>
      <c r="AG61" s="70">
        <v>32971</v>
      </c>
      <c r="AH61" s="70">
        <v>35727</v>
      </c>
      <c r="AI61" s="70">
        <v>38483</v>
      </c>
      <c r="AJ61" s="70">
        <v>41239</v>
      </c>
      <c r="AK61" s="70">
        <v>42150</v>
      </c>
      <c r="AL61" s="70">
        <v>41442</v>
      </c>
      <c r="AM61" s="70">
        <v>40733</v>
      </c>
      <c r="AN61" s="25"/>
      <c r="AO61" s="25"/>
    </row>
    <row r="62" spans="1:41" x14ac:dyDescent="0.25">
      <c r="A62" t="s">
        <v>183</v>
      </c>
      <c r="B62" s="67">
        <v>0</v>
      </c>
      <c r="C62" s="67">
        <v>0</v>
      </c>
      <c r="D62" s="67">
        <v>0</v>
      </c>
      <c r="E62" s="67">
        <v>0</v>
      </c>
      <c r="F62" s="67">
        <v>0</v>
      </c>
      <c r="G62" s="67">
        <v>0</v>
      </c>
      <c r="H62" s="67">
        <v>0</v>
      </c>
      <c r="I62" s="67">
        <v>0</v>
      </c>
      <c r="J62" s="67">
        <v>0</v>
      </c>
      <c r="K62" s="67">
        <v>0</v>
      </c>
      <c r="L62" s="67">
        <v>0</v>
      </c>
      <c r="M62" s="67">
        <v>0</v>
      </c>
      <c r="N62" s="67">
        <v>0</v>
      </c>
      <c r="O62" s="67">
        <v>0</v>
      </c>
      <c r="P62" s="67">
        <v>0</v>
      </c>
      <c r="Q62" s="67">
        <v>0</v>
      </c>
      <c r="R62" s="67">
        <v>0</v>
      </c>
      <c r="S62" s="67">
        <v>0</v>
      </c>
      <c r="T62" s="67">
        <v>0</v>
      </c>
      <c r="U62" s="67">
        <v>0</v>
      </c>
      <c r="V62" s="67">
        <v>0</v>
      </c>
      <c r="W62" s="67">
        <v>0</v>
      </c>
      <c r="X62" s="67">
        <v>0</v>
      </c>
      <c r="Y62" s="67">
        <v>0</v>
      </c>
      <c r="Z62" s="67">
        <v>0</v>
      </c>
      <c r="AA62" s="67">
        <v>0</v>
      </c>
      <c r="AB62" s="67">
        <v>0</v>
      </c>
      <c r="AC62" s="67">
        <v>0</v>
      </c>
      <c r="AD62" s="67">
        <v>0</v>
      </c>
      <c r="AE62" s="67">
        <v>0</v>
      </c>
      <c r="AF62" s="67">
        <v>0</v>
      </c>
      <c r="AG62" s="67">
        <v>0</v>
      </c>
      <c r="AH62" s="67">
        <v>10748</v>
      </c>
      <c r="AI62" s="67">
        <v>0</v>
      </c>
      <c r="AJ62" s="67">
        <v>0</v>
      </c>
      <c r="AK62" s="67">
        <v>0</v>
      </c>
      <c r="AL62" s="67">
        <v>0</v>
      </c>
      <c r="AM62" s="67">
        <v>0</v>
      </c>
      <c r="AN62"/>
      <c r="AO62"/>
    </row>
    <row r="63" spans="1:41" x14ac:dyDescent="0.25">
      <c r="A63" s="25" t="s">
        <v>152</v>
      </c>
      <c r="B63" s="70">
        <v>1856</v>
      </c>
      <c r="C63" s="70">
        <v>1959</v>
      </c>
      <c r="D63" s="70">
        <v>3326</v>
      </c>
      <c r="E63" s="70">
        <v>0</v>
      </c>
      <c r="F63" s="70">
        <v>0</v>
      </c>
      <c r="G63" s="70">
        <v>0</v>
      </c>
      <c r="H63" s="70">
        <v>0</v>
      </c>
      <c r="I63" s="70">
        <v>0</v>
      </c>
      <c r="J63" s="70">
        <v>0</v>
      </c>
      <c r="K63" s="70">
        <v>0</v>
      </c>
      <c r="L63" s="70">
        <v>0</v>
      </c>
      <c r="M63" s="70">
        <v>0</v>
      </c>
      <c r="N63" s="70">
        <v>0</v>
      </c>
      <c r="O63" s="70">
        <v>0</v>
      </c>
      <c r="P63" s="70">
        <v>0</v>
      </c>
      <c r="Q63" s="70">
        <v>0</v>
      </c>
      <c r="R63" s="70">
        <v>0</v>
      </c>
      <c r="S63" s="70">
        <v>0</v>
      </c>
      <c r="T63" s="70">
        <v>0</v>
      </c>
      <c r="U63" s="70">
        <v>0</v>
      </c>
      <c r="V63" s="70">
        <v>0</v>
      </c>
      <c r="W63" s="70">
        <v>0</v>
      </c>
      <c r="X63" s="70">
        <v>0</v>
      </c>
      <c r="Y63" s="70">
        <v>0</v>
      </c>
      <c r="Z63" s="70">
        <v>0</v>
      </c>
      <c r="AA63" s="70">
        <v>0</v>
      </c>
      <c r="AB63" s="70">
        <v>6547</v>
      </c>
      <c r="AC63" s="70">
        <v>13112</v>
      </c>
      <c r="AD63" s="70">
        <v>32956</v>
      </c>
      <c r="AE63" s="70">
        <v>6547</v>
      </c>
      <c r="AF63" s="70">
        <v>31851</v>
      </c>
      <c r="AG63" s="70">
        <v>37554</v>
      </c>
      <c r="AH63" s="70">
        <v>37792</v>
      </c>
      <c r="AI63" s="70">
        <v>3421</v>
      </c>
      <c r="AJ63" s="70">
        <v>0</v>
      </c>
      <c r="AK63" s="70">
        <v>0</v>
      </c>
      <c r="AL63" s="70">
        <v>0</v>
      </c>
      <c r="AM63" s="70">
        <v>0</v>
      </c>
      <c r="AN63" s="25"/>
      <c r="AO63" s="25"/>
    </row>
    <row r="64" spans="1:41" x14ac:dyDescent="0.25">
      <c r="A64" t="s">
        <v>184</v>
      </c>
      <c r="B64" s="67">
        <v>33041</v>
      </c>
      <c r="C64" s="67">
        <v>30135</v>
      </c>
      <c r="D64" s="67">
        <v>42170</v>
      </c>
      <c r="E64" s="67">
        <v>34348</v>
      </c>
      <c r="F64" s="67">
        <v>33617</v>
      </c>
      <c r="G64" s="67">
        <v>32880</v>
      </c>
      <c r="H64" s="67">
        <v>39346</v>
      </c>
      <c r="I64" s="67">
        <v>32015</v>
      </c>
      <c r="J64" s="67">
        <v>30618</v>
      </c>
      <c r="K64" s="67">
        <v>30300</v>
      </c>
      <c r="L64" s="67">
        <v>36088</v>
      </c>
      <c r="M64" s="67">
        <v>29162</v>
      </c>
      <c r="N64" s="67">
        <v>28410</v>
      </c>
      <c r="O64" s="67">
        <v>27911</v>
      </c>
      <c r="P64" s="67">
        <v>33127</v>
      </c>
      <c r="Q64" s="67">
        <v>27138</v>
      </c>
      <c r="R64" s="67">
        <v>26422</v>
      </c>
      <c r="S64" s="67">
        <v>25358</v>
      </c>
      <c r="T64" s="67">
        <v>31424</v>
      </c>
      <c r="U64" s="67">
        <v>25036</v>
      </c>
      <c r="V64" s="67">
        <v>24181</v>
      </c>
      <c r="W64" s="67">
        <v>23630</v>
      </c>
      <c r="X64" s="67">
        <v>28730</v>
      </c>
      <c r="Y64" s="67">
        <v>23697</v>
      </c>
      <c r="Z64" s="67">
        <v>21806</v>
      </c>
      <c r="AA64" s="67">
        <v>21430</v>
      </c>
      <c r="AB64" s="67">
        <v>26409</v>
      </c>
      <c r="AC64" s="67">
        <v>20619</v>
      </c>
      <c r="AD64" s="67">
        <v>20083</v>
      </c>
      <c r="AE64" s="67">
        <v>26409</v>
      </c>
      <c r="AF64" s="67">
        <v>24602</v>
      </c>
      <c r="AG64" s="67">
        <v>12893</v>
      </c>
      <c r="AH64" s="67">
        <v>18377</v>
      </c>
      <c r="AI64" s="67">
        <v>18100</v>
      </c>
      <c r="AJ64" s="67">
        <v>12119</v>
      </c>
      <c r="AK64" s="67">
        <v>17968</v>
      </c>
      <c r="AL64" s="67">
        <v>17425</v>
      </c>
      <c r="AM64" s="67">
        <v>11526</v>
      </c>
      <c r="AN64"/>
      <c r="AO64"/>
    </row>
    <row r="65" spans="1:41" x14ac:dyDescent="0.25">
      <c r="A65" s="25" t="s">
        <v>185</v>
      </c>
      <c r="B65" s="70">
        <v>41917</v>
      </c>
      <c r="C65" s="70">
        <v>123948</v>
      </c>
      <c r="D65" s="70">
        <v>80719</v>
      </c>
      <c r="E65" s="70">
        <v>71887</v>
      </c>
      <c r="F65" s="70">
        <v>98175</v>
      </c>
      <c r="G65" s="70">
        <v>143799</v>
      </c>
      <c r="H65" s="70">
        <v>93397</v>
      </c>
      <c r="I65" s="70">
        <v>78378</v>
      </c>
      <c r="J65" s="70">
        <v>48818</v>
      </c>
      <c r="K65" s="70">
        <v>116611</v>
      </c>
      <c r="L65" s="70">
        <v>43748</v>
      </c>
      <c r="M65" s="70">
        <v>55557</v>
      </c>
      <c r="N65" s="70">
        <v>54098</v>
      </c>
      <c r="O65" s="70">
        <v>66539</v>
      </c>
      <c r="P65" s="70">
        <v>65406</v>
      </c>
      <c r="Q65" s="70">
        <v>79572</v>
      </c>
      <c r="R65" s="70">
        <v>51352</v>
      </c>
      <c r="S65" s="70">
        <v>32309</v>
      </c>
      <c r="T65" s="70">
        <v>7590</v>
      </c>
      <c r="U65" s="70">
        <v>7804</v>
      </c>
      <c r="V65" s="70">
        <v>6632</v>
      </c>
      <c r="W65" s="70">
        <v>5574</v>
      </c>
      <c r="X65" s="70">
        <v>2516</v>
      </c>
      <c r="Y65" s="70">
        <v>32809</v>
      </c>
      <c r="Z65" s="70">
        <v>33431</v>
      </c>
      <c r="AA65" s="70">
        <v>66391</v>
      </c>
      <c r="AB65" s="70">
        <v>31646</v>
      </c>
      <c r="AC65" s="70">
        <v>31093</v>
      </c>
      <c r="AD65" s="70">
        <v>36423</v>
      </c>
      <c r="AE65" s="70">
        <v>31646</v>
      </c>
      <c r="AF65" s="70">
        <v>46469</v>
      </c>
      <c r="AG65" s="70">
        <v>36843</v>
      </c>
      <c r="AH65" s="70">
        <v>36118</v>
      </c>
      <c r="AI65" s="70">
        <v>64676</v>
      </c>
      <c r="AJ65" s="70">
        <v>26921</v>
      </c>
      <c r="AK65" s="70">
        <v>39595</v>
      </c>
      <c r="AL65" s="70">
        <v>41373</v>
      </c>
      <c r="AM65" s="70">
        <v>103180</v>
      </c>
      <c r="AN65" s="25"/>
      <c r="AO65" s="25"/>
    </row>
    <row r="66" spans="1:41" x14ac:dyDescent="0.25">
      <c r="A66" t="s">
        <v>62</v>
      </c>
      <c r="B66" s="67">
        <v>0</v>
      </c>
      <c r="C66" s="67">
        <v>0</v>
      </c>
      <c r="D66" s="67">
        <v>0</v>
      </c>
      <c r="E66" s="67">
        <v>0</v>
      </c>
      <c r="F66" s="67">
        <v>0</v>
      </c>
      <c r="G66" s="67">
        <v>0</v>
      </c>
      <c r="H66" s="67">
        <v>0</v>
      </c>
      <c r="I66" s="67">
        <v>0</v>
      </c>
      <c r="J66" s="67">
        <v>0</v>
      </c>
      <c r="K66" s="67">
        <v>0</v>
      </c>
      <c r="L66" s="67">
        <v>0</v>
      </c>
      <c r="M66" s="67">
        <v>0</v>
      </c>
      <c r="N66" s="67">
        <v>0</v>
      </c>
      <c r="O66" s="67">
        <v>0</v>
      </c>
      <c r="P66" s="67">
        <v>0</v>
      </c>
      <c r="Q66" s="67">
        <v>0</v>
      </c>
      <c r="R66" s="67">
        <v>0</v>
      </c>
      <c r="S66" s="67">
        <v>0</v>
      </c>
      <c r="T66" s="67">
        <v>0</v>
      </c>
      <c r="U66" s="67">
        <v>0</v>
      </c>
      <c r="V66" s="67">
        <v>0</v>
      </c>
      <c r="W66" s="67">
        <v>0</v>
      </c>
      <c r="X66" s="67">
        <v>6930</v>
      </c>
      <c r="Y66" s="67">
        <v>4004</v>
      </c>
      <c r="Z66" s="67">
        <v>16428</v>
      </c>
      <c r="AA66" s="67">
        <v>5958</v>
      </c>
      <c r="AB66" s="67">
        <v>10832</v>
      </c>
      <c r="AC66" s="67">
        <v>7533</v>
      </c>
      <c r="AD66" s="67">
        <v>4949</v>
      </c>
      <c r="AE66" s="67">
        <v>10832</v>
      </c>
      <c r="AF66" s="67">
        <v>6618</v>
      </c>
      <c r="AG66" s="67">
        <v>6561</v>
      </c>
      <c r="AH66" s="67">
        <v>10926</v>
      </c>
      <c r="AI66" s="67">
        <v>17996</v>
      </c>
      <c r="AJ66" s="67">
        <v>24670</v>
      </c>
      <c r="AK66" s="67">
        <v>28935</v>
      </c>
      <c r="AL66" s="67">
        <v>27846</v>
      </c>
      <c r="AM66" s="67">
        <v>27313</v>
      </c>
      <c r="AN66"/>
      <c r="AO66"/>
    </row>
    <row r="67" spans="1:41" x14ac:dyDescent="0.25">
      <c r="A67" s="25" t="s">
        <v>186</v>
      </c>
      <c r="B67" s="70">
        <v>90720</v>
      </c>
      <c r="C67" s="70">
        <v>86709</v>
      </c>
      <c r="D67" s="70">
        <v>72640</v>
      </c>
      <c r="E67" s="70">
        <v>59703</v>
      </c>
      <c r="F67" s="70">
        <v>36311</v>
      </c>
      <c r="G67" s="70">
        <v>19765</v>
      </c>
      <c r="H67" s="70">
        <v>26255</v>
      </c>
      <c r="I67" s="70">
        <v>21180</v>
      </c>
      <c r="J67" s="70">
        <v>25976</v>
      </c>
      <c r="K67" s="70">
        <v>27122</v>
      </c>
      <c r="L67" s="70">
        <v>27580</v>
      </c>
      <c r="M67" s="70">
        <v>27649</v>
      </c>
      <c r="N67" s="70">
        <v>44075</v>
      </c>
      <c r="O67" s="70">
        <v>28636</v>
      </c>
      <c r="P67" s="70">
        <v>15507</v>
      </c>
      <c r="Q67" s="70">
        <v>32466</v>
      </c>
      <c r="R67" s="70">
        <v>30668</v>
      </c>
      <c r="S67" s="70">
        <v>53068</v>
      </c>
      <c r="T67" s="70">
        <v>165822</v>
      </c>
      <c r="U67" s="70">
        <v>27210</v>
      </c>
      <c r="V67" s="70">
        <v>46835</v>
      </c>
      <c r="W67" s="70">
        <v>30818</v>
      </c>
      <c r="X67" s="70">
        <v>29444</v>
      </c>
      <c r="Y67" s="70">
        <v>28183</v>
      </c>
      <c r="Z67" s="70">
        <v>35959</v>
      </c>
      <c r="AA67" s="70">
        <v>18921</v>
      </c>
      <c r="AB67" s="70">
        <v>12317</v>
      </c>
      <c r="AC67" s="70">
        <v>12442</v>
      </c>
      <c r="AD67" s="70">
        <v>20948</v>
      </c>
      <c r="AE67" s="70">
        <v>12317</v>
      </c>
      <c r="AF67" s="70">
        <v>13652</v>
      </c>
      <c r="AG67" s="70">
        <v>49129</v>
      </c>
      <c r="AH67" s="70">
        <v>46997</v>
      </c>
      <c r="AI67" s="70">
        <v>45566</v>
      </c>
      <c r="AJ67" s="70">
        <v>56558</v>
      </c>
      <c r="AK67" s="70">
        <v>22312</v>
      </c>
      <c r="AL67" s="70">
        <v>33737</v>
      </c>
      <c r="AM67" s="70">
        <v>25914</v>
      </c>
      <c r="AN67" s="25"/>
      <c r="AO67" s="25"/>
    </row>
    <row r="68" spans="1:41" x14ac:dyDescent="0.25">
      <c r="A68" s="12"/>
      <c r="B68" s="246"/>
      <c r="C68" s="246"/>
      <c r="D68" s="246"/>
      <c r="E68" s="246"/>
      <c r="F68" s="246"/>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2"/>
      <c r="AO68" s="12"/>
    </row>
    <row r="69" spans="1:41" s="294" customFormat="1" ht="15.75" x14ac:dyDescent="0.25">
      <c r="A69" s="29" t="s">
        <v>187</v>
      </c>
      <c r="B69" s="242">
        <f>SUM(B52:B67)</f>
        <v>1215552</v>
      </c>
      <c r="C69" s="242">
        <f>SUM(C52:C67)</f>
        <v>1146523</v>
      </c>
      <c r="D69" s="242">
        <f>SUM(D52:D67)</f>
        <v>1110250</v>
      </c>
      <c r="E69" s="242">
        <f>SUM(E52:E68)</f>
        <v>1157651</v>
      </c>
      <c r="F69" s="242">
        <f t="shared" ref="F69:AM69" si="4">SUM(F52:F68)</f>
        <v>1163810</v>
      </c>
      <c r="G69" s="242">
        <f t="shared" si="4"/>
        <v>1298574</v>
      </c>
      <c r="H69" s="242">
        <f t="shared" si="4"/>
        <v>1328583</v>
      </c>
      <c r="I69" s="242">
        <f t="shared" si="4"/>
        <v>1319236</v>
      </c>
      <c r="J69" s="242">
        <f t="shared" si="4"/>
        <v>1401729</v>
      </c>
      <c r="K69" s="242">
        <f t="shared" si="4"/>
        <v>1287437</v>
      </c>
      <c r="L69" s="242">
        <f t="shared" si="4"/>
        <v>1246970</v>
      </c>
      <c r="M69" s="242">
        <f t="shared" si="4"/>
        <v>1286051</v>
      </c>
      <c r="N69" s="242">
        <f t="shared" si="4"/>
        <v>1214945</v>
      </c>
      <c r="O69" s="242">
        <f t="shared" si="4"/>
        <v>1178973</v>
      </c>
      <c r="P69" s="242">
        <f t="shared" si="4"/>
        <v>1124297</v>
      </c>
      <c r="Q69" s="242">
        <f t="shared" si="4"/>
        <v>1052951</v>
      </c>
      <c r="R69" s="242">
        <f t="shared" si="4"/>
        <v>1010390</v>
      </c>
      <c r="S69" s="242">
        <f t="shared" si="4"/>
        <v>989291</v>
      </c>
      <c r="T69" s="242">
        <f t="shared" si="4"/>
        <v>1078486</v>
      </c>
      <c r="U69" s="242">
        <f t="shared" si="4"/>
        <v>1101856</v>
      </c>
      <c r="V69" s="242">
        <f t="shared" si="4"/>
        <v>1068109</v>
      </c>
      <c r="W69" s="242">
        <f t="shared" si="4"/>
        <v>1001875</v>
      </c>
      <c r="X69" s="242">
        <f t="shared" si="4"/>
        <v>1005981</v>
      </c>
      <c r="Y69" s="242">
        <f t="shared" si="4"/>
        <v>933960</v>
      </c>
      <c r="Z69" s="242">
        <f t="shared" si="4"/>
        <v>938786</v>
      </c>
      <c r="AA69" s="242">
        <f t="shared" si="4"/>
        <v>941789</v>
      </c>
      <c r="AB69" s="242">
        <f t="shared" si="4"/>
        <v>914633</v>
      </c>
      <c r="AC69" s="242">
        <f t="shared" si="4"/>
        <v>984961</v>
      </c>
      <c r="AD69" s="242">
        <f t="shared" si="4"/>
        <v>964473</v>
      </c>
      <c r="AE69" s="242">
        <f t="shared" si="4"/>
        <v>914633</v>
      </c>
      <c r="AF69" s="242">
        <f t="shared" si="4"/>
        <v>839184</v>
      </c>
      <c r="AG69" s="242">
        <f t="shared" si="4"/>
        <v>864218</v>
      </c>
      <c r="AH69" s="242">
        <f t="shared" si="4"/>
        <v>1013659</v>
      </c>
      <c r="AI69" s="242">
        <f t="shared" si="4"/>
        <v>1050518</v>
      </c>
      <c r="AJ69" s="242">
        <f t="shared" si="4"/>
        <v>967962</v>
      </c>
      <c r="AK69" s="242">
        <f t="shared" si="4"/>
        <v>1001385</v>
      </c>
      <c r="AL69" s="242">
        <f t="shared" si="4"/>
        <v>792619</v>
      </c>
      <c r="AM69" s="242">
        <f t="shared" si="4"/>
        <v>747509</v>
      </c>
      <c r="AN69" s="31"/>
      <c r="AO69" s="31"/>
    </row>
    <row r="70" spans="1:41" s="294" customFormat="1" ht="15.75" x14ac:dyDescent="0.25">
      <c r="A70" s="34"/>
      <c r="B70" s="34"/>
      <c r="C70" s="34"/>
      <c r="D70" s="34"/>
      <c r="E70" s="34"/>
      <c r="F70" s="243"/>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35"/>
      <c r="AO70" s="35"/>
    </row>
    <row r="71" spans="1:41" s="294" customFormat="1" ht="15.75" x14ac:dyDescent="0.25">
      <c r="A71" s="29" t="s">
        <v>130</v>
      </c>
      <c r="B71" s="29"/>
      <c r="C71" s="29"/>
      <c r="D71" s="29"/>
      <c r="E71" s="29"/>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31"/>
      <c r="AO71" s="31"/>
    </row>
    <row r="72" spans="1:41" s="294" customFormat="1" ht="15.75" x14ac:dyDescent="0.25">
      <c r="A72" s="34"/>
      <c r="B72" s="34"/>
      <c r="C72" s="34"/>
      <c r="D72" s="34"/>
      <c r="E72" s="34"/>
      <c r="F72" s="243"/>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35"/>
      <c r="AO72" s="35"/>
    </row>
    <row r="73" spans="1:41" x14ac:dyDescent="0.25">
      <c r="A73" s="6" t="s">
        <v>188</v>
      </c>
      <c r="B73"/>
      <c r="C73"/>
      <c r="D73"/>
      <c r="E73"/>
      <c r="F73" s="240"/>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c r="AO73"/>
    </row>
    <row r="74" spans="1:41" x14ac:dyDescent="0.25">
      <c r="A74" s="57" t="s">
        <v>176</v>
      </c>
      <c r="B74" s="70">
        <v>1147999</v>
      </c>
      <c r="C74" s="70">
        <v>1155242</v>
      </c>
      <c r="D74" s="70">
        <v>1110936</v>
      </c>
      <c r="E74" s="70">
        <v>1157191</v>
      </c>
      <c r="F74" s="70">
        <v>1159346</v>
      </c>
      <c r="G74" s="70">
        <v>1201588</v>
      </c>
      <c r="H74" s="70">
        <v>1224441</v>
      </c>
      <c r="I74" s="70">
        <v>1275586</v>
      </c>
      <c r="J74" s="70">
        <v>1264631</v>
      </c>
      <c r="K74" s="70">
        <v>1235749</v>
      </c>
      <c r="L74" s="70">
        <v>1241502</v>
      </c>
      <c r="M74" s="70">
        <v>1244946</v>
      </c>
      <c r="N74" s="70">
        <v>1245974</v>
      </c>
      <c r="O74" s="70">
        <v>1240845</v>
      </c>
      <c r="P74" s="70">
        <v>1252992</v>
      </c>
      <c r="Q74" s="70">
        <v>1281490</v>
      </c>
      <c r="R74" s="70">
        <v>1269521</v>
      </c>
      <c r="S74" s="70">
        <v>1313466</v>
      </c>
      <c r="T74" s="70">
        <v>1338238</v>
      </c>
      <c r="U74" s="70">
        <v>1371265</v>
      </c>
      <c r="V74" s="70">
        <v>1286639</v>
      </c>
      <c r="W74" s="70">
        <v>1324578</v>
      </c>
      <c r="X74" s="70">
        <v>1263636</v>
      </c>
      <c r="Y74" s="70">
        <v>1167913</v>
      </c>
      <c r="Z74" s="70">
        <v>1141900</v>
      </c>
      <c r="AA74" s="70">
        <v>1222292</v>
      </c>
      <c r="AB74" s="70">
        <v>1192469</v>
      </c>
      <c r="AC74" s="70">
        <v>1170209</v>
      </c>
      <c r="AD74" s="70">
        <v>1163983</v>
      </c>
      <c r="AE74" s="70">
        <v>1192469</v>
      </c>
      <c r="AF74" s="70">
        <v>1152892</v>
      </c>
      <c r="AG74" s="70">
        <v>1178101</v>
      </c>
      <c r="AH74" s="70">
        <v>1203966</v>
      </c>
      <c r="AI74" s="70">
        <v>1222341</v>
      </c>
      <c r="AJ74" s="70">
        <v>1248370</v>
      </c>
      <c r="AK74" s="70">
        <v>1237765</v>
      </c>
      <c r="AL74" s="70">
        <v>1247172</v>
      </c>
      <c r="AM74" s="70">
        <v>1174792</v>
      </c>
      <c r="AN74" s="25"/>
      <c r="AO74" s="25"/>
    </row>
    <row r="75" spans="1:41" x14ac:dyDescent="0.25">
      <c r="A75" s="56" t="s">
        <v>177</v>
      </c>
      <c r="B75" s="67">
        <v>1814016</v>
      </c>
      <c r="C75" s="67">
        <v>1800122</v>
      </c>
      <c r="D75" s="67">
        <v>1814362</v>
      </c>
      <c r="E75" s="67">
        <v>1825941</v>
      </c>
      <c r="F75" s="67">
        <v>1888707</v>
      </c>
      <c r="G75" s="67">
        <v>1684148</v>
      </c>
      <c r="H75" s="67">
        <v>1701895</v>
      </c>
      <c r="I75" s="67">
        <v>1629627</v>
      </c>
      <c r="J75" s="67">
        <v>1216592</v>
      </c>
      <c r="K75" s="67">
        <v>1434046</v>
      </c>
      <c r="L75" s="67">
        <v>1296305</v>
      </c>
      <c r="M75" s="67">
        <v>1354038</v>
      </c>
      <c r="N75" s="67">
        <v>1456424</v>
      </c>
      <c r="O75" s="67">
        <v>1543417</v>
      </c>
      <c r="P75" s="67">
        <v>1665533</v>
      </c>
      <c r="Q75" s="67">
        <v>1722439</v>
      </c>
      <c r="R75" s="67">
        <v>1664889</v>
      </c>
      <c r="S75" s="67">
        <v>1716370</v>
      </c>
      <c r="T75" s="67">
        <v>1762265</v>
      </c>
      <c r="U75" s="67">
        <v>1727546</v>
      </c>
      <c r="V75" s="67">
        <v>1462927</v>
      </c>
      <c r="W75" s="67">
        <v>1480088</v>
      </c>
      <c r="X75" s="67">
        <v>1563261</v>
      </c>
      <c r="Y75" s="67">
        <v>1563866</v>
      </c>
      <c r="Z75" s="67">
        <v>1640333</v>
      </c>
      <c r="AA75" s="67">
        <v>1410230</v>
      </c>
      <c r="AB75" s="67">
        <v>1492272</v>
      </c>
      <c r="AC75" s="67">
        <v>1380391</v>
      </c>
      <c r="AD75" s="67">
        <v>1460932</v>
      </c>
      <c r="AE75" s="67">
        <v>1492272</v>
      </c>
      <c r="AF75" s="67">
        <v>1543481</v>
      </c>
      <c r="AG75" s="67">
        <v>1498027</v>
      </c>
      <c r="AH75" s="67">
        <v>1343309</v>
      </c>
      <c r="AI75" s="67">
        <v>1428804</v>
      </c>
      <c r="AJ75" s="67">
        <v>1017907</v>
      </c>
      <c r="AK75" s="67">
        <v>678626</v>
      </c>
      <c r="AL75" s="67">
        <v>657672</v>
      </c>
      <c r="AM75" s="67">
        <v>707710</v>
      </c>
      <c r="AN75"/>
      <c r="AO75"/>
    </row>
    <row r="76" spans="1:41" x14ac:dyDescent="0.25">
      <c r="A76" s="57" t="s">
        <v>178</v>
      </c>
      <c r="B76" s="70">
        <v>16818</v>
      </c>
      <c r="C76" s="70">
        <v>19440</v>
      </c>
      <c r="D76" s="70">
        <v>21106</v>
      </c>
      <c r="E76" s="70">
        <v>24176</v>
      </c>
      <c r="F76" s="70">
        <v>27192</v>
      </c>
      <c r="G76" s="70">
        <v>28892</v>
      </c>
      <c r="H76" s="70">
        <v>0</v>
      </c>
      <c r="I76" s="70">
        <v>0</v>
      </c>
      <c r="J76" s="70">
        <v>0</v>
      </c>
      <c r="K76" s="70">
        <v>0</v>
      </c>
      <c r="L76" s="70">
        <v>0</v>
      </c>
      <c r="M76" s="70">
        <v>0</v>
      </c>
      <c r="N76" s="70">
        <v>0</v>
      </c>
      <c r="O76" s="70">
        <v>0</v>
      </c>
      <c r="P76" s="70">
        <v>0</v>
      </c>
      <c r="Q76" s="70">
        <v>0</v>
      </c>
      <c r="R76" s="70">
        <v>0</v>
      </c>
      <c r="S76" s="70">
        <v>0</v>
      </c>
      <c r="T76" s="70">
        <v>0</v>
      </c>
      <c r="U76" s="70">
        <v>0</v>
      </c>
      <c r="V76" s="70">
        <v>0</v>
      </c>
      <c r="W76" s="70">
        <v>0</v>
      </c>
      <c r="X76" s="70">
        <v>0</v>
      </c>
      <c r="Y76" s="70">
        <v>0</v>
      </c>
      <c r="Z76" s="70">
        <v>0</v>
      </c>
      <c r="AA76" s="70">
        <v>0</v>
      </c>
      <c r="AB76" s="70">
        <v>0</v>
      </c>
      <c r="AC76" s="70">
        <v>0</v>
      </c>
      <c r="AD76" s="70">
        <v>0</v>
      </c>
      <c r="AE76" s="70">
        <v>0</v>
      </c>
      <c r="AF76" s="70">
        <v>0</v>
      </c>
      <c r="AG76" s="70">
        <v>0</v>
      </c>
      <c r="AH76" s="70">
        <v>0</v>
      </c>
      <c r="AI76" s="70">
        <v>0</v>
      </c>
      <c r="AJ76" s="70">
        <v>0</v>
      </c>
      <c r="AK76" s="70">
        <v>0</v>
      </c>
      <c r="AL76" s="70">
        <v>0</v>
      </c>
      <c r="AM76" s="70">
        <v>0</v>
      </c>
      <c r="AN76" s="25"/>
      <c r="AO76" s="25"/>
    </row>
    <row r="77" spans="1:41" x14ac:dyDescent="0.25">
      <c r="A77" s="56" t="s">
        <v>189</v>
      </c>
      <c r="B77" s="67">
        <v>273554</v>
      </c>
      <c r="C77" s="67">
        <v>290997</v>
      </c>
      <c r="D77" s="67">
        <v>297434</v>
      </c>
      <c r="E77" s="67">
        <v>308493</v>
      </c>
      <c r="F77" s="67">
        <v>319552</v>
      </c>
      <c r="G77" s="67">
        <v>336374</v>
      </c>
      <c r="H77" s="67">
        <v>350487</v>
      </c>
      <c r="I77" s="67">
        <v>363165</v>
      </c>
      <c r="J77" s="67">
        <v>374257</v>
      </c>
      <c r="K77" s="67">
        <v>381736</v>
      </c>
      <c r="L77" s="67">
        <v>392217</v>
      </c>
      <c r="M77" s="67">
        <v>404369</v>
      </c>
      <c r="N77" s="67">
        <v>401806</v>
      </c>
      <c r="O77" s="67">
        <v>423724</v>
      </c>
      <c r="P77" s="67">
        <v>441563</v>
      </c>
      <c r="Q77" s="67">
        <v>563642</v>
      </c>
      <c r="R77" s="67">
        <v>563381</v>
      </c>
      <c r="S77" s="67">
        <v>561141</v>
      </c>
      <c r="T77" s="67">
        <v>643795</v>
      </c>
      <c r="U77" s="67">
        <v>530286</v>
      </c>
      <c r="V77" s="67">
        <v>481572</v>
      </c>
      <c r="W77" s="67">
        <v>368902</v>
      </c>
      <c r="X77" s="67">
        <v>279885</v>
      </c>
      <c r="Y77" s="67">
        <v>163877</v>
      </c>
      <c r="Z77" s="67">
        <v>0</v>
      </c>
      <c r="AA77" s="67">
        <v>0</v>
      </c>
      <c r="AB77" s="67">
        <v>0</v>
      </c>
      <c r="AC77" s="67">
        <v>0</v>
      </c>
      <c r="AD77" s="67">
        <v>0</v>
      </c>
      <c r="AE77" s="67">
        <v>0</v>
      </c>
      <c r="AF77" s="67">
        <v>0</v>
      </c>
      <c r="AG77" s="67">
        <v>0</v>
      </c>
      <c r="AH77" s="67">
        <v>0</v>
      </c>
      <c r="AI77" s="67">
        <v>0</v>
      </c>
      <c r="AJ77" s="67">
        <v>0</v>
      </c>
      <c r="AK77" s="67">
        <v>0</v>
      </c>
      <c r="AL77" s="67">
        <v>0</v>
      </c>
      <c r="AM77" s="67">
        <v>0</v>
      </c>
      <c r="AN77"/>
      <c r="AO77"/>
    </row>
    <row r="78" spans="1:41" x14ac:dyDescent="0.25">
      <c r="A78" s="57" t="s">
        <v>190</v>
      </c>
      <c r="B78" s="70">
        <v>187511</v>
      </c>
      <c r="C78" s="70">
        <v>194269</v>
      </c>
      <c r="D78" s="70">
        <v>192448</v>
      </c>
      <c r="E78" s="70">
        <v>186243</v>
      </c>
      <c r="F78" s="70">
        <v>171973</v>
      </c>
      <c r="G78" s="70">
        <v>133190</v>
      </c>
      <c r="H78" s="70">
        <v>130010</v>
      </c>
      <c r="I78" s="70">
        <v>132277</v>
      </c>
      <c r="J78" s="70">
        <v>129804</v>
      </c>
      <c r="K78" s="70">
        <v>124346</v>
      </c>
      <c r="L78" s="70">
        <v>134305</v>
      </c>
      <c r="M78" s="70">
        <v>146093</v>
      </c>
      <c r="N78" s="70">
        <v>158972</v>
      </c>
      <c r="O78" s="70">
        <v>177400</v>
      </c>
      <c r="P78" s="70">
        <v>185339</v>
      </c>
      <c r="Q78" s="70">
        <v>151989</v>
      </c>
      <c r="R78" s="70">
        <v>116702</v>
      </c>
      <c r="S78" s="70">
        <v>98800</v>
      </c>
      <c r="T78" s="70">
        <v>96846</v>
      </c>
      <c r="U78" s="70">
        <v>98957</v>
      </c>
      <c r="V78" s="70">
        <v>130426</v>
      </c>
      <c r="W78" s="70">
        <v>124630</v>
      </c>
      <c r="X78" s="70">
        <v>113758</v>
      </c>
      <c r="Y78" s="70">
        <v>90484</v>
      </c>
      <c r="Z78" s="70">
        <v>90685</v>
      </c>
      <c r="AA78" s="70">
        <v>83374</v>
      </c>
      <c r="AB78" s="70">
        <v>76474</v>
      </c>
      <c r="AC78" s="70">
        <v>78047</v>
      </c>
      <c r="AD78" s="70">
        <v>76867</v>
      </c>
      <c r="AE78" s="70">
        <v>76474</v>
      </c>
      <c r="AF78" s="70">
        <v>63932</v>
      </c>
      <c r="AG78" s="70">
        <v>51333</v>
      </c>
      <c r="AH78" s="70">
        <v>49379</v>
      </c>
      <c r="AI78" s="70">
        <v>58356</v>
      </c>
      <c r="AJ78" s="70">
        <v>43956</v>
      </c>
      <c r="AK78" s="70">
        <v>39873</v>
      </c>
      <c r="AL78" s="70">
        <v>38306</v>
      </c>
      <c r="AM78" s="70">
        <v>31955</v>
      </c>
      <c r="AN78" s="25"/>
      <c r="AO78" s="25"/>
    </row>
    <row r="79" spans="1:41" x14ac:dyDescent="0.25">
      <c r="A79" s="56" t="s">
        <v>182</v>
      </c>
      <c r="B79" s="67">
        <v>0</v>
      </c>
      <c r="C79" s="67">
        <v>0</v>
      </c>
      <c r="D79" s="67">
        <v>0</v>
      </c>
      <c r="E79" s="67">
        <v>0</v>
      </c>
      <c r="F79" s="67">
        <v>0</v>
      </c>
      <c r="G79" s="67">
        <v>0</v>
      </c>
      <c r="H79" s="67">
        <v>12994</v>
      </c>
      <c r="I79" s="67">
        <v>30823</v>
      </c>
      <c r="J79" s="67">
        <v>48588</v>
      </c>
      <c r="K79" s="67">
        <v>65807</v>
      </c>
      <c r="L79" s="67">
        <v>82478</v>
      </c>
      <c r="M79" s="67">
        <v>95788</v>
      </c>
      <c r="N79" s="67">
        <v>110921</v>
      </c>
      <c r="O79" s="67">
        <v>125524</v>
      </c>
      <c r="P79" s="67">
        <v>139595</v>
      </c>
      <c r="Q79" s="67">
        <v>143682</v>
      </c>
      <c r="R79" s="67">
        <v>155888</v>
      </c>
      <c r="S79" s="67">
        <v>167597</v>
      </c>
      <c r="T79" s="67">
        <v>178807</v>
      </c>
      <c r="U79" s="67">
        <v>171184</v>
      </c>
      <c r="V79" s="67">
        <v>180410</v>
      </c>
      <c r="W79" s="67">
        <v>189185</v>
      </c>
      <c r="X79" s="67">
        <v>197511</v>
      </c>
      <c r="Y79" s="67">
        <v>192924</v>
      </c>
      <c r="Z79" s="67">
        <v>199898</v>
      </c>
      <c r="AA79" s="67">
        <v>206450</v>
      </c>
      <c r="AB79" s="67">
        <v>212580</v>
      </c>
      <c r="AC79" s="67">
        <v>206222</v>
      </c>
      <c r="AD79" s="67">
        <v>211214</v>
      </c>
      <c r="AE79" s="67">
        <v>212580</v>
      </c>
      <c r="AF79" s="67">
        <v>220000</v>
      </c>
      <c r="AG79" s="67">
        <v>211566</v>
      </c>
      <c r="AH79" s="67">
        <v>214775</v>
      </c>
      <c r="AI79" s="67">
        <v>217606</v>
      </c>
      <c r="AJ79" s="67">
        <v>220060</v>
      </c>
      <c r="AK79" s="67">
        <v>208462</v>
      </c>
      <c r="AL79" s="67">
        <v>213567</v>
      </c>
      <c r="AM79" s="67">
        <v>218318</v>
      </c>
      <c r="AN79"/>
      <c r="AO79"/>
    </row>
    <row r="80" spans="1:41" x14ac:dyDescent="0.25">
      <c r="A80" s="57" t="s">
        <v>191</v>
      </c>
      <c r="B80" s="70">
        <v>0</v>
      </c>
      <c r="C80" s="70">
        <v>0</v>
      </c>
      <c r="D80" s="70">
        <v>0</v>
      </c>
      <c r="E80" s="70">
        <v>0</v>
      </c>
      <c r="F80" s="70">
        <v>0</v>
      </c>
      <c r="G80" s="70">
        <v>0</v>
      </c>
      <c r="H80" s="70">
        <v>0</v>
      </c>
      <c r="I80" s="70">
        <v>0</v>
      </c>
      <c r="J80" s="70">
        <v>0</v>
      </c>
      <c r="K80" s="70">
        <v>0</v>
      </c>
      <c r="L80" s="70">
        <v>0</v>
      </c>
      <c r="M80" s="70">
        <v>0</v>
      </c>
      <c r="N80" s="70">
        <v>0</v>
      </c>
      <c r="O80" s="70">
        <v>0</v>
      </c>
      <c r="P80" s="70">
        <v>0</v>
      </c>
      <c r="Q80" s="70">
        <v>0</v>
      </c>
      <c r="R80" s="70">
        <v>0</v>
      </c>
      <c r="S80" s="70">
        <v>0</v>
      </c>
      <c r="T80" s="70">
        <v>0</v>
      </c>
      <c r="U80" s="70">
        <v>0</v>
      </c>
      <c r="V80" s="70">
        <v>0</v>
      </c>
      <c r="W80" s="70">
        <v>0</v>
      </c>
      <c r="X80" s="70">
        <v>0</v>
      </c>
      <c r="Y80" s="70">
        <v>0.5</v>
      </c>
      <c r="Z80" s="70">
        <v>0</v>
      </c>
      <c r="AA80" s="70">
        <v>0</v>
      </c>
      <c r="AB80" s="70">
        <v>0</v>
      </c>
      <c r="AC80" s="70">
        <v>16456</v>
      </c>
      <c r="AD80" s="70">
        <v>16456</v>
      </c>
      <c r="AE80" s="70">
        <v>0</v>
      </c>
      <c r="AF80" s="70">
        <v>16456</v>
      </c>
      <c r="AG80" s="70">
        <v>27328</v>
      </c>
      <c r="AH80" s="70">
        <v>16456</v>
      </c>
      <c r="AI80" s="70">
        <v>27064</v>
      </c>
      <c r="AJ80" s="70">
        <v>44619</v>
      </c>
      <c r="AK80" s="70">
        <v>44189</v>
      </c>
      <c r="AL80" s="70">
        <v>43709</v>
      </c>
      <c r="AM80" s="70">
        <v>43269</v>
      </c>
      <c r="AN80" s="25"/>
      <c r="AO80" s="25"/>
    </row>
    <row r="81" spans="1:41" x14ac:dyDescent="0.25">
      <c r="A81" s="56" t="s">
        <v>192</v>
      </c>
      <c r="B81" s="67">
        <v>0</v>
      </c>
      <c r="C81" s="67">
        <v>0</v>
      </c>
      <c r="D81" s="67">
        <v>0</v>
      </c>
      <c r="E81" s="67">
        <v>0</v>
      </c>
      <c r="F81" s="67">
        <v>0</v>
      </c>
      <c r="G81" s="67">
        <v>0</v>
      </c>
      <c r="H81" s="67">
        <v>0</v>
      </c>
      <c r="I81" s="67">
        <v>0</v>
      </c>
      <c r="J81" s="67">
        <v>0</v>
      </c>
      <c r="K81" s="67">
        <v>0</v>
      </c>
      <c r="L81" s="67">
        <v>0</v>
      </c>
      <c r="M81" s="67">
        <v>0</v>
      </c>
      <c r="N81" s="67">
        <v>0</v>
      </c>
      <c r="O81" s="67">
        <v>0</v>
      </c>
      <c r="P81" s="67">
        <v>0</v>
      </c>
      <c r="Q81" s="67">
        <v>0</v>
      </c>
      <c r="R81" s="67">
        <v>0</v>
      </c>
      <c r="S81" s="67">
        <v>0</v>
      </c>
      <c r="T81" s="67">
        <v>0</v>
      </c>
      <c r="U81" s="67">
        <v>0</v>
      </c>
      <c r="V81" s="67">
        <v>0</v>
      </c>
      <c r="W81" s="67">
        <v>0</v>
      </c>
      <c r="X81" s="67">
        <v>0</v>
      </c>
      <c r="Y81" s="67">
        <v>0</v>
      </c>
      <c r="Z81" s="67">
        <v>0</v>
      </c>
      <c r="AA81" s="67">
        <v>0</v>
      </c>
      <c r="AB81" s="67">
        <v>0</v>
      </c>
      <c r="AC81" s="67">
        <v>0</v>
      </c>
      <c r="AD81" s="67">
        <v>0</v>
      </c>
      <c r="AE81" s="67">
        <v>0</v>
      </c>
      <c r="AF81" s="67">
        <v>0</v>
      </c>
      <c r="AG81" s="67">
        <v>0</v>
      </c>
      <c r="AH81" s="67">
        <v>0</v>
      </c>
      <c r="AI81" s="67">
        <v>0</v>
      </c>
      <c r="AJ81" s="67">
        <v>0</v>
      </c>
      <c r="AK81" s="67">
        <v>0</v>
      </c>
      <c r="AL81" s="67">
        <v>0</v>
      </c>
      <c r="AM81" s="67">
        <v>0</v>
      </c>
      <c r="AN81"/>
      <c r="AO81"/>
    </row>
    <row r="82" spans="1:41" x14ac:dyDescent="0.25">
      <c r="A82" s="57" t="s">
        <v>184</v>
      </c>
      <c r="B82" s="70">
        <v>137821</v>
      </c>
      <c r="C82" s="70">
        <v>136671</v>
      </c>
      <c r="D82" s="70">
        <v>136007</v>
      </c>
      <c r="E82" s="70">
        <v>91808</v>
      </c>
      <c r="F82" s="70">
        <v>96268</v>
      </c>
      <c r="G82" s="70">
        <v>101007</v>
      </c>
      <c r="H82" s="70">
        <v>105483</v>
      </c>
      <c r="I82" s="70">
        <v>66667</v>
      </c>
      <c r="J82" s="70">
        <v>71376</v>
      </c>
      <c r="K82" s="70">
        <v>75741</v>
      </c>
      <c r="L82" s="70">
        <v>80083</v>
      </c>
      <c r="M82" s="70">
        <v>117821</v>
      </c>
      <c r="N82" s="70">
        <v>115192</v>
      </c>
      <c r="O82" s="70">
        <v>112732</v>
      </c>
      <c r="P82" s="70">
        <v>110300</v>
      </c>
      <c r="Q82" s="70">
        <v>103890</v>
      </c>
      <c r="R82" s="70">
        <v>104096</v>
      </c>
      <c r="S82" s="70">
        <v>104381</v>
      </c>
      <c r="T82" s="70">
        <v>104895</v>
      </c>
      <c r="U82" s="70">
        <v>129458</v>
      </c>
      <c r="V82" s="70">
        <v>126695</v>
      </c>
      <c r="W82" s="70">
        <v>123543</v>
      </c>
      <c r="X82" s="70">
        <v>121582</v>
      </c>
      <c r="Y82" s="70">
        <v>109131</v>
      </c>
      <c r="Z82" s="70">
        <v>107895</v>
      </c>
      <c r="AA82" s="70">
        <v>106884</v>
      </c>
      <c r="AB82" s="70">
        <v>106010</v>
      </c>
      <c r="AC82" s="70">
        <v>276240</v>
      </c>
      <c r="AD82" s="70">
        <v>259882</v>
      </c>
      <c r="AE82" s="70">
        <v>106010</v>
      </c>
      <c r="AF82" s="70">
        <v>142493</v>
      </c>
      <c r="AG82" s="70">
        <v>142288</v>
      </c>
      <c r="AH82" s="70">
        <v>144886</v>
      </c>
      <c r="AI82" s="70">
        <v>143140</v>
      </c>
      <c r="AJ82" s="70">
        <v>145235</v>
      </c>
      <c r="AK82" s="70">
        <v>138445</v>
      </c>
      <c r="AL82" s="70">
        <v>143322</v>
      </c>
      <c r="AM82" s="70">
        <v>145850</v>
      </c>
      <c r="AN82" s="25"/>
      <c r="AO82" s="25"/>
    </row>
    <row r="83" spans="1:41" x14ac:dyDescent="0.25">
      <c r="A83" s="56" t="s">
        <v>193</v>
      </c>
      <c r="B83" s="67">
        <v>0</v>
      </c>
      <c r="C83" s="67">
        <v>0</v>
      </c>
      <c r="D83" s="67">
        <v>0</v>
      </c>
      <c r="E83" s="67">
        <v>0</v>
      </c>
      <c r="F83" s="67">
        <v>0</v>
      </c>
      <c r="G83" s="67">
        <v>0</v>
      </c>
      <c r="H83" s="67">
        <v>0</v>
      </c>
      <c r="I83" s="67">
        <v>0</v>
      </c>
      <c r="J83" s="67">
        <v>0</v>
      </c>
      <c r="K83" s="67">
        <v>0</v>
      </c>
      <c r="L83" s="67">
        <v>0</v>
      </c>
      <c r="M83" s="67">
        <v>0</v>
      </c>
      <c r="N83" s="67">
        <v>0</v>
      </c>
      <c r="O83" s="67">
        <v>0</v>
      </c>
      <c r="P83" s="67">
        <v>0</v>
      </c>
      <c r="Q83" s="67">
        <v>0</v>
      </c>
      <c r="R83" s="67">
        <v>41</v>
      </c>
      <c r="S83" s="67">
        <v>19177</v>
      </c>
      <c r="T83" s="67">
        <v>18302</v>
      </c>
      <c r="U83" s="67">
        <v>17086</v>
      </c>
      <c r="V83" s="67">
        <v>16397</v>
      </c>
      <c r="W83" s="67">
        <v>14052</v>
      </c>
      <c r="X83" s="67">
        <v>13171</v>
      </c>
      <c r="Y83" s="67">
        <v>14251</v>
      </c>
      <c r="Z83" s="67">
        <v>12898</v>
      </c>
      <c r="AA83" s="67">
        <v>88847</v>
      </c>
      <c r="AB83" s="67">
        <v>86346</v>
      </c>
      <c r="AC83" s="67">
        <v>90921</v>
      </c>
      <c r="AD83" s="67">
        <v>87823</v>
      </c>
      <c r="AE83" s="67">
        <v>86346</v>
      </c>
      <c r="AF83" s="67">
        <v>0</v>
      </c>
      <c r="AG83" s="67">
        <v>0</v>
      </c>
      <c r="AH83" s="67">
        <v>51567</v>
      </c>
      <c r="AI83" s="67">
        <v>0</v>
      </c>
      <c r="AJ83" s="67">
        <v>0</v>
      </c>
      <c r="AK83" s="67">
        <v>0</v>
      </c>
      <c r="AL83" s="67">
        <v>0</v>
      </c>
      <c r="AM83" s="67">
        <v>0</v>
      </c>
      <c r="AN83"/>
      <c r="AO83"/>
    </row>
    <row r="84" spans="1:41" x14ac:dyDescent="0.25">
      <c r="A84" s="57" t="s">
        <v>194</v>
      </c>
      <c r="B84" s="70">
        <v>0</v>
      </c>
      <c r="C84" s="70">
        <v>0</v>
      </c>
      <c r="D84" s="70">
        <v>0</v>
      </c>
      <c r="E84" s="70">
        <v>0</v>
      </c>
      <c r="F84" s="70">
        <v>0</v>
      </c>
      <c r="G84" s="70">
        <v>0</v>
      </c>
      <c r="H84" s="70">
        <v>0</v>
      </c>
      <c r="I84" s="70">
        <v>0</v>
      </c>
      <c r="J84" s="70">
        <v>0</v>
      </c>
      <c r="K84" s="70">
        <v>0</v>
      </c>
      <c r="L84" s="70">
        <v>0</v>
      </c>
      <c r="M84" s="70">
        <v>0</v>
      </c>
      <c r="N84" s="70">
        <v>0</v>
      </c>
      <c r="O84" s="70">
        <v>0</v>
      </c>
      <c r="P84" s="70">
        <v>0</v>
      </c>
      <c r="Q84" s="70">
        <v>0</v>
      </c>
      <c r="R84" s="70">
        <v>0</v>
      </c>
      <c r="S84" s="70">
        <v>0</v>
      </c>
      <c r="T84" s="70">
        <v>0</v>
      </c>
      <c r="U84" s="70">
        <v>0</v>
      </c>
      <c r="V84" s="70">
        <v>0</v>
      </c>
      <c r="W84" s="70">
        <v>0</v>
      </c>
      <c r="X84" s="70">
        <v>0</v>
      </c>
      <c r="Y84" s="70">
        <v>0</v>
      </c>
      <c r="Z84" s="70">
        <v>0</v>
      </c>
      <c r="AA84" s="70">
        <v>0</v>
      </c>
      <c r="AB84" s="70">
        <v>0</v>
      </c>
      <c r="AC84" s="70">
        <v>0</v>
      </c>
      <c r="AD84" s="70">
        <v>0</v>
      </c>
      <c r="AE84" s="70">
        <v>0</v>
      </c>
      <c r="AF84" s="70">
        <v>0</v>
      </c>
      <c r="AG84" s="70">
        <v>0</v>
      </c>
      <c r="AH84" s="70">
        <v>0</v>
      </c>
      <c r="AI84" s="70">
        <v>0</v>
      </c>
      <c r="AJ84" s="70">
        <v>0</v>
      </c>
      <c r="AK84" s="70">
        <v>0</v>
      </c>
      <c r="AL84" s="70">
        <v>0</v>
      </c>
      <c r="AM84" s="70">
        <v>0</v>
      </c>
      <c r="AN84" s="25"/>
      <c r="AO84" s="25"/>
    </row>
    <row r="85" spans="1:41" x14ac:dyDescent="0.25">
      <c r="A85" s="56" t="s">
        <v>62</v>
      </c>
      <c r="B85" s="67">
        <v>0</v>
      </c>
      <c r="C85" s="67">
        <v>0</v>
      </c>
      <c r="D85" s="67">
        <v>0</v>
      </c>
      <c r="E85" s="67">
        <v>0</v>
      </c>
      <c r="F85" s="67">
        <v>0</v>
      </c>
      <c r="G85" s="67">
        <v>0</v>
      </c>
      <c r="H85" s="67">
        <v>0</v>
      </c>
      <c r="I85" s="67">
        <v>0</v>
      </c>
      <c r="J85" s="67">
        <v>0</v>
      </c>
      <c r="K85" s="67">
        <v>0</v>
      </c>
      <c r="L85" s="67">
        <v>0</v>
      </c>
      <c r="M85" s="67">
        <v>0</v>
      </c>
      <c r="N85" s="67">
        <v>0</v>
      </c>
      <c r="O85" s="67">
        <v>0</v>
      </c>
      <c r="P85" s="67">
        <v>0</v>
      </c>
      <c r="Q85" s="67">
        <v>0</v>
      </c>
      <c r="R85" s="67">
        <v>0</v>
      </c>
      <c r="S85" s="67">
        <v>0</v>
      </c>
      <c r="T85" s="67">
        <v>0</v>
      </c>
      <c r="U85" s="67">
        <v>0</v>
      </c>
      <c r="V85" s="67">
        <v>0</v>
      </c>
      <c r="W85" s="67">
        <v>0</v>
      </c>
      <c r="X85" s="67">
        <v>0</v>
      </c>
      <c r="Y85" s="67">
        <v>0</v>
      </c>
      <c r="Z85" s="67">
        <v>0</v>
      </c>
      <c r="AA85" s="67">
        <v>0</v>
      </c>
      <c r="AB85" s="67">
        <v>0</v>
      </c>
      <c r="AC85" s="67">
        <v>0</v>
      </c>
      <c r="AD85" s="67">
        <v>0</v>
      </c>
      <c r="AE85" s="67">
        <v>0</v>
      </c>
      <c r="AF85" s="67">
        <v>0</v>
      </c>
      <c r="AG85" s="67">
        <v>0</v>
      </c>
      <c r="AH85" s="67">
        <v>0</v>
      </c>
      <c r="AI85" s="67">
        <v>0</v>
      </c>
      <c r="AJ85" s="67">
        <v>0</v>
      </c>
      <c r="AK85" s="67">
        <v>0</v>
      </c>
      <c r="AL85" s="67">
        <v>6101</v>
      </c>
      <c r="AM85" s="67">
        <v>11935</v>
      </c>
      <c r="AN85"/>
      <c r="AO85"/>
    </row>
    <row r="86" spans="1:41" x14ac:dyDescent="0.25">
      <c r="A86" s="56" t="s">
        <v>152</v>
      </c>
      <c r="B86" s="67">
        <v>0</v>
      </c>
      <c r="C86" s="67">
        <v>0</v>
      </c>
      <c r="D86" s="67">
        <v>3168</v>
      </c>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c r="AO86"/>
    </row>
    <row r="87" spans="1:41" x14ac:dyDescent="0.25">
      <c r="A87" s="57" t="s">
        <v>186</v>
      </c>
      <c r="B87" s="70">
        <v>92575</v>
      </c>
      <c r="C87" s="70">
        <v>92182</v>
      </c>
      <c r="D87" s="70">
        <v>91345</v>
      </c>
      <c r="E87" s="70">
        <v>88121</v>
      </c>
      <c r="F87" s="70">
        <v>87186</v>
      </c>
      <c r="G87" s="70">
        <v>86611</v>
      </c>
      <c r="H87" s="70">
        <v>85436</v>
      </c>
      <c r="I87" s="70">
        <v>86083</v>
      </c>
      <c r="J87" s="70">
        <v>84878</v>
      </c>
      <c r="K87" s="70">
        <v>84066</v>
      </c>
      <c r="L87" s="70">
        <v>82890</v>
      </c>
      <c r="M87" s="70">
        <v>81735</v>
      </c>
      <c r="N87" s="70">
        <v>80902</v>
      </c>
      <c r="O87" s="70">
        <v>77838</v>
      </c>
      <c r="P87" s="70">
        <v>80808</v>
      </c>
      <c r="Q87" s="70">
        <v>71627</v>
      </c>
      <c r="R87" s="70">
        <v>70673</v>
      </c>
      <c r="S87" s="70">
        <v>70483</v>
      </c>
      <c r="T87" s="70">
        <v>69684</v>
      </c>
      <c r="U87" s="70">
        <v>68250</v>
      </c>
      <c r="V87" s="70">
        <v>66549</v>
      </c>
      <c r="W87" s="70">
        <v>71745</v>
      </c>
      <c r="X87" s="70">
        <v>59292</v>
      </c>
      <c r="Y87" s="70">
        <v>41108</v>
      </c>
      <c r="Z87" s="70">
        <v>40145</v>
      </c>
      <c r="AA87" s="70">
        <v>39241</v>
      </c>
      <c r="AB87" s="70">
        <v>38158</v>
      </c>
      <c r="AC87" s="70">
        <v>29994</v>
      </c>
      <c r="AD87" s="70">
        <v>29428</v>
      </c>
      <c r="AE87" s="70">
        <v>38158</v>
      </c>
      <c r="AF87" s="70">
        <v>50708</v>
      </c>
      <c r="AG87" s="70">
        <v>90258</v>
      </c>
      <c r="AH87" s="70">
        <v>35919</v>
      </c>
      <c r="AI87" s="70">
        <v>86059</v>
      </c>
      <c r="AJ87" s="70">
        <v>84415</v>
      </c>
      <c r="AK87" s="70">
        <v>76738</v>
      </c>
      <c r="AL87" s="70">
        <v>73829</v>
      </c>
      <c r="AM87" s="70">
        <v>80352</v>
      </c>
      <c r="AN87" s="25"/>
      <c r="AO87" s="25"/>
    </row>
    <row r="88" spans="1:41" x14ac:dyDescent="0.25">
      <c r="A88" s="56"/>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c r="AO88"/>
    </row>
    <row r="89" spans="1:41" s="294" customFormat="1" ht="15.75" x14ac:dyDescent="0.25">
      <c r="A89" s="29" t="s">
        <v>195</v>
      </c>
      <c r="B89" s="242">
        <f>SUM(B73:B88)</f>
        <v>3670294</v>
      </c>
      <c r="C89" s="242">
        <f>SUM(C73:C88)</f>
        <v>3688923</v>
      </c>
      <c r="D89" s="242">
        <f t="shared" ref="D89:AM89" si="5">SUM(D73:D88)</f>
        <v>3666806</v>
      </c>
      <c r="E89" s="242">
        <f t="shared" si="5"/>
        <v>3681973</v>
      </c>
      <c r="F89" s="242">
        <f t="shared" si="5"/>
        <v>3750224</v>
      </c>
      <c r="G89" s="242">
        <f t="shared" si="5"/>
        <v>3571810</v>
      </c>
      <c r="H89" s="242">
        <f t="shared" si="5"/>
        <v>3610746</v>
      </c>
      <c r="I89" s="242">
        <f t="shared" si="5"/>
        <v>3584228</v>
      </c>
      <c r="J89" s="242">
        <f t="shared" si="5"/>
        <v>3190126</v>
      </c>
      <c r="K89" s="242">
        <f t="shared" si="5"/>
        <v>3401491</v>
      </c>
      <c r="L89" s="242">
        <f t="shared" si="5"/>
        <v>3309780</v>
      </c>
      <c r="M89" s="242">
        <f t="shared" si="5"/>
        <v>3444790</v>
      </c>
      <c r="N89" s="242">
        <f t="shared" si="5"/>
        <v>3570191</v>
      </c>
      <c r="O89" s="242">
        <f t="shared" si="5"/>
        <v>3701480</v>
      </c>
      <c r="P89" s="242">
        <f t="shared" si="5"/>
        <v>3876130</v>
      </c>
      <c r="Q89" s="242">
        <f t="shared" si="5"/>
        <v>4038759</v>
      </c>
      <c r="R89" s="242">
        <f t="shared" si="5"/>
        <v>3945191</v>
      </c>
      <c r="S89" s="242">
        <f t="shared" si="5"/>
        <v>4051415</v>
      </c>
      <c r="T89" s="242">
        <f t="shared" si="5"/>
        <v>4212832</v>
      </c>
      <c r="U89" s="242">
        <f t="shared" si="5"/>
        <v>4114032</v>
      </c>
      <c r="V89" s="242">
        <f t="shared" si="5"/>
        <v>3751615</v>
      </c>
      <c r="W89" s="242">
        <f t="shared" si="5"/>
        <v>3696723</v>
      </c>
      <c r="X89" s="242">
        <f t="shared" si="5"/>
        <v>3612096</v>
      </c>
      <c r="Y89" s="242">
        <f t="shared" si="5"/>
        <v>3343554.5</v>
      </c>
      <c r="Z89" s="242">
        <f t="shared" si="5"/>
        <v>3233754</v>
      </c>
      <c r="AA89" s="242">
        <f t="shared" si="5"/>
        <v>3157318</v>
      </c>
      <c r="AB89" s="242">
        <f t="shared" si="5"/>
        <v>3204309</v>
      </c>
      <c r="AC89" s="242">
        <f t="shared" si="5"/>
        <v>3248480</v>
      </c>
      <c r="AD89" s="242">
        <f t="shared" si="5"/>
        <v>3306585</v>
      </c>
      <c r="AE89" s="242">
        <f t="shared" si="5"/>
        <v>3204309</v>
      </c>
      <c r="AF89" s="242">
        <f t="shared" si="5"/>
        <v>3189962</v>
      </c>
      <c r="AG89" s="242">
        <f t="shared" si="5"/>
        <v>3198901</v>
      </c>
      <c r="AH89" s="242">
        <f t="shared" si="5"/>
        <v>3060257</v>
      </c>
      <c r="AI89" s="242">
        <f t="shared" si="5"/>
        <v>3183370</v>
      </c>
      <c r="AJ89" s="242">
        <f t="shared" si="5"/>
        <v>2804562</v>
      </c>
      <c r="AK89" s="242">
        <f t="shared" si="5"/>
        <v>2424098</v>
      </c>
      <c r="AL89" s="242">
        <f t="shared" si="5"/>
        <v>2423678</v>
      </c>
      <c r="AM89" s="242">
        <f t="shared" si="5"/>
        <v>2414181</v>
      </c>
      <c r="AN89" s="31"/>
      <c r="AO89" s="31"/>
    </row>
    <row r="90" spans="1:41" s="294" customFormat="1" ht="15.75" x14ac:dyDescent="0.25">
      <c r="A90" s="34"/>
      <c r="B90" s="34"/>
      <c r="C90" s="34"/>
      <c r="D90" s="34"/>
      <c r="E90" s="34"/>
      <c r="F90" s="243"/>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35"/>
      <c r="AO90" s="35"/>
    </row>
    <row r="91" spans="1:41" s="294" customFormat="1" ht="15.75" x14ac:dyDescent="0.25">
      <c r="A91" s="29" t="s">
        <v>196</v>
      </c>
      <c r="B91" s="29"/>
      <c r="C91" s="29"/>
      <c r="D91" s="29"/>
      <c r="E91" s="29"/>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31"/>
      <c r="AO91" s="31"/>
    </row>
    <row r="92" spans="1:41" s="294" customFormat="1" ht="15.75" x14ac:dyDescent="0.25">
      <c r="A92" s="34"/>
      <c r="B92" s="34"/>
      <c r="C92" s="34"/>
      <c r="D92" s="34"/>
      <c r="E92" s="34"/>
      <c r="F92" s="243"/>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35"/>
      <c r="AO92" s="35"/>
    </row>
    <row r="93" spans="1:41" x14ac:dyDescent="0.25">
      <c r="A93" t="s">
        <v>197</v>
      </c>
      <c r="B93" s="240">
        <v>3402385</v>
      </c>
      <c r="C93" s="240">
        <v>3402385</v>
      </c>
      <c r="D93" s="240">
        <v>3402385</v>
      </c>
      <c r="E93" s="240">
        <v>3402385</v>
      </c>
      <c r="F93" s="240">
        <v>3402385</v>
      </c>
      <c r="G93" s="67">
        <v>3402385</v>
      </c>
      <c r="H93" s="67">
        <v>3402385</v>
      </c>
      <c r="I93" s="67">
        <v>3402385</v>
      </c>
      <c r="J93" s="67">
        <v>3402385</v>
      </c>
      <c r="K93" s="67">
        <v>3402385</v>
      </c>
      <c r="L93" s="67">
        <v>3402385</v>
      </c>
      <c r="M93" s="67">
        <v>3402385</v>
      </c>
      <c r="N93" s="67">
        <v>3402385</v>
      </c>
      <c r="O93" s="67">
        <v>3402385</v>
      </c>
      <c r="P93" s="67">
        <v>3402385</v>
      </c>
      <c r="Q93" s="67">
        <v>3402385</v>
      </c>
      <c r="R93" s="67">
        <v>2773985</v>
      </c>
      <c r="S93" s="67">
        <v>2773985</v>
      </c>
      <c r="T93" s="67">
        <v>2773985</v>
      </c>
      <c r="U93" s="67">
        <v>2773985</v>
      </c>
      <c r="V93" s="67">
        <v>2773985</v>
      </c>
      <c r="W93" s="67">
        <v>2773985</v>
      </c>
      <c r="X93" s="67">
        <v>2773985</v>
      </c>
      <c r="Y93" s="67">
        <v>2773985</v>
      </c>
      <c r="Z93" s="67">
        <v>2773985</v>
      </c>
      <c r="AA93" s="67">
        <v>2773986</v>
      </c>
      <c r="AB93" s="67">
        <v>2773985</v>
      </c>
      <c r="AC93" s="67">
        <v>2773985</v>
      </c>
      <c r="AD93" s="67">
        <v>2773985</v>
      </c>
      <c r="AE93" s="67">
        <v>2773985</v>
      </c>
      <c r="AF93" s="67">
        <v>2773985</v>
      </c>
      <c r="AG93" s="67">
        <v>2773984</v>
      </c>
      <c r="AH93" s="67">
        <v>2636499</v>
      </c>
      <c r="AI93" s="67">
        <v>2636499</v>
      </c>
      <c r="AJ93" s="67">
        <v>2636499</v>
      </c>
      <c r="AK93" s="67">
        <v>2636460</v>
      </c>
      <c r="AL93" s="67">
        <v>2636460</v>
      </c>
      <c r="AM93" s="67">
        <v>2636460</v>
      </c>
      <c r="AN93"/>
      <c r="AO93"/>
    </row>
    <row r="94" spans="1:41" x14ac:dyDescent="0.25">
      <c r="A94" s="25" t="s">
        <v>198</v>
      </c>
      <c r="B94" s="70">
        <v>-8576</v>
      </c>
      <c r="C94" s="70">
        <v>-8576</v>
      </c>
      <c r="D94" s="70">
        <v>-8576</v>
      </c>
      <c r="E94" s="70">
        <v>-8576</v>
      </c>
      <c r="F94" s="70">
        <v>-8576</v>
      </c>
      <c r="G94" s="70">
        <v>-8576</v>
      </c>
      <c r="H94" s="70">
        <v>-8576</v>
      </c>
      <c r="I94" s="70">
        <v>-8576</v>
      </c>
      <c r="J94" s="70">
        <v>-8576</v>
      </c>
      <c r="K94" s="70">
        <v>-8576</v>
      </c>
      <c r="L94" s="70">
        <v>-8576</v>
      </c>
      <c r="M94" s="70">
        <v>-8576</v>
      </c>
      <c r="N94" s="70">
        <v>-8576</v>
      </c>
      <c r="O94" s="70">
        <v>-8576</v>
      </c>
      <c r="P94" s="70">
        <v>-8576</v>
      </c>
      <c r="Q94" s="70">
        <v>-8576</v>
      </c>
      <c r="R94" s="70">
        <v>-8576</v>
      </c>
      <c r="S94" s="70">
        <v>-8576</v>
      </c>
      <c r="T94" s="70">
        <v>-8576</v>
      </c>
      <c r="U94" s="70">
        <v>-8576</v>
      </c>
      <c r="V94" s="70">
        <v>-8576</v>
      </c>
      <c r="W94" s="70">
        <v>-8576</v>
      </c>
      <c r="X94" s="70">
        <v>-8576</v>
      </c>
      <c r="Y94" s="70">
        <v>-8576</v>
      </c>
      <c r="Z94" s="70">
        <v>-8576</v>
      </c>
      <c r="AA94" s="70">
        <v>-8576</v>
      </c>
      <c r="AB94" s="70">
        <v>-8576</v>
      </c>
      <c r="AC94" s="70">
        <v>-8576</v>
      </c>
      <c r="AD94" s="70">
        <v>-8576</v>
      </c>
      <c r="AE94" s="70">
        <v>-8576</v>
      </c>
      <c r="AF94" s="70">
        <v>-8576</v>
      </c>
      <c r="AG94" s="70">
        <v>-8576</v>
      </c>
      <c r="AH94" s="70">
        <v>-9190</v>
      </c>
      <c r="AI94" s="70">
        <v>-9190</v>
      </c>
      <c r="AJ94" s="70">
        <v>-9190</v>
      </c>
      <c r="AK94" s="70">
        <v>-9190</v>
      </c>
      <c r="AL94" s="70">
        <v>-9190</v>
      </c>
      <c r="AM94" s="70">
        <v>-9190</v>
      </c>
      <c r="AN94" s="25"/>
      <c r="AO94" s="25"/>
    </row>
    <row r="95" spans="1:41" x14ac:dyDescent="0.25">
      <c r="A95" t="s">
        <v>199</v>
      </c>
      <c r="B95" s="240">
        <v>0</v>
      </c>
      <c r="C95" s="240">
        <v>0</v>
      </c>
      <c r="D95" s="240">
        <v>0</v>
      </c>
      <c r="E95" s="240">
        <v>0</v>
      </c>
      <c r="F95" s="240">
        <v>0</v>
      </c>
      <c r="G95" s="67">
        <v>0</v>
      </c>
      <c r="H95" s="67">
        <v>0</v>
      </c>
      <c r="I95" s="67">
        <v>0</v>
      </c>
      <c r="J95" s="67">
        <v>0</v>
      </c>
      <c r="K95" s="67">
        <v>0</v>
      </c>
      <c r="L95" s="67">
        <v>0</v>
      </c>
      <c r="M95" s="67">
        <v>0</v>
      </c>
      <c r="N95" s="67">
        <v>0</v>
      </c>
      <c r="O95" s="67">
        <v>0</v>
      </c>
      <c r="P95" s="67">
        <v>0</v>
      </c>
      <c r="Q95" s="67">
        <v>0</v>
      </c>
      <c r="R95" s="67">
        <v>0</v>
      </c>
      <c r="S95" s="67">
        <v>0</v>
      </c>
      <c r="T95" s="67">
        <v>0</v>
      </c>
      <c r="U95" s="67">
        <v>0</v>
      </c>
      <c r="V95" s="67">
        <v>0</v>
      </c>
      <c r="W95" s="67">
        <v>0</v>
      </c>
      <c r="X95" s="67">
        <v>0</v>
      </c>
      <c r="Y95" s="67">
        <v>0</v>
      </c>
      <c r="Z95" s="67">
        <v>0</v>
      </c>
      <c r="AA95" s="67">
        <v>0</v>
      </c>
      <c r="AB95" s="67">
        <v>0</v>
      </c>
      <c r="AC95" s="67">
        <v>0</v>
      </c>
      <c r="AD95" s="67">
        <v>0</v>
      </c>
      <c r="AE95" s="67">
        <v>0</v>
      </c>
      <c r="AF95" s="67">
        <v>0</v>
      </c>
      <c r="AG95" s="67">
        <v>0</v>
      </c>
      <c r="AH95" s="67">
        <v>137485</v>
      </c>
      <c r="AI95" s="67">
        <v>3782</v>
      </c>
      <c r="AJ95" s="67">
        <v>3782</v>
      </c>
      <c r="AK95" s="67">
        <v>3782</v>
      </c>
      <c r="AL95" s="67">
        <v>3782</v>
      </c>
      <c r="AM95" s="67">
        <v>3782</v>
      </c>
      <c r="AN95"/>
      <c r="AO95"/>
    </row>
    <row r="96" spans="1:41" x14ac:dyDescent="0.25">
      <c r="A96" s="25" t="s">
        <v>200</v>
      </c>
      <c r="B96" s="241">
        <v>3378939</v>
      </c>
      <c r="C96" s="241">
        <v>3378939</v>
      </c>
      <c r="D96" s="241">
        <v>3378939</v>
      </c>
      <c r="E96" s="241">
        <v>2834829</v>
      </c>
      <c r="F96" s="241">
        <v>2834829</v>
      </c>
      <c r="G96" s="70">
        <v>2834829</v>
      </c>
      <c r="H96" s="70">
        <v>2834829</v>
      </c>
      <c r="I96" s="70">
        <v>2535704</v>
      </c>
      <c r="J96" s="70">
        <v>2535704</v>
      </c>
      <c r="K96" s="70">
        <v>2815704</v>
      </c>
      <c r="L96" s="70">
        <v>2815704</v>
      </c>
      <c r="M96" s="70">
        <v>2528663</v>
      </c>
      <c r="N96" s="70">
        <v>2528663</v>
      </c>
      <c r="O96" s="70">
        <v>2528663</v>
      </c>
      <c r="P96" s="70">
        <v>2528663</v>
      </c>
      <c r="Q96" s="70">
        <v>2210880</v>
      </c>
      <c r="R96" s="70">
        <v>2710880</v>
      </c>
      <c r="S96" s="70">
        <v>2710880</v>
      </c>
      <c r="T96" s="70">
        <v>2710880</v>
      </c>
      <c r="U96" s="70">
        <v>2726965</v>
      </c>
      <c r="V96" s="70">
        <v>2726965</v>
      </c>
      <c r="W96" s="70">
        <v>2726965</v>
      </c>
      <c r="X96" s="70">
        <v>2726965</v>
      </c>
      <c r="Y96" s="70">
        <v>2508330</v>
      </c>
      <c r="Z96" s="70">
        <v>2508330</v>
      </c>
      <c r="AA96" s="70">
        <v>2508330</v>
      </c>
      <c r="AB96" s="70">
        <v>2508330</v>
      </c>
      <c r="AC96" s="70">
        <v>2198133</v>
      </c>
      <c r="AD96" s="70">
        <v>2198133</v>
      </c>
      <c r="AE96" s="70">
        <v>2508330</v>
      </c>
      <c r="AF96" s="70">
        <v>2198133</v>
      </c>
      <c r="AG96" s="70">
        <v>1870586</v>
      </c>
      <c r="AH96" s="70">
        <v>1870586</v>
      </c>
      <c r="AI96" s="70">
        <v>1870586</v>
      </c>
      <c r="AJ96" s="70">
        <v>1870586</v>
      </c>
      <c r="AK96" s="70">
        <v>1553276</v>
      </c>
      <c r="AL96" s="70">
        <v>1553276</v>
      </c>
      <c r="AM96" s="70">
        <v>1553276</v>
      </c>
      <c r="AN96" s="25"/>
      <c r="AO96" s="25"/>
    </row>
    <row r="97" spans="1:16384" x14ac:dyDescent="0.25">
      <c r="A97" t="s">
        <v>201</v>
      </c>
      <c r="B97" s="240">
        <v>-22412</v>
      </c>
      <c r="C97" s="240">
        <v>-29118</v>
      </c>
      <c r="D97" s="240">
        <v>-29035</v>
      </c>
      <c r="E97" s="240">
        <v>7321</v>
      </c>
      <c r="F97" s="240">
        <v>7402</v>
      </c>
      <c r="G97" s="67">
        <v>-2094</v>
      </c>
      <c r="H97" s="67">
        <v>-2005</v>
      </c>
      <c r="I97" s="67">
        <v>38399</v>
      </c>
      <c r="J97" s="67">
        <v>38751</v>
      </c>
      <c r="K97" s="67">
        <v>34458</v>
      </c>
      <c r="L97" s="67">
        <v>34830</v>
      </c>
      <c r="M97" s="67">
        <v>13783</v>
      </c>
      <c r="N97" s="67">
        <v>18152</v>
      </c>
      <c r="O97" s="67">
        <v>12754</v>
      </c>
      <c r="P97" s="67">
        <v>17215</v>
      </c>
      <c r="Q97" s="67">
        <v>39172</v>
      </c>
      <c r="R97" s="67">
        <v>32464</v>
      </c>
      <c r="S97" s="67">
        <v>37351</v>
      </c>
      <c r="T97" s="67">
        <v>42161</v>
      </c>
      <c r="U97" s="67">
        <v>30723</v>
      </c>
      <c r="V97" s="67">
        <v>35566</v>
      </c>
      <c r="W97" s="67">
        <v>39677</v>
      </c>
      <c r="X97" s="67">
        <v>44190</v>
      </c>
      <c r="Y97" s="67">
        <v>51012</v>
      </c>
      <c r="Z97" s="67">
        <v>55477</v>
      </c>
      <c r="AA97" s="67">
        <v>59286</v>
      </c>
      <c r="AB97" s="67">
        <v>63620</v>
      </c>
      <c r="AC97" s="67">
        <v>-43025</v>
      </c>
      <c r="AD97" s="67">
        <v>-27975</v>
      </c>
      <c r="AE97" s="67">
        <v>63620</v>
      </c>
      <c r="AF97" s="67">
        <v>0</v>
      </c>
      <c r="AG97" s="67">
        <v>29412</v>
      </c>
      <c r="AH97" s="67">
        <v>30002</v>
      </c>
      <c r="AI97" s="67">
        <v>0</v>
      </c>
      <c r="AJ97" s="67">
        <v>0</v>
      </c>
      <c r="AK97" s="67">
        <v>0</v>
      </c>
      <c r="AL97" s="67">
        <v>0</v>
      </c>
      <c r="AM97" s="67">
        <v>0</v>
      </c>
      <c r="AN97"/>
      <c r="AO97"/>
    </row>
    <row r="98" spans="1:16384" x14ac:dyDescent="0.25">
      <c r="A98" s="25" t="s">
        <v>202</v>
      </c>
      <c r="B98" s="241">
        <v>217933</v>
      </c>
      <c r="C98" s="241">
        <v>115428</v>
      </c>
      <c r="D98" s="241">
        <v>0</v>
      </c>
      <c r="E98" s="241">
        <v>373261</v>
      </c>
      <c r="F98" s="241">
        <v>232017</v>
      </c>
      <c r="G98" s="70">
        <v>133835</v>
      </c>
      <c r="H98" s="70">
        <v>0</v>
      </c>
      <c r="I98" s="70">
        <v>213262</v>
      </c>
      <c r="J98" s="70">
        <v>141380</v>
      </c>
      <c r="K98" s="70">
        <v>82490</v>
      </c>
      <c r="L98" s="70">
        <v>0</v>
      </c>
      <c r="M98" s="70">
        <v>302136</v>
      </c>
      <c r="N98" s="70">
        <v>191158</v>
      </c>
      <c r="O98" s="70">
        <v>117349</v>
      </c>
      <c r="P98" s="70">
        <v>0</v>
      </c>
      <c r="Q98" s="70">
        <v>221571</v>
      </c>
      <c r="R98" s="70">
        <v>141334</v>
      </c>
      <c r="S98" s="70">
        <v>65954</v>
      </c>
      <c r="T98" s="70">
        <v>0</v>
      </c>
      <c r="U98" s="70">
        <v>23786</v>
      </c>
      <c r="V98" s="70">
        <v>16431</v>
      </c>
      <c r="W98" s="70">
        <v>12783</v>
      </c>
      <c r="X98" s="70">
        <v>0</v>
      </c>
      <c r="Y98" s="70">
        <v>198611</v>
      </c>
      <c r="Z98" s="70">
        <v>132347</v>
      </c>
      <c r="AA98" s="70">
        <v>82836</v>
      </c>
      <c r="AB98" s="70">
        <v>0</v>
      </c>
      <c r="AC98" s="70">
        <v>216292</v>
      </c>
      <c r="AD98" s="70">
        <v>118153</v>
      </c>
      <c r="AE98" s="70">
        <v>0</v>
      </c>
      <c r="AF98" s="70">
        <v>0</v>
      </c>
      <c r="AG98" s="70">
        <v>247837</v>
      </c>
      <c r="AH98" s="70">
        <v>157800</v>
      </c>
      <c r="AI98" s="70">
        <v>86627</v>
      </c>
      <c r="AJ98" s="70">
        <v>0</v>
      </c>
      <c r="AK98" s="70">
        <v>241535</v>
      </c>
      <c r="AL98" s="70">
        <v>163956</v>
      </c>
      <c r="AM98" s="70">
        <v>90827</v>
      </c>
      <c r="AN98" s="25"/>
      <c r="AO98" s="25"/>
    </row>
    <row r="99" spans="1:16384" x14ac:dyDescent="0.25">
      <c r="A99" t="s">
        <v>203</v>
      </c>
      <c r="B99" s="240">
        <v>0</v>
      </c>
      <c r="C99" s="240">
        <v>0</v>
      </c>
      <c r="D99" s="240">
        <v>0</v>
      </c>
      <c r="E99" s="240">
        <v>0</v>
      </c>
      <c r="F99" s="240">
        <v>0</v>
      </c>
      <c r="G99" s="67">
        <v>0</v>
      </c>
      <c r="H99" s="67">
        <v>0</v>
      </c>
      <c r="I99" s="67">
        <v>0</v>
      </c>
      <c r="J99" s="67">
        <v>0</v>
      </c>
      <c r="K99" s="67">
        <v>0</v>
      </c>
      <c r="L99" s="67">
        <v>0</v>
      </c>
      <c r="M99" s="67">
        <v>0</v>
      </c>
      <c r="N99" s="67">
        <v>0</v>
      </c>
      <c r="O99" s="67">
        <v>0</v>
      </c>
      <c r="P99" s="67">
        <v>0</v>
      </c>
      <c r="Q99" s="67">
        <v>0</v>
      </c>
      <c r="R99" s="67">
        <v>128400</v>
      </c>
      <c r="S99" s="67">
        <v>128400</v>
      </c>
      <c r="T99" s="67">
        <v>128400</v>
      </c>
      <c r="U99" s="67">
        <v>118600</v>
      </c>
      <c r="V99" s="67">
        <v>55700</v>
      </c>
      <c r="W99" s="67">
        <v>0</v>
      </c>
      <c r="X99" s="67">
        <v>0</v>
      </c>
      <c r="Y99" s="67">
        <v>0</v>
      </c>
      <c r="Z99" s="67">
        <v>0</v>
      </c>
      <c r="AA99" s="67">
        <v>0</v>
      </c>
      <c r="AB99" s="67">
        <v>0</v>
      </c>
      <c r="AC99" s="67">
        <v>0</v>
      </c>
      <c r="AD99" s="67">
        <v>0</v>
      </c>
      <c r="AE99" s="67">
        <v>0</v>
      </c>
      <c r="AF99" s="67">
        <v>0</v>
      </c>
      <c r="AG99" s="67">
        <v>0</v>
      </c>
      <c r="AH99" s="67">
        <v>0</v>
      </c>
      <c r="AI99" s="67">
        <v>0</v>
      </c>
      <c r="AJ99" s="67">
        <v>0</v>
      </c>
      <c r="AK99" s="67">
        <v>0</v>
      </c>
      <c r="AL99" s="67">
        <v>0</v>
      </c>
      <c r="AM99" s="67">
        <v>0</v>
      </c>
      <c r="AN99"/>
      <c r="AO99"/>
    </row>
    <row r="100" spans="1:16384" x14ac:dyDescent="0.25">
      <c r="A100" s="25"/>
      <c r="B100" s="241"/>
      <c r="C100" s="241"/>
      <c r="D100" s="241"/>
      <c r="E100" s="241"/>
      <c r="F100" s="241"/>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25"/>
      <c r="AO100" s="25"/>
    </row>
    <row r="101" spans="1:16384" s="294" customFormat="1" ht="15.75" x14ac:dyDescent="0.25">
      <c r="A101" s="29" t="s">
        <v>204</v>
      </c>
      <c r="B101" s="242">
        <f>SUM(B93:B100)</f>
        <v>6968269</v>
      </c>
      <c r="C101" s="242">
        <f>SUM(C93:C100)</f>
        <v>6859058</v>
      </c>
      <c r="D101" s="242">
        <f t="shared" ref="D101:AM101" si="6">SUM(D93:D100)</f>
        <v>6743713</v>
      </c>
      <c r="E101" s="242">
        <f t="shared" si="6"/>
        <v>6609220</v>
      </c>
      <c r="F101" s="242">
        <f t="shared" si="6"/>
        <v>6468057</v>
      </c>
      <c r="G101" s="242">
        <f t="shared" si="6"/>
        <v>6360379</v>
      </c>
      <c r="H101" s="242">
        <f t="shared" si="6"/>
        <v>6226633</v>
      </c>
      <c r="I101" s="242">
        <f t="shared" si="6"/>
        <v>6181174</v>
      </c>
      <c r="J101" s="242">
        <f t="shared" si="6"/>
        <v>6109644</v>
      </c>
      <c r="K101" s="242">
        <f t="shared" si="6"/>
        <v>6326461</v>
      </c>
      <c r="L101" s="242">
        <f t="shared" si="6"/>
        <v>6244343</v>
      </c>
      <c r="M101" s="242">
        <f t="shared" si="6"/>
        <v>6238391</v>
      </c>
      <c r="N101" s="242">
        <f t="shared" si="6"/>
        <v>6131782</v>
      </c>
      <c r="O101" s="242">
        <f t="shared" si="6"/>
        <v>6052575</v>
      </c>
      <c r="P101" s="242">
        <f t="shared" si="6"/>
        <v>5939687</v>
      </c>
      <c r="Q101" s="242">
        <f t="shared" si="6"/>
        <v>5865432</v>
      </c>
      <c r="R101" s="242">
        <f t="shared" si="6"/>
        <v>5778487</v>
      </c>
      <c r="S101" s="242">
        <f t="shared" si="6"/>
        <v>5707994</v>
      </c>
      <c r="T101" s="242">
        <f t="shared" si="6"/>
        <v>5646850</v>
      </c>
      <c r="U101" s="242">
        <f t="shared" si="6"/>
        <v>5665483</v>
      </c>
      <c r="V101" s="242">
        <f t="shared" si="6"/>
        <v>5600071</v>
      </c>
      <c r="W101" s="242">
        <f t="shared" si="6"/>
        <v>5544834</v>
      </c>
      <c r="X101" s="242">
        <f t="shared" si="6"/>
        <v>5536564</v>
      </c>
      <c r="Y101" s="242">
        <f t="shared" si="6"/>
        <v>5523362</v>
      </c>
      <c r="Z101" s="242">
        <f t="shared" si="6"/>
        <v>5461563</v>
      </c>
      <c r="AA101" s="242">
        <f t="shared" si="6"/>
        <v>5415862</v>
      </c>
      <c r="AB101" s="242">
        <f t="shared" si="6"/>
        <v>5337359</v>
      </c>
      <c r="AC101" s="242">
        <f t="shared" si="6"/>
        <v>5136809</v>
      </c>
      <c r="AD101" s="242">
        <f t="shared" si="6"/>
        <v>5053720</v>
      </c>
      <c r="AE101" s="242">
        <f t="shared" si="6"/>
        <v>5337359</v>
      </c>
      <c r="AF101" s="242">
        <f t="shared" si="6"/>
        <v>4963542</v>
      </c>
      <c r="AG101" s="242">
        <f t="shared" si="6"/>
        <v>4913243</v>
      </c>
      <c r="AH101" s="242">
        <f t="shared" si="6"/>
        <v>4823182</v>
      </c>
      <c r="AI101" s="242">
        <f t="shared" si="6"/>
        <v>4588304</v>
      </c>
      <c r="AJ101" s="242">
        <f t="shared" si="6"/>
        <v>4501677</v>
      </c>
      <c r="AK101" s="242">
        <f t="shared" si="6"/>
        <v>4425863</v>
      </c>
      <c r="AL101" s="242">
        <f t="shared" si="6"/>
        <v>4348284</v>
      </c>
      <c r="AM101" s="242">
        <f t="shared" si="6"/>
        <v>4275155</v>
      </c>
      <c r="AN101" s="31"/>
      <c r="AO101" s="31"/>
    </row>
    <row r="102" spans="1:16384" s="310" customFormat="1" ht="17.25" x14ac:dyDescent="0.3">
      <c r="A102" s="75" t="s">
        <v>205</v>
      </c>
      <c r="B102" s="247">
        <f>B69+B89+B101</f>
        <v>11854115</v>
      </c>
      <c r="C102" s="247">
        <f>C69+C89+C101</f>
        <v>11694504</v>
      </c>
      <c r="D102" s="247">
        <f t="shared" ref="D102:AM102" si="7">D69+D89+D101</f>
        <v>11520769</v>
      </c>
      <c r="E102" s="247">
        <f t="shared" si="7"/>
        <v>11448844</v>
      </c>
      <c r="F102" s="247">
        <f t="shared" si="7"/>
        <v>11382091</v>
      </c>
      <c r="G102" s="247">
        <f t="shared" si="7"/>
        <v>11230763</v>
      </c>
      <c r="H102" s="247">
        <f t="shared" si="7"/>
        <v>11165962</v>
      </c>
      <c r="I102" s="247">
        <f t="shared" si="7"/>
        <v>11084638</v>
      </c>
      <c r="J102" s="247">
        <f t="shared" si="7"/>
        <v>10701499</v>
      </c>
      <c r="K102" s="247">
        <f t="shared" si="7"/>
        <v>11015389</v>
      </c>
      <c r="L102" s="247">
        <f t="shared" si="7"/>
        <v>10801093</v>
      </c>
      <c r="M102" s="247">
        <f t="shared" si="7"/>
        <v>10969232</v>
      </c>
      <c r="N102" s="247">
        <f t="shared" si="7"/>
        <v>10916918</v>
      </c>
      <c r="O102" s="247">
        <f t="shared" si="7"/>
        <v>10933028</v>
      </c>
      <c r="P102" s="247">
        <f t="shared" si="7"/>
        <v>10940114</v>
      </c>
      <c r="Q102" s="247">
        <f t="shared" si="7"/>
        <v>10957142</v>
      </c>
      <c r="R102" s="247">
        <f t="shared" si="7"/>
        <v>10734068</v>
      </c>
      <c r="S102" s="247">
        <f t="shared" si="7"/>
        <v>10748700</v>
      </c>
      <c r="T102" s="247">
        <f t="shared" si="7"/>
        <v>10938168</v>
      </c>
      <c r="U102" s="247">
        <f t="shared" si="7"/>
        <v>10881371</v>
      </c>
      <c r="V102" s="247">
        <f t="shared" si="7"/>
        <v>10419795</v>
      </c>
      <c r="W102" s="247">
        <f t="shared" si="7"/>
        <v>10243432</v>
      </c>
      <c r="X102" s="247">
        <f t="shared" si="7"/>
        <v>10154641</v>
      </c>
      <c r="Y102" s="247">
        <f t="shared" si="7"/>
        <v>9800876.5</v>
      </c>
      <c r="Z102" s="247">
        <f t="shared" si="7"/>
        <v>9634103</v>
      </c>
      <c r="AA102" s="247">
        <f t="shared" si="7"/>
        <v>9514969</v>
      </c>
      <c r="AB102" s="247">
        <f t="shared" si="7"/>
        <v>9456301</v>
      </c>
      <c r="AC102" s="247">
        <f t="shared" si="7"/>
        <v>9370250</v>
      </c>
      <c r="AD102" s="247">
        <f t="shared" si="7"/>
        <v>9324778</v>
      </c>
      <c r="AE102" s="247">
        <f t="shared" si="7"/>
        <v>9456301</v>
      </c>
      <c r="AF102" s="247">
        <f t="shared" si="7"/>
        <v>8992688</v>
      </c>
      <c r="AG102" s="247">
        <f t="shared" si="7"/>
        <v>8976362</v>
      </c>
      <c r="AH102" s="247">
        <f t="shared" si="7"/>
        <v>8897098</v>
      </c>
      <c r="AI102" s="247">
        <f t="shared" si="7"/>
        <v>8822192</v>
      </c>
      <c r="AJ102" s="247">
        <f t="shared" si="7"/>
        <v>8274201</v>
      </c>
      <c r="AK102" s="247">
        <f t="shared" si="7"/>
        <v>7851346</v>
      </c>
      <c r="AL102" s="247">
        <f t="shared" si="7"/>
        <v>7564581</v>
      </c>
      <c r="AM102" s="247">
        <f t="shared" si="7"/>
        <v>7436845</v>
      </c>
      <c r="AN102" s="76"/>
      <c r="AO102" s="76"/>
    </row>
    <row r="103" spans="1:16384" x14ac:dyDescent="0.2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s="3"/>
      <c r="AN103"/>
      <c r="AO103"/>
    </row>
    <row r="104" spans="1:16384" x14ac:dyDescent="0.25">
      <c r="A104" s="1"/>
      <c r="B104" s="326"/>
      <c r="C104" s="321"/>
      <c r="D104" s="291"/>
      <c r="E104" s="271"/>
      <c r="F104" s="55"/>
      <c r="G104"/>
      <c r="H104"/>
      <c r="I104"/>
      <c r="J104"/>
      <c r="K104"/>
      <c r="L104"/>
      <c r="M104"/>
      <c r="N104"/>
      <c r="O104"/>
      <c r="P104"/>
      <c r="Q104"/>
      <c r="R104"/>
      <c r="S104"/>
      <c r="T104"/>
      <c r="U104"/>
      <c r="V104"/>
      <c r="W104"/>
      <c r="X104"/>
      <c r="Y104"/>
      <c r="Z104"/>
      <c r="AA104"/>
      <c r="AB104"/>
      <c r="AC104"/>
      <c r="AD104"/>
      <c r="AE104"/>
      <c r="AF104"/>
      <c r="AG104"/>
      <c r="AH104"/>
      <c r="AI104"/>
      <c r="AJ104"/>
      <c r="AK104"/>
      <c r="AL104"/>
      <c r="AM104" s="3"/>
      <c r="AN104"/>
      <c r="AO104"/>
    </row>
    <row r="105" spans="1:16384" ht="14.25" customHeight="1" x14ac:dyDescent="0.25">
      <c r="A105" s="337"/>
      <c r="B105" s="337"/>
      <c r="C105" s="337"/>
      <c r="D105" s="337"/>
      <c r="E105" s="337"/>
      <c r="F105" s="337"/>
      <c r="G105" s="337"/>
      <c r="H105" s="337"/>
      <c r="I105" s="337"/>
      <c r="J105" s="337"/>
      <c r="K105" s="337"/>
      <c r="L105" s="337"/>
      <c r="M105" s="337"/>
      <c r="N105" s="337"/>
      <c r="O105" s="337"/>
      <c r="P105" s="337"/>
      <c r="Q105" s="337"/>
      <c r="R105" s="337"/>
      <c r="S105" s="337"/>
      <c r="T105" s="337"/>
      <c r="U105" s="337"/>
      <c r="V105" s="337"/>
      <c r="W105" s="337"/>
      <c r="X105" s="337"/>
      <c r="Y105" s="337"/>
      <c r="Z105" s="337"/>
      <c r="AA105" s="337"/>
      <c r="AB105" s="337"/>
      <c r="AC105" s="337"/>
      <c r="AD105" s="337"/>
      <c r="AE105"/>
      <c r="AF105"/>
      <c r="AG105"/>
      <c r="AH105"/>
      <c r="AI105"/>
      <c r="AJ105"/>
      <c r="AK105"/>
      <c r="AL105"/>
      <c r="AM105" s="3"/>
      <c r="AN105"/>
      <c r="AO105"/>
    </row>
    <row r="106" spans="1:16384" hidden="1" x14ac:dyDescent="0.25">
      <c r="A106"/>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327"/>
      <c r="AQ106" s="327"/>
      <c r="AR106" s="327"/>
      <c r="AS106" s="327"/>
      <c r="AT106" s="327"/>
      <c r="AU106" s="327"/>
      <c r="AV106" s="327"/>
      <c r="AW106" s="327"/>
      <c r="AX106" s="327"/>
      <c r="AY106" s="327"/>
      <c r="AZ106" s="327"/>
      <c r="BA106" s="327"/>
      <c r="BB106" s="327"/>
      <c r="BC106" s="327"/>
      <c r="BD106" s="327"/>
      <c r="BE106" s="327"/>
      <c r="BF106" s="327"/>
      <c r="BG106" s="327"/>
      <c r="BH106" s="327"/>
      <c r="BI106" s="327"/>
      <c r="BJ106" s="327"/>
      <c r="BK106" s="327"/>
      <c r="BL106" s="327"/>
      <c r="BM106" s="327"/>
      <c r="BN106" s="327"/>
      <c r="BO106" s="327"/>
      <c r="BP106" s="327"/>
      <c r="BQ106" s="327"/>
      <c r="BR106" s="327"/>
      <c r="BS106" s="327"/>
      <c r="BT106" s="327"/>
      <c r="BU106" s="327"/>
      <c r="BV106" s="327"/>
      <c r="BW106" s="327"/>
      <c r="BX106" s="327"/>
      <c r="BY106" s="327"/>
      <c r="BZ106" s="327"/>
      <c r="CA106" s="327"/>
      <c r="CB106" s="327"/>
      <c r="CC106" s="327"/>
      <c r="CD106" s="327"/>
      <c r="CE106" s="327"/>
      <c r="CF106" s="327"/>
      <c r="CG106" s="327"/>
      <c r="CH106" s="327"/>
      <c r="CI106" s="327"/>
      <c r="CJ106" s="327"/>
      <c r="CK106" s="327"/>
      <c r="CL106" s="327"/>
      <c r="CM106" s="327"/>
      <c r="CN106" s="327"/>
      <c r="CO106" s="327"/>
      <c r="CP106" s="327"/>
      <c r="CQ106" s="327"/>
      <c r="CR106" s="327"/>
      <c r="CS106" s="327"/>
      <c r="CT106" s="327"/>
      <c r="CU106" s="327"/>
      <c r="CV106" s="327"/>
      <c r="CW106" s="327"/>
      <c r="CX106" s="327"/>
      <c r="CY106" s="327"/>
      <c r="CZ106" s="327"/>
      <c r="DA106" s="327"/>
      <c r="DB106" s="327"/>
      <c r="DC106" s="327"/>
      <c r="DD106" s="327"/>
      <c r="DE106" s="327"/>
      <c r="DF106" s="327"/>
      <c r="DG106" s="327"/>
      <c r="DH106" s="327"/>
      <c r="DI106" s="327"/>
      <c r="DJ106" s="327"/>
      <c r="DK106" s="327"/>
      <c r="DL106" s="327"/>
      <c r="DM106" s="327"/>
      <c r="DN106" s="327"/>
      <c r="DO106" s="327"/>
      <c r="DP106" s="327"/>
      <c r="DQ106" s="327"/>
      <c r="DR106" s="327"/>
      <c r="DS106" s="327"/>
      <c r="DT106" s="327"/>
      <c r="DU106" s="327"/>
      <c r="DV106" s="327"/>
      <c r="DW106" s="327"/>
      <c r="DX106" s="327"/>
      <c r="DY106" s="327"/>
      <c r="DZ106" s="327"/>
      <c r="EA106" s="327"/>
      <c r="EB106" s="327"/>
      <c r="EC106" s="327"/>
      <c r="ED106" s="327"/>
      <c r="EE106" s="327"/>
      <c r="EF106" s="327"/>
      <c r="EG106" s="327"/>
      <c r="EH106" s="327"/>
      <c r="EI106" s="327"/>
      <c r="EJ106" s="327"/>
      <c r="EK106" s="327"/>
      <c r="EL106" s="327"/>
      <c r="EM106" s="327"/>
      <c r="EN106" s="327"/>
      <c r="EO106" s="327"/>
      <c r="EP106" s="327"/>
      <c r="EQ106" s="327"/>
      <c r="ER106" s="327"/>
      <c r="ES106" s="327"/>
      <c r="ET106" s="327"/>
      <c r="EU106" s="327"/>
      <c r="EV106" s="327"/>
      <c r="EW106" s="327"/>
      <c r="EX106" s="327"/>
      <c r="EY106" s="327"/>
      <c r="EZ106" s="327"/>
      <c r="FA106" s="327"/>
      <c r="FB106" s="327"/>
      <c r="FC106" s="327"/>
      <c r="FD106" s="327"/>
      <c r="FE106" s="327"/>
      <c r="FF106" s="327"/>
      <c r="FG106" s="327"/>
      <c r="FH106" s="327"/>
      <c r="FI106" s="327"/>
      <c r="FJ106" s="327"/>
      <c r="FK106" s="327"/>
      <c r="FL106" s="327"/>
      <c r="FM106" s="327"/>
      <c r="FN106" s="327"/>
      <c r="FO106" s="327"/>
      <c r="FP106" s="327"/>
      <c r="FQ106" s="327"/>
      <c r="FR106" s="327"/>
      <c r="FS106" s="327"/>
      <c r="FT106" s="327"/>
      <c r="FU106" s="327"/>
      <c r="FV106" s="327"/>
      <c r="FW106" s="327"/>
      <c r="FX106" s="327"/>
      <c r="FY106" s="327"/>
      <c r="FZ106" s="327"/>
      <c r="GA106" s="327"/>
      <c r="GB106" s="327"/>
      <c r="GC106" s="327"/>
      <c r="GD106" s="327"/>
      <c r="GE106" s="327"/>
      <c r="GF106" s="327"/>
      <c r="GG106" s="327"/>
      <c r="GH106" s="327"/>
      <c r="GI106" s="327"/>
      <c r="GJ106" s="327"/>
      <c r="GK106" s="327"/>
      <c r="GL106" s="327"/>
      <c r="GM106" s="327"/>
      <c r="GN106" s="327"/>
      <c r="GO106" s="327"/>
      <c r="GP106" s="327"/>
      <c r="GQ106" s="327"/>
      <c r="GR106" s="327"/>
      <c r="GS106" s="327"/>
      <c r="GT106" s="327"/>
      <c r="GU106" s="327"/>
      <c r="GV106" s="327"/>
      <c r="GW106" s="327"/>
      <c r="GX106" s="327"/>
      <c r="GY106" s="327"/>
      <c r="GZ106" s="327"/>
      <c r="HA106" s="327"/>
      <c r="HB106" s="327"/>
      <c r="HC106" s="327"/>
      <c r="HD106" s="327"/>
      <c r="HE106" s="327"/>
      <c r="HF106" s="327"/>
      <c r="HG106" s="327"/>
      <c r="HH106" s="327"/>
      <c r="HI106" s="327"/>
      <c r="HJ106" s="327"/>
      <c r="HK106" s="327"/>
      <c r="HL106" s="327"/>
      <c r="HM106" s="327"/>
      <c r="HN106" s="327"/>
      <c r="HO106" s="327"/>
      <c r="HP106" s="327"/>
      <c r="HQ106" s="327"/>
      <c r="HR106" s="327"/>
      <c r="HS106" s="327"/>
      <c r="HT106" s="327"/>
      <c r="HU106" s="327"/>
      <c r="HV106" s="327"/>
      <c r="HW106" s="327"/>
      <c r="HX106" s="327"/>
      <c r="HY106" s="327"/>
      <c r="HZ106" s="327"/>
      <c r="IA106" s="327"/>
      <c r="IB106" s="327"/>
      <c r="IC106" s="327"/>
      <c r="ID106" s="327"/>
      <c r="IE106" s="327"/>
      <c r="IF106" s="327"/>
      <c r="IG106" s="327"/>
      <c r="IH106" s="327"/>
      <c r="II106" s="327"/>
      <c r="IJ106" s="327"/>
      <c r="IK106" s="327"/>
      <c r="IL106" s="327"/>
      <c r="IM106" s="327"/>
      <c r="IN106" s="327"/>
      <c r="IO106" s="327"/>
      <c r="IP106" s="327"/>
      <c r="IQ106" s="327"/>
      <c r="IR106" s="327"/>
      <c r="IS106" s="327"/>
      <c r="IT106" s="327"/>
      <c r="IU106" s="327"/>
      <c r="IV106" s="327"/>
      <c r="IW106" s="327"/>
      <c r="IX106" s="327"/>
      <c r="IY106" s="327"/>
      <c r="IZ106" s="327"/>
      <c r="JA106" s="327"/>
      <c r="JB106" s="327"/>
      <c r="JC106" s="327"/>
      <c r="JD106" s="327"/>
      <c r="JE106" s="327"/>
      <c r="JF106" s="327"/>
      <c r="JG106" s="327"/>
      <c r="JH106" s="327"/>
      <c r="JI106" s="327"/>
      <c r="JJ106" s="327"/>
      <c r="JK106" s="327"/>
      <c r="JL106" s="327"/>
      <c r="JM106" s="327"/>
      <c r="JN106" s="327"/>
      <c r="JO106" s="327"/>
      <c r="JP106" s="327"/>
      <c r="JQ106" s="327"/>
      <c r="JR106" s="327"/>
      <c r="JS106" s="327"/>
      <c r="JT106" s="327"/>
      <c r="JU106" s="327"/>
      <c r="JV106" s="327"/>
      <c r="JW106" s="327"/>
      <c r="JX106" s="327"/>
      <c r="JY106" s="327"/>
      <c r="JZ106" s="327"/>
      <c r="KA106" s="327"/>
      <c r="KB106" s="327"/>
      <c r="KC106" s="327"/>
      <c r="KD106" s="327"/>
      <c r="KE106" s="327"/>
      <c r="KF106" s="327"/>
      <c r="KG106" s="327"/>
      <c r="KH106" s="327"/>
      <c r="KI106" s="327"/>
      <c r="KJ106" s="327"/>
      <c r="KK106" s="327"/>
      <c r="KL106" s="327"/>
      <c r="KM106" s="327"/>
      <c r="KN106" s="327"/>
      <c r="KO106" s="327"/>
      <c r="KP106" s="327"/>
      <c r="KQ106" s="327"/>
      <c r="KR106" s="327"/>
      <c r="KS106" s="327"/>
      <c r="KT106" s="327"/>
      <c r="KU106" s="327"/>
      <c r="KV106" s="327"/>
      <c r="KW106" s="327"/>
      <c r="KX106" s="327"/>
      <c r="KY106" s="327"/>
      <c r="KZ106" s="327"/>
      <c r="LA106" s="327"/>
      <c r="LB106" s="327"/>
      <c r="LC106" s="327"/>
      <c r="LD106" s="327"/>
      <c r="LE106" s="327"/>
      <c r="LF106" s="327"/>
      <c r="LG106" s="327"/>
      <c r="LH106" s="327"/>
      <c r="LI106" s="327"/>
      <c r="LJ106" s="327"/>
      <c r="LK106" s="327"/>
      <c r="LL106" s="327"/>
      <c r="LM106" s="327"/>
      <c r="LN106" s="327"/>
      <c r="LO106" s="327"/>
      <c r="LP106" s="327"/>
      <c r="LQ106" s="327"/>
      <c r="LR106" s="327"/>
      <c r="LS106" s="327"/>
      <c r="LT106" s="327"/>
      <c r="LU106" s="327"/>
      <c r="LV106" s="327"/>
      <c r="LW106" s="327"/>
      <c r="LX106" s="327"/>
      <c r="LY106" s="327"/>
      <c r="LZ106" s="327"/>
      <c r="MA106" s="327"/>
      <c r="MB106" s="327"/>
      <c r="MC106" s="327"/>
      <c r="MD106" s="327"/>
      <c r="ME106" s="327"/>
      <c r="MF106" s="327"/>
      <c r="MG106" s="327"/>
      <c r="MH106" s="327"/>
      <c r="MI106" s="327"/>
      <c r="MJ106" s="327"/>
      <c r="MK106" s="327"/>
      <c r="ML106" s="327"/>
      <c r="MM106" s="327"/>
      <c r="MN106" s="327"/>
      <c r="MO106" s="327"/>
      <c r="MP106" s="327"/>
      <c r="MQ106" s="327"/>
      <c r="MR106" s="327"/>
      <c r="MS106" s="327"/>
      <c r="MT106" s="327"/>
      <c r="MU106" s="327"/>
      <c r="MV106" s="327"/>
      <c r="MW106" s="327"/>
      <c r="MX106" s="327"/>
      <c r="MY106" s="327"/>
      <c r="MZ106" s="327"/>
      <c r="NA106" s="327"/>
      <c r="NB106" s="327"/>
      <c r="NC106" s="327"/>
      <c r="ND106" s="327"/>
      <c r="NE106" s="327"/>
      <c r="NF106" s="327"/>
      <c r="NG106" s="327"/>
      <c r="NH106" s="327"/>
      <c r="NI106" s="327"/>
      <c r="NJ106" s="327"/>
      <c r="NK106" s="327"/>
      <c r="NL106" s="327"/>
      <c r="NM106" s="327"/>
      <c r="NN106" s="327"/>
      <c r="NO106" s="327"/>
      <c r="NP106" s="327"/>
      <c r="NQ106" s="327"/>
      <c r="NR106" s="327"/>
      <c r="NS106" s="327"/>
      <c r="NT106" s="327"/>
      <c r="NU106" s="327"/>
      <c r="NV106" s="327"/>
      <c r="NW106" s="327"/>
      <c r="NX106" s="327"/>
      <c r="NY106" s="327"/>
      <c r="NZ106" s="327"/>
      <c r="OA106" s="327"/>
      <c r="OB106" s="327"/>
      <c r="OC106" s="327"/>
      <c r="OD106" s="327"/>
      <c r="OE106" s="327"/>
      <c r="OF106" s="327"/>
      <c r="OG106" s="327"/>
      <c r="OH106" s="327"/>
      <c r="OI106" s="327"/>
      <c r="OJ106" s="327"/>
      <c r="OK106" s="327"/>
      <c r="OL106" s="327"/>
      <c r="OM106" s="327"/>
      <c r="ON106" s="327"/>
      <c r="OO106" s="327"/>
      <c r="OP106" s="327"/>
      <c r="OQ106" s="327"/>
      <c r="OR106" s="327"/>
      <c r="OS106" s="327"/>
      <c r="OT106" s="327"/>
      <c r="OU106" s="327"/>
      <c r="OV106" s="327"/>
      <c r="OW106" s="327"/>
      <c r="OX106" s="327"/>
      <c r="OY106" s="327"/>
      <c r="OZ106" s="327"/>
      <c r="PA106" s="327"/>
      <c r="PB106" s="327"/>
      <c r="PC106" s="327"/>
      <c r="PD106" s="327"/>
      <c r="PE106" s="327"/>
      <c r="PF106" s="327"/>
      <c r="PG106" s="327"/>
      <c r="PH106" s="327"/>
      <c r="PI106" s="327"/>
      <c r="PJ106" s="327"/>
      <c r="PK106" s="327"/>
      <c r="PL106" s="327"/>
      <c r="PM106" s="327"/>
      <c r="PN106" s="327"/>
      <c r="PO106" s="327"/>
      <c r="PP106" s="327"/>
      <c r="PQ106" s="327"/>
      <c r="PR106" s="327"/>
      <c r="PS106" s="327"/>
      <c r="PT106" s="327"/>
      <c r="PU106" s="327"/>
      <c r="PV106" s="327"/>
      <c r="PW106" s="327"/>
      <c r="PX106" s="327"/>
      <c r="PY106" s="327"/>
      <c r="PZ106" s="327"/>
      <c r="QA106" s="327"/>
      <c r="QB106" s="327"/>
      <c r="QC106" s="327"/>
      <c r="QD106" s="327"/>
      <c r="QE106" s="327"/>
      <c r="QF106" s="327"/>
      <c r="QG106" s="327"/>
      <c r="QH106" s="327"/>
      <c r="QI106" s="327"/>
      <c r="QJ106" s="327"/>
      <c r="QK106" s="327"/>
      <c r="QL106" s="327"/>
      <c r="QM106" s="327"/>
      <c r="QN106" s="327"/>
      <c r="QO106" s="327"/>
      <c r="QP106" s="327"/>
      <c r="QQ106" s="327"/>
      <c r="QR106" s="327"/>
      <c r="QS106" s="327"/>
      <c r="QT106" s="327"/>
      <c r="QU106" s="327"/>
      <c r="QV106" s="327"/>
      <c r="QW106" s="327"/>
      <c r="QX106" s="327"/>
      <c r="QY106" s="327"/>
      <c r="QZ106" s="327"/>
      <c r="RA106" s="327"/>
      <c r="RB106" s="327"/>
      <c r="RC106" s="327"/>
      <c r="RD106" s="327"/>
      <c r="RE106" s="327"/>
      <c r="RF106" s="327"/>
      <c r="RG106" s="327"/>
      <c r="RH106" s="327"/>
      <c r="RI106" s="327"/>
      <c r="RJ106" s="327"/>
      <c r="RK106" s="327"/>
      <c r="RL106" s="327"/>
      <c r="RM106" s="327"/>
      <c r="RN106" s="327"/>
      <c r="RO106" s="327"/>
      <c r="RP106" s="327"/>
      <c r="RQ106" s="327"/>
      <c r="RR106" s="327"/>
      <c r="RS106" s="327"/>
      <c r="RT106" s="327"/>
      <c r="RU106" s="327"/>
      <c r="RV106" s="327"/>
      <c r="RW106" s="327"/>
      <c r="RX106" s="327"/>
      <c r="RY106" s="327"/>
      <c r="RZ106" s="327"/>
      <c r="SA106" s="327"/>
      <c r="SB106" s="327"/>
      <c r="SC106" s="327"/>
      <c r="SD106" s="327"/>
      <c r="SE106" s="327"/>
      <c r="SF106" s="327"/>
      <c r="SG106" s="327"/>
      <c r="SH106" s="327"/>
      <c r="SI106" s="327"/>
      <c r="SJ106" s="327"/>
      <c r="SK106" s="327"/>
      <c r="SL106" s="327"/>
      <c r="SM106" s="327"/>
      <c r="SN106" s="327"/>
      <c r="SO106" s="327"/>
      <c r="SP106" s="327"/>
      <c r="SQ106" s="327"/>
      <c r="SR106" s="327"/>
      <c r="SS106" s="327"/>
      <c r="ST106" s="327"/>
      <c r="SU106" s="327"/>
      <c r="SV106" s="327"/>
      <c r="SW106" s="327"/>
      <c r="SX106" s="327"/>
      <c r="SY106" s="327"/>
      <c r="SZ106" s="327"/>
      <c r="TA106" s="327"/>
      <c r="TB106" s="327"/>
      <c r="TC106" s="327"/>
      <c r="TD106" s="327"/>
      <c r="TE106" s="327"/>
      <c r="TF106" s="327"/>
      <c r="TG106" s="327"/>
      <c r="TH106" s="327"/>
      <c r="TI106" s="327"/>
      <c r="TJ106" s="327"/>
      <c r="TK106" s="327"/>
      <c r="TL106" s="327"/>
      <c r="TM106" s="327"/>
      <c r="TN106" s="327"/>
      <c r="TO106" s="327"/>
      <c r="TP106" s="327"/>
      <c r="TQ106" s="327"/>
      <c r="TR106" s="327"/>
      <c r="TS106" s="327"/>
      <c r="TT106" s="327"/>
      <c r="TU106" s="327"/>
      <c r="TV106" s="327"/>
      <c r="TW106" s="327"/>
      <c r="TX106" s="327"/>
      <c r="TY106" s="327"/>
      <c r="TZ106" s="327"/>
      <c r="UA106" s="327"/>
      <c r="UB106" s="327"/>
      <c r="UC106" s="327"/>
      <c r="UD106" s="327"/>
      <c r="UE106" s="327"/>
      <c r="UF106" s="327"/>
      <c r="UG106" s="327"/>
      <c r="UH106" s="327"/>
      <c r="UI106" s="327"/>
      <c r="UJ106" s="327"/>
      <c r="UK106" s="327"/>
      <c r="UL106" s="327"/>
      <c r="UM106" s="327"/>
      <c r="UN106" s="327"/>
      <c r="UO106" s="327"/>
      <c r="UP106" s="327"/>
      <c r="UQ106" s="327"/>
      <c r="UR106" s="327"/>
      <c r="US106" s="327"/>
      <c r="UT106" s="327"/>
      <c r="UU106" s="327"/>
      <c r="UV106" s="327"/>
      <c r="UW106" s="327"/>
      <c r="UX106" s="327"/>
      <c r="UY106" s="327"/>
      <c r="UZ106" s="327"/>
      <c r="VA106" s="327"/>
      <c r="VB106" s="327"/>
      <c r="VC106" s="327"/>
      <c r="VD106" s="327"/>
      <c r="VE106" s="327"/>
      <c r="VF106" s="327"/>
      <c r="VG106" s="327"/>
      <c r="VH106" s="327"/>
      <c r="VI106" s="327"/>
      <c r="VJ106" s="327"/>
      <c r="VK106" s="327"/>
      <c r="VL106" s="327"/>
      <c r="VM106" s="327"/>
      <c r="VN106" s="327"/>
      <c r="VO106" s="327"/>
      <c r="VP106" s="327"/>
      <c r="VQ106" s="327"/>
      <c r="VR106" s="327"/>
      <c r="VS106" s="327"/>
      <c r="VT106" s="327"/>
      <c r="VU106" s="327"/>
      <c r="VV106" s="327"/>
      <c r="VW106" s="327"/>
      <c r="VX106" s="327"/>
      <c r="VY106" s="327"/>
      <c r="VZ106" s="327"/>
      <c r="WA106" s="327"/>
      <c r="WB106" s="327"/>
      <c r="WC106" s="327"/>
      <c r="WD106" s="327"/>
      <c r="WE106" s="327"/>
      <c r="WF106" s="327"/>
      <c r="WG106" s="327"/>
      <c r="WH106" s="327"/>
      <c r="WI106" s="327"/>
      <c r="WJ106" s="327"/>
      <c r="WK106" s="327"/>
      <c r="WL106" s="327"/>
      <c r="WM106" s="327"/>
      <c r="WN106" s="327"/>
      <c r="WO106" s="327"/>
      <c r="WP106" s="327"/>
      <c r="WQ106" s="327"/>
      <c r="WR106" s="327"/>
      <c r="WS106" s="327"/>
      <c r="WT106" s="327"/>
      <c r="WU106" s="327"/>
      <c r="WV106" s="327"/>
      <c r="WW106" s="327"/>
      <c r="WX106" s="327"/>
      <c r="WY106" s="327"/>
      <c r="WZ106" s="327"/>
      <c r="XA106" s="327"/>
      <c r="XB106" s="327"/>
      <c r="XC106" s="327"/>
      <c r="XD106" s="327"/>
      <c r="XE106" s="327"/>
      <c r="XF106" s="327"/>
      <c r="XG106" s="327"/>
      <c r="XH106" s="327"/>
      <c r="XI106" s="327"/>
      <c r="XJ106" s="327"/>
      <c r="XK106" s="327"/>
      <c r="XL106" s="327"/>
      <c r="XM106" s="327"/>
      <c r="XN106" s="327"/>
      <c r="XO106" s="327"/>
      <c r="XP106" s="327"/>
      <c r="XQ106" s="327"/>
      <c r="XR106" s="327"/>
      <c r="XS106" s="327"/>
      <c r="XT106" s="327"/>
      <c r="XU106" s="327"/>
      <c r="XV106" s="327"/>
      <c r="XW106" s="327"/>
      <c r="XX106" s="327"/>
      <c r="XY106" s="327"/>
      <c r="XZ106" s="327"/>
      <c r="YA106" s="327"/>
      <c r="YB106" s="327"/>
      <c r="YC106" s="327"/>
      <c r="YD106" s="327"/>
      <c r="YE106" s="327"/>
      <c r="YF106" s="327"/>
      <c r="YG106" s="327"/>
      <c r="YH106" s="327"/>
      <c r="YI106" s="327"/>
      <c r="YJ106" s="327"/>
      <c r="YK106" s="327"/>
      <c r="YL106" s="327"/>
      <c r="YM106" s="327"/>
      <c r="YN106" s="327"/>
      <c r="YO106" s="327"/>
      <c r="YP106" s="327"/>
      <c r="YQ106" s="327"/>
      <c r="YR106" s="327"/>
      <c r="YS106" s="327"/>
      <c r="YT106" s="327"/>
      <c r="YU106" s="327"/>
      <c r="YV106" s="327"/>
      <c r="YW106" s="327"/>
      <c r="YX106" s="327"/>
      <c r="YY106" s="327"/>
      <c r="YZ106" s="327"/>
      <c r="ZA106" s="327"/>
      <c r="ZB106" s="327"/>
      <c r="ZC106" s="327"/>
      <c r="ZD106" s="327"/>
      <c r="ZE106" s="327"/>
      <c r="ZF106" s="327"/>
      <c r="ZG106" s="327"/>
      <c r="ZH106" s="327"/>
      <c r="ZI106" s="327"/>
      <c r="ZJ106" s="327"/>
      <c r="ZK106" s="327"/>
      <c r="ZL106" s="327"/>
      <c r="ZM106" s="327"/>
      <c r="ZN106" s="327"/>
      <c r="ZO106" s="327"/>
      <c r="ZP106" s="327"/>
      <c r="ZQ106" s="327"/>
      <c r="ZR106" s="327"/>
      <c r="ZS106" s="327"/>
      <c r="ZT106" s="327"/>
      <c r="ZU106" s="327"/>
      <c r="ZV106" s="327"/>
      <c r="ZW106" s="327"/>
      <c r="ZX106" s="327"/>
      <c r="ZY106" s="327"/>
      <c r="ZZ106" s="327"/>
      <c r="AAA106" s="327"/>
      <c r="AAB106" s="327"/>
      <c r="AAC106" s="327"/>
      <c r="AAD106" s="327"/>
      <c r="AAE106" s="327"/>
      <c r="AAF106" s="327"/>
      <c r="AAG106" s="327"/>
      <c r="AAH106" s="327"/>
      <c r="AAI106" s="327"/>
      <c r="AAJ106" s="327"/>
      <c r="AAK106" s="327"/>
      <c r="AAL106" s="327"/>
      <c r="AAM106" s="327"/>
      <c r="AAN106" s="327"/>
      <c r="AAO106" s="327"/>
      <c r="AAP106" s="327"/>
      <c r="AAQ106" s="327"/>
      <c r="AAR106" s="327"/>
      <c r="AAS106" s="327"/>
      <c r="AAT106" s="327"/>
      <c r="AAU106" s="327"/>
      <c r="AAV106" s="327"/>
      <c r="AAW106" s="327"/>
      <c r="AAX106" s="327"/>
      <c r="AAY106" s="327"/>
      <c r="AAZ106" s="327"/>
      <c r="ABA106" s="327"/>
      <c r="ABB106" s="327"/>
      <c r="ABC106" s="327"/>
      <c r="ABD106" s="327"/>
      <c r="ABE106" s="327"/>
      <c r="ABF106" s="327"/>
      <c r="ABG106" s="327"/>
      <c r="ABH106" s="327"/>
      <c r="ABI106" s="327"/>
      <c r="ABJ106" s="327"/>
      <c r="ABK106" s="327"/>
      <c r="ABL106" s="327"/>
      <c r="ABM106" s="327"/>
      <c r="ABN106" s="327"/>
      <c r="ABO106" s="327"/>
      <c r="ABP106" s="327"/>
      <c r="ABQ106" s="327"/>
      <c r="ABR106" s="327"/>
      <c r="ABS106" s="327"/>
      <c r="ABT106" s="327"/>
      <c r="ABU106" s="327"/>
      <c r="ABV106" s="327"/>
      <c r="ABW106" s="327"/>
      <c r="ABX106" s="327"/>
      <c r="ABY106" s="327"/>
      <c r="ABZ106" s="327"/>
      <c r="ACA106" s="327"/>
      <c r="ACB106" s="327"/>
      <c r="ACC106" s="327"/>
      <c r="ACD106" s="327"/>
      <c r="ACE106" s="327"/>
      <c r="ACF106" s="327"/>
      <c r="ACG106" s="327"/>
      <c r="ACH106" s="327"/>
      <c r="ACI106" s="327"/>
      <c r="ACJ106" s="327"/>
      <c r="ACK106" s="327"/>
      <c r="ACL106" s="327"/>
      <c r="ACM106" s="327"/>
      <c r="ACN106" s="327"/>
      <c r="ACO106" s="327"/>
      <c r="ACP106" s="327"/>
      <c r="ACQ106" s="327"/>
      <c r="ACR106" s="327"/>
      <c r="ACS106" s="327"/>
      <c r="ACT106" s="327"/>
      <c r="ACU106" s="327"/>
      <c r="ACV106" s="327"/>
      <c r="ACW106" s="327"/>
      <c r="ACX106" s="327"/>
      <c r="ACY106" s="327"/>
      <c r="ACZ106" s="327"/>
      <c r="ADA106" s="327"/>
      <c r="ADB106" s="327"/>
      <c r="ADC106" s="327"/>
      <c r="ADD106" s="327"/>
      <c r="ADE106" s="327"/>
      <c r="ADF106" s="327"/>
      <c r="ADG106" s="327"/>
      <c r="ADH106" s="327"/>
      <c r="ADI106" s="327"/>
      <c r="ADJ106" s="327"/>
      <c r="ADK106" s="327"/>
      <c r="ADL106" s="327"/>
      <c r="ADM106" s="327"/>
      <c r="ADN106" s="327"/>
      <c r="ADO106" s="327"/>
      <c r="ADP106" s="327"/>
      <c r="ADQ106" s="327"/>
      <c r="ADR106" s="327"/>
      <c r="ADS106" s="327"/>
      <c r="ADT106" s="327"/>
      <c r="ADU106" s="327"/>
      <c r="ADV106" s="327"/>
      <c r="ADW106" s="327"/>
      <c r="ADX106" s="327"/>
      <c r="ADY106" s="327"/>
      <c r="ADZ106" s="327"/>
      <c r="AEA106" s="327"/>
      <c r="AEB106" s="327"/>
      <c r="AEC106" s="327"/>
      <c r="AED106" s="327"/>
      <c r="AEE106" s="327"/>
      <c r="AEF106" s="327"/>
      <c r="AEG106" s="327"/>
      <c r="AEH106" s="327"/>
      <c r="AEI106" s="327"/>
      <c r="AEJ106" s="327"/>
      <c r="AEK106" s="327"/>
      <c r="AEL106" s="327"/>
      <c r="AEM106" s="327"/>
      <c r="AEN106" s="327"/>
      <c r="AEO106" s="327"/>
      <c r="AEP106" s="327"/>
      <c r="AEQ106" s="327"/>
      <c r="AER106" s="327"/>
      <c r="AES106" s="327"/>
      <c r="AET106" s="327"/>
      <c r="AEU106" s="327"/>
      <c r="AEV106" s="327"/>
      <c r="AEW106" s="327"/>
      <c r="AEX106" s="327"/>
      <c r="AEY106" s="327"/>
      <c r="AEZ106" s="327"/>
      <c r="AFA106" s="327"/>
      <c r="AFB106" s="327"/>
      <c r="AFC106" s="327"/>
      <c r="AFD106" s="327"/>
      <c r="AFE106" s="327"/>
      <c r="AFF106" s="327"/>
      <c r="AFG106" s="327"/>
      <c r="AFH106" s="327"/>
      <c r="AFI106" s="327"/>
      <c r="AFJ106" s="327"/>
      <c r="AFK106" s="327"/>
      <c r="AFL106" s="327"/>
      <c r="AFM106" s="327"/>
      <c r="AFN106" s="327"/>
      <c r="AFO106" s="327"/>
      <c r="AFP106" s="327"/>
      <c r="AFQ106" s="327"/>
      <c r="AFR106" s="327"/>
      <c r="AFS106" s="327"/>
      <c r="AFT106" s="327"/>
      <c r="AFU106" s="327"/>
      <c r="AFV106" s="327"/>
      <c r="AFW106" s="327"/>
      <c r="AFX106" s="327"/>
      <c r="AFY106" s="327"/>
      <c r="AFZ106" s="327"/>
      <c r="AGA106" s="327"/>
      <c r="AGB106" s="327"/>
      <c r="AGC106" s="327"/>
      <c r="AGD106" s="327"/>
      <c r="AGE106" s="327"/>
      <c r="AGF106" s="327"/>
      <c r="AGG106" s="327"/>
      <c r="AGH106" s="327"/>
      <c r="AGI106" s="327"/>
      <c r="AGJ106" s="327"/>
      <c r="AGK106" s="327"/>
      <c r="AGL106" s="327"/>
      <c r="AGM106" s="327"/>
      <c r="AGN106" s="327"/>
      <c r="AGO106" s="327"/>
      <c r="AGP106" s="327"/>
      <c r="AGQ106" s="327"/>
      <c r="AGR106" s="327"/>
      <c r="AGS106" s="327"/>
      <c r="AGT106" s="327"/>
      <c r="AGU106" s="327"/>
      <c r="AGV106" s="327"/>
      <c r="AGW106" s="327"/>
      <c r="AGX106" s="327"/>
      <c r="AGY106" s="327"/>
      <c r="AGZ106" s="327"/>
      <c r="AHA106" s="327"/>
      <c r="AHB106" s="327"/>
      <c r="AHC106" s="327"/>
      <c r="AHD106" s="327"/>
      <c r="AHE106" s="327"/>
      <c r="AHF106" s="327"/>
      <c r="AHG106" s="327"/>
      <c r="AHH106" s="327"/>
      <c r="AHI106" s="327"/>
      <c r="AHJ106" s="327"/>
      <c r="AHK106" s="327"/>
      <c r="AHL106" s="327"/>
      <c r="AHM106" s="327"/>
      <c r="AHN106" s="327"/>
      <c r="AHO106" s="327"/>
      <c r="AHP106" s="327"/>
      <c r="AHQ106" s="327"/>
      <c r="AHR106" s="327"/>
      <c r="AHS106" s="327"/>
      <c r="AHT106" s="327"/>
      <c r="AHU106" s="327"/>
      <c r="AHV106" s="327"/>
      <c r="AHW106" s="327"/>
      <c r="AHX106" s="327"/>
      <c r="AHY106" s="327"/>
      <c r="AHZ106" s="327"/>
      <c r="AIA106" s="327"/>
      <c r="AIB106" s="327"/>
      <c r="AIC106" s="327"/>
      <c r="AID106" s="327"/>
      <c r="AIE106" s="327"/>
      <c r="AIF106" s="327"/>
      <c r="AIG106" s="327"/>
      <c r="AIH106" s="327"/>
      <c r="AII106" s="327"/>
      <c r="AIJ106" s="327"/>
      <c r="AIK106" s="327"/>
      <c r="AIL106" s="327"/>
      <c r="AIM106" s="327"/>
      <c r="AIN106" s="327"/>
      <c r="AIO106" s="327"/>
      <c r="AIP106" s="327"/>
      <c r="AIQ106" s="327"/>
      <c r="AIR106" s="327"/>
      <c r="AIS106" s="327"/>
      <c r="AIT106" s="327"/>
      <c r="AIU106" s="327"/>
      <c r="AIV106" s="327"/>
      <c r="AIW106" s="327"/>
      <c r="AIX106" s="327"/>
      <c r="AIY106" s="327"/>
      <c r="AIZ106" s="327"/>
      <c r="AJA106" s="327"/>
      <c r="AJB106" s="327"/>
      <c r="AJC106" s="327"/>
      <c r="AJD106" s="327"/>
      <c r="AJE106" s="327"/>
      <c r="AJF106" s="327"/>
      <c r="AJG106" s="327"/>
      <c r="AJH106" s="327"/>
      <c r="AJI106" s="327"/>
      <c r="AJJ106" s="327"/>
      <c r="AJK106" s="327"/>
      <c r="AJL106" s="327"/>
      <c r="AJM106" s="327"/>
      <c r="AJN106" s="327"/>
      <c r="AJO106" s="327"/>
      <c r="AJP106" s="327"/>
      <c r="AJQ106" s="327"/>
      <c r="AJR106" s="327"/>
      <c r="AJS106" s="327"/>
      <c r="AJT106" s="327"/>
      <c r="AJU106" s="327"/>
      <c r="AJV106" s="327"/>
      <c r="AJW106" s="327"/>
      <c r="AJX106" s="327"/>
      <c r="AJY106" s="327"/>
      <c r="AJZ106" s="327"/>
      <c r="AKA106" s="327"/>
      <c r="AKB106" s="327"/>
      <c r="AKC106" s="327"/>
      <c r="AKD106" s="327"/>
      <c r="AKE106" s="327"/>
      <c r="AKF106" s="327"/>
      <c r="AKG106" s="327"/>
      <c r="AKH106" s="327"/>
      <c r="AKI106" s="327"/>
      <c r="AKJ106" s="327"/>
      <c r="AKK106" s="327"/>
      <c r="AKL106" s="327"/>
      <c r="AKM106" s="327"/>
      <c r="AKN106" s="327"/>
      <c r="AKO106" s="327"/>
      <c r="AKP106" s="327"/>
      <c r="AKQ106" s="327"/>
      <c r="AKR106" s="327"/>
      <c r="AKS106" s="327"/>
      <c r="AKT106" s="327"/>
      <c r="AKU106" s="327"/>
      <c r="AKV106" s="327"/>
      <c r="AKW106" s="327"/>
      <c r="AKX106" s="327"/>
      <c r="AKY106" s="327"/>
      <c r="AKZ106" s="327"/>
      <c r="ALA106" s="327"/>
      <c r="ALB106" s="327"/>
      <c r="ALC106" s="327"/>
      <c r="ALD106" s="327"/>
      <c r="ALE106" s="327"/>
      <c r="ALF106" s="327"/>
      <c r="ALG106" s="327"/>
      <c r="ALH106" s="327"/>
      <c r="ALI106" s="327"/>
      <c r="ALJ106" s="327"/>
      <c r="ALK106" s="327"/>
      <c r="ALL106" s="327"/>
      <c r="ALM106" s="327"/>
      <c r="ALN106" s="327"/>
      <c r="ALO106" s="327"/>
      <c r="ALP106" s="327"/>
      <c r="ALQ106" s="327"/>
      <c r="ALR106" s="327"/>
      <c r="ALS106" s="327"/>
      <c r="ALT106" s="327"/>
      <c r="ALU106" s="327"/>
      <c r="ALV106" s="327"/>
      <c r="ALW106" s="327"/>
      <c r="ALX106" s="327"/>
      <c r="ALY106" s="327"/>
      <c r="ALZ106" s="327"/>
      <c r="AMA106" s="327"/>
      <c r="AMB106" s="327"/>
      <c r="AMC106" s="327"/>
      <c r="AMD106" s="327"/>
      <c r="AME106" s="327"/>
      <c r="AMF106" s="327"/>
      <c r="AMG106" s="327"/>
      <c r="AMH106" s="327"/>
      <c r="AMI106" s="327"/>
      <c r="AMJ106" s="327"/>
      <c r="AMK106" s="327"/>
      <c r="AML106" s="327"/>
      <c r="AMM106" s="327"/>
      <c r="AMN106" s="327"/>
      <c r="AMO106" s="327"/>
      <c r="AMP106" s="327"/>
      <c r="AMQ106" s="327"/>
      <c r="AMR106" s="327"/>
      <c r="AMS106" s="327"/>
      <c r="AMT106" s="327"/>
      <c r="AMU106" s="327"/>
      <c r="AMV106" s="327"/>
      <c r="AMW106" s="327"/>
      <c r="AMX106" s="327"/>
      <c r="AMY106" s="327"/>
      <c r="AMZ106" s="327"/>
      <c r="ANA106" s="327"/>
      <c r="ANB106" s="327"/>
      <c r="ANC106" s="327"/>
      <c r="AND106" s="327"/>
      <c r="ANE106" s="327"/>
      <c r="ANF106" s="327"/>
      <c r="ANG106" s="327"/>
      <c r="ANH106" s="327"/>
      <c r="ANI106" s="327"/>
      <c r="ANJ106" s="327"/>
      <c r="ANK106" s="327"/>
      <c r="ANL106" s="327"/>
      <c r="ANM106" s="327"/>
      <c r="ANN106" s="327"/>
      <c r="ANO106" s="327"/>
      <c r="ANP106" s="327"/>
      <c r="ANQ106" s="327"/>
      <c r="ANR106" s="327"/>
      <c r="ANS106" s="327"/>
      <c r="ANT106" s="327"/>
      <c r="ANU106" s="327"/>
      <c r="ANV106" s="327"/>
      <c r="ANW106" s="327"/>
      <c r="ANX106" s="327"/>
      <c r="ANY106" s="327"/>
      <c r="ANZ106" s="327"/>
      <c r="AOA106" s="327"/>
      <c r="AOB106" s="327"/>
      <c r="AOC106" s="327"/>
      <c r="AOD106" s="327"/>
      <c r="AOE106" s="327"/>
      <c r="AOF106" s="327"/>
      <c r="AOG106" s="327"/>
      <c r="AOH106" s="327"/>
      <c r="AOI106" s="327"/>
      <c r="AOJ106" s="327"/>
      <c r="AOK106" s="327"/>
      <c r="AOL106" s="327"/>
      <c r="AOM106" s="327"/>
      <c r="AON106" s="327"/>
      <c r="AOO106" s="327"/>
      <c r="AOP106" s="327"/>
      <c r="AOQ106" s="327"/>
      <c r="AOR106" s="327"/>
      <c r="AOS106" s="327"/>
      <c r="AOT106" s="327"/>
      <c r="AOU106" s="327"/>
      <c r="AOV106" s="327"/>
      <c r="AOW106" s="327"/>
      <c r="AOX106" s="327"/>
      <c r="AOY106" s="327"/>
      <c r="AOZ106" s="327"/>
      <c r="APA106" s="327"/>
      <c r="APB106" s="327"/>
      <c r="APC106" s="327"/>
      <c r="APD106" s="327"/>
      <c r="APE106" s="327"/>
      <c r="APF106" s="327"/>
      <c r="APG106" s="327"/>
      <c r="APH106" s="327"/>
      <c r="API106" s="327"/>
      <c r="APJ106" s="327"/>
      <c r="APK106" s="327"/>
      <c r="APL106" s="327"/>
      <c r="APM106" s="327"/>
      <c r="APN106" s="327"/>
      <c r="APO106" s="327"/>
      <c r="APP106" s="327"/>
      <c r="APQ106" s="327"/>
      <c r="APR106" s="327"/>
      <c r="APS106" s="327"/>
      <c r="APT106" s="327"/>
      <c r="APU106" s="327"/>
      <c r="APV106" s="327"/>
      <c r="APW106" s="327"/>
      <c r="APX106" s="327"/>
      <c r="APY106" s="327"/>
      <c r="APZ106" s="327"/>
      <c r="AQA106" s="327"/>
      <c r="AQB106" s="327"/>
      <c r="AQC106" s="327"/>
      <c r="AQD106" s="327"/>
      <c r="AQE106" s="327"/>
      <c r="AQF106" s="327"/>
      <c r="AQG106" s="327"/>
      <c r="AQH106" s="327"/>
      <c r="AQI106" s="327"/>
      <c r="AQJ106" s="327"/>
      <c r="AQK106" s="327"/>
      <c r="AQL106" s="327"/>
      <c r="AQM106" s="327"/>
      <c r="AQN106" s="327"/>
      <c r="AQO106" s="327"/>
      <c r="AQP106" s="327"/>
      <c r="AQQ106" s="327"/>
      <c r="AQR106" s="327"/>
      <c r="AQS106" s="327"/>
      <c r="AQT106" s="327"/>
      <c r="AQU106" s="327"/>
      <c r="AQV106" s="327"/>
      <c r="AQW106" s="327"/>
      <c r="AQX106" s="327"/>
      <c r="AQY106" s="327"/>
      <c r="AQZ106" s="327"/>
      <c r="ARA106" s="327"/>
      <c r="ARB106" s="327"/>
      <c r="ARC106" s="327"/>
      <c r="ARD106" s="327"/>
      <c r="ARE106" s="327"/>
      <c r="ARF106" s="327"/>
      <c r="ARG106" s="327"/>
      <c r="ARH106" s="327"/>
      <c r="ARI106" s="327"/>
      <c r="ARJ106" s="327"/>
      <c r="ARK106" s="327"/>
      <c r="ARL106" s="327"/>
      <c r="ARM106" s="327"/>
      <c r="ARN106" s="327"/>
      <c r="ARO106" s="327"/>
      <c r="ARP106" s="327"/>
      <c r="ARQ106" s="327"/>
      <c r="ARR106" s="327"/>
      <c r="ARS106" s="327"/>
      <c r="ART106" s="327"/>
      <c r="ARU106" s="327"/>
      <c r="ARV106" s="327"/>
      <c r="ARW106" s="327"/>
      <c r="ARX106" s="327"/>
      <c r="ARY106" s="327"/>
      <c r="ARZ106" s="327"/>
      <c r="ASA106" s="327"/>
      <c r="ASB106" s="327"/>
      <c r="ASC106" s="327"/>
      <c r="ASD106" s="327"/>
      <c r="ASE106" s="327"/>
      <c r="ASF106" s="327"/>
      <c r="ASG106" s="327"/>
      <c r="ASH106" s="327"/>
      <c r="ASI106" s="327"/>
      <c r="ASJ106" s="327"/>
      <c r="ASK106" s="327"/>
      <c r="ASL106" s="327"/>
      <c r="ASM106" s="327"/>
      <c r="ASN106" s="327"/>
      <c r="ASO106" s="327"/>
      <c r="ASP106" s="327"/>
      <c r="ASQ106" s="327"/>
      <c r="ASR106" s="327"/>
      <c r="ASS106" s="327"/>
      <c r="AST106" s="327"/>
      <c r="ASU106" s="327"/>
      <c r="ASV106" s="327"/>
      <c r="ASW106" s="327"/>
      <c r="ASX106" s="327"/>
      <c r="ASY106" s="327"/>
      <c r="ASZ106" s="327"/>
      <c r="ATA106" s="327"/>
      <c r="ATB106" s="327"/>
      <c r="ATC106" s="327"/>
      <c r="ATD106" s="327"/>
      <c r="ATE106" s="327"/>
      <c r="ATF106" s="327"/>
      <c r="ATG106" s="327"/>
      <c r="ATH106" s="327"/>
      <c r="ATI106" s="327"/>
      <c r="ATJ106" s="327"/>
      <c r="ATK106" s="327"/>
      <c r="ATL106" s="327"/>
      <c r="ATM106" s="327"/>
      <c r="ATN106" s="327"/>
      <c r="ATO106" s="327"/>
      <c r="ATP106" s="327"/>
      <c r="ATQ106" s="327"/>
      <c r="ATR106" s="327"/>
      <c r="ATS106" s="327"/>
      <c r="ATT106" s="327"/>
      <c r="ATU106" s="327"/>
      <c r="ATV106" s="327"/>
      <c r="ATW106" s="327"/>
      <c r="ATX106" s="327"/>
      <c r="ATY106" s="327"/>
      <c r="ATZ106" s="327"/>
      <c r="AUA106" s="327"/>
      <c r="AUB106" s="327"/>
      <c r="AUC106" s="327"/>
      <c r="AUD106" s="327"/>
      <c r="AUE106" s="327"/>
      <c r="AUF106" s="327"/>
      <c r="AUG106" s="327"/>
      <c r="AUH106" s="327"/>
      <c r="AUI106" s="327"/>
      <c r="AUJ106" s="327"/>
      <c r="AUK106" s="327"/>
      <c r="AUL106" s="327"/>
      <c r="AUM106" s="327"/>
      <c r="AUN106" s="327"/>
      <c r="AUO106" s="327"/>
      <c r="AUP106" s="327"/>
      <c r="AUQ106" s="327"/>
      <c r="AUR106" s="327"/>
      <c r="AUS106" s="327"/>
      <c r="AUT106" s="327"/>
      <c r="AUU106" s="327"/>
      <c r="AUV106" s="327"/>
      <c r="AUW106" s="327"/>
      <c r="AUX106" s="327"/>
      <c r="AUY106" s="327"/>
      <c r="AUZ106" s="327"/>
      <c r="AVA106" s="327"/>
      <c r="AVB106" s="327"/>
      <c r="AVC106" s="327"/>
      <c r="AVD106" s="327"/>
      <c r="AVE106" s="327"/>
      <c r="AVF106" s="327"/>
      <c r="AVG106" s="327"/>
      <c r="AVH106" s="327"/>
      <c r="AVI106" s="327"/>
      <c r="AVJ106" s="327"/>
      <c r="AVK106" s="327"/>
      <c r="AVL106" s="327"/>
      <c r="AVM106" s="327"/>
      <c r="AVN106" s="327"/>
      <c r="AVO106" s="327"/>
      <c r="AVP106" s="327"/>
      <c r="AVQ106" s="327"/>
      <c r="AVR106" s="327"/>
      <c r="AVS106" s="327"/>
      <c r="AVT106" s="327"/>
      <c r="AVU106" s="327"/>
      <c r="AVV106" s="327"/>
      <c r="AVW106" s="327"/>
      <c r="AVX106" s="327"/>
      <c r="AVY106" s="327"/>
      <c r="AVZ106" s="327"/>
      <c r="AWA106" s="327"/>
      <c r="AWB106" s="327"/>
      <c r="AWC106" s="327"/>
      <c r="AWD106" s="327"/>
      <c r="AWE106" s="327"/>
      <c r="AWF106" s="327"/>
      <c r="AWG106" s="327"/>
      <c r="AWH106" s="327"/>
      <c r="AWI106" s="327"/>
      <c r="AWJ106" s="327"/>
      <c r="AWK106" s="327"/>
      <c r="AWL106" s="327"/>
      <c r="AWM106" s="327"/>
      <c r="AWN106" s="327"/>
      <c r="AWO106" s="327"/>
      <c r="AWP106" s="327"/>
      <c r="AWQ106" s="327"/>
      <c r="AWR106" s="327"/>
      <c r="AWS106" s="327"/>
      <c r="AWT106" s="327"/>
      <c r="AWU106" s="327"/>
      <c r="AWV106" s="327"/>
      <c r="AWW106" s="327"/>
      <c r="AWX106" s="327"/>
      <c r="AWY106" s="327"/>
      <c r="AWZ106" s="327"/>
      <c r="AXA106" s="327"/>
      <c r="AXB106" s="327"/>
      <c r="AXC106" s="327"/>
      <c r="AXD106" s="327"/>
      <c r="AXE106" s="327"/>
      <c r="AXF106" s="327"/>
      <c r="AXG106" s="327"/>
      <c r="AXH106" s="327"/>
      <c r="AXI106" s="327"/>
      <c r="AXJ106" s="327"/>
      <c r="AXK106" s="327"/>
      <c r="AXL106" s="327"/>
      <c r="AXM106" s="327"/>
      <c r="AXN106" s="327"/>
      <c r="AXO106" s="327"/>
      <c r="AXP106" s="327"/>
      <c r="AXQ106" s="327"/>
      <c r="AXR106" s="327"/>
      <c r="AXS106" s="327"/>
      <c r="AXT106" s="327"/>
      <c r="AXU106" s="327"/>
      <c r="AXV106" s="327"/>
      <c r="AXW106" s="327"/>
      <c r="AXX106" s="327"/>
      <c r="AXY106" s="327"/>
      <c r="AXZ106" s="327"/>
      <c r="AYA106" s="327"/>
      <c r="AYB106" s="327"/>
      <c r="AYC106" s="327"/>
      <c r="AYD106" s="327"/>
      <c r="AYE106" s="327"/>
      <c r="AYF106" s="327"/>
      <c r="AYG106" s="327"/>
      <c r="AYH106" s="327"/>
      <c r="AYI106" s="327"/>
      <c r="AYJ106" s="327"/>
      <c r="AYK106" s="327"/>
      <c r="AYL106" s="327"/>
      <c r="AYM106" s="327"/>
      <c r="AYN106" s="327"/>
      <c r="AYO106" s="327"/>
      <c r="AYP106" s="327"/>
      <c r="AYQ106" s="327"/>
      <c r="AYR106" s="327"/>
      <c r="AYS106" s="327"/>
      <c r="AYT106" s="327"/>
      <c r="AYU106" s="327"/>
      <c r="AYV106" s="327"/>
      <c r="AYW106" s="327"/>
      <c r="AYX106" s="327"/>
      <c r="AYY106" s="327"/>
      <c r="AYZ106" s="327"/>
      <c r="AZA106" s="327"/>
      <c r="AZB106" s="327"/>
      <c r="AZC106" s="327"/>
      <c r="AZD106" s="327"/>
      <c r="AZE106" s="327"/>
      <c r="AZF106" s="327"/>
      <c r="AZG106" s="327"/>
      <c r="AZH106" s="327"/>
      <c r="AZI106" s="327"/>
      <c r="AZJ106" s="327"/>
      <c r="AZK106" s="327"/>
      <c r="AZL106" s="327"/>
      <c r="AZM106" s="327"/>
      <c r="AZN106" s="327"/>
      <c r="AZO106" s="327"/>
      <c r="AZP106" s="327"/>
      <c r="AZQ106" s="327"/>
      <c r="AZR106" s="327"/>
      <c r="AZS106" s="327"/>
      <c r="AZT106" s="327"/>
      <c r="AZU106" s="327"/>
      <c r="AZV106" s="327"/>
      <c r="AZW106" s="327"/>
      <c r="AZX106" s="327"/>
      <c r="AZY106" s="327"/>
      <c r="AZZ106" s="327"/>
      <c r="BAA106" s="327"/>
      <c r="BAB106" s="327"/>
      <c r="BAC106" s="327"/>
      <c r="BAD106" s="327"/>
      <c r="BAE106" s="327"/>
      <c r="BAF106" s="327"/>
      <c r="BAG106" s="327"/>
      <c r="BAH106" s="327"/>
      <c r="BAI106" s="327"/>
      <c r="BAJ106" s="327"/>
      <c r="BAK106" s="327"/>
      <c r="BAL106" s="327"/>
      <c r="BAM106" s="327"/>
      <c r="BAN106" s="327"/>
      <c r="BAO106" s="327"/>
      <c r="BAP106" s="327"/>
      <c r="BAQ106" s="327"/>
      <c r="BAR106" s="327"/>
      <c r="BAS106" s="327"/>
      <c r="BAT106" s="327"/>
      <c r="BAU106" s="327"/>
      <c r="BAV106" s="327"/>
      <c r="BAW106" s="327"/>
      <c r="BAX106" s="327"/>
      <c r="BAY106" s="327"/>
      <c r="BAZ106" s="327"/>
      <c r="BBA106" s="327"/>
      <c r="BBB106" s="327"/>
      <c r="BBC106" s="327"/>
      <c r="BBD106" s="327"/>
      <c r="BBE106" s="327"/>
      <c r="BBF106" s="327"/>
      <c r="BBG106" s="327"/>
      <c r="BBH106" s="327"/>
      <c r="BBI106" s="327"/>
      <c r="BBJ106" s="327"/>
      <c r="BBK106" s="327"/>
      <c r="BBL106" s="327"/>
      <c r="BBM106" s="327"/>
      <c r="BBN106" s="327"/>
      <c r="BBO106" s="327"/>
      <c r="BBP106" s="327"/>
      <c r="BBQ106" s="327"/>
      <c r="BBR106" s="327"/>
      <c r="BBS106" s="327"/>
      <c r="BBT106" s="327"/>
      <c r="BBU106" s="327"/>
      <c r="BBV106" s="327"/>
      <c r="BBW106" s="327"/>
      <c r="BBX106" s="327"/>
      <c r="BBY106" s="327"/>
      <c r="BBZ106" s="327"/>
      <c r="BCA106" s="327"/>
      <c r="BCB106" s="327"/>
      <c r="BCC106" s="327"/>
      <c r="BCD106" s="327"/>
      <c r="BCE106" s="327"/>
      <c r="BCF106" s="327"/>
      <c r="BCG106" s="327"/>
      <c r="BCH106" s="327"/>
      <c r="BCI106" s="327"/>
      <c r="BCJ106" s="327"/>
      <c r="BCK106" s="327"/>
      <c r="BCL106" s="327"/>
      <c r="BCM106" s="327"/>
      <c r="BCN106" s="327"/>
      <c r="BCO106" s="327"/>
      <c r="BCP106" s="327"/>
      <c r="BCQ106" s="327"/>
      <c r="BCR106" s="327"/>
      <c r="BCS106" s="327"/>
      <c r="BCT106" s="327"/>
      <c r="BCU106" s="327"/>
      <c r="BCV106" s="327"/>
      <c r="BCW106" s="327"/>
      <c r="BCX106" s="327"/>
      <c r="BCY106" s="327"/>
      <c r="BCZ106" s="327"/>
      <c r="BDA106" s="327"/>
      <c r="BDB106" s="327"/>
      <c r="BDC106" s="327"/>
      <c r="BDD106" s="327"/>
      <c r="BDE106" s="327"/>
      <c r="BDF106" s="327"/>
      <c r="BDG106" s="327"/>
      <c r="BDH106" s="327"/>
      <c r="BDI106" s="327"/>
      <c r="BDJ106" s="327"/>
      <c r="BDK106" s="327"/>
      <c r="BDL106" s="327"/>
      <c r="BDM106" s="327"/>
      <c r="BDN106" s="327"/>
      <c r="BDO106" s="327"/>
      <c r="BDP106" s="327"/>
      <c r="BDQ106" s="327"/>
      <c r="BDR106" s="327"/>
      <c r="BDS106" s="327"/>
      <c r="BDT106" s="327"/>
      <c r="BDU106" s="327"/>
      <c r="BDV106" s="327"/>
      <c r="BDW106" s="327"/>
      <c r="BDX106" s="327"/>
      <c r="BDY106" s="327"/>
      <c r="BDZ106" s="327"/>
      <c r="BEA106" s="327"/>
      <c r="BEB106" s="327"/>
      <c r="BEC106" s="327"/>
      <c r="BED106" s="327"/>
      <c r="BEE106" s="327"/>
      <c r="BEF106" s="327"/>
      <c r="BEG106" s="327"/>
      <c r="BEH106" s="327"/>
      <c r="BEI106" s="327"/>
      <c r="BEJ106" s="327"/>
      <c r="BEK106" s="327"/>
      <c r="BEL106" s="327"/>
      <c r="BEM106" s="327"/>
      <c r="BEN106" s="327"/>
      <c r="BEO106" s="327"/>
      <c r="BEP106" s="327"/>
      <c r="BEQ106" s="327"/>
      <c r="BER106" s="327"/>
      <c r="BES106" s="327"/>
      <c r="BET106" s="327"/>
      <c r="BEU106" s="327"/>
      <c r="BEV106" s="327"/>
      <c r="BEW106" s="327"/>
      <c r="BEX106" s="327"/>
      <c r="BEY106" s="327"/>
      <c r="BEZ106" s="327"/>
      <c r="BFA106" s="327"/>
      <c r="BFB106" s="327"/>
      <c r="BFC106" s="327"/>
      <c r="BFD106" s="327"/>
      <c r="BFE106" s="327"/>
      <c r="BFF106" s="327"/>
      <c r="BFG106" s="327"/>
      <c r="BFH106" s="327"/>
      <c r="BFI106" s="327"/>
      <c r="BFJ106" s="327"/>
      <c r="BFK106" s="327"/>
      <c r="BFL106" s="327"/>
      <c r="BFM106" s="327"/>
      <c r="BFN106" s="327"/>
      <c r="BFO106" s="327"/>
      <c r="BFP106" s="327"/>
      <c r="BFQ106" s="327"/>
      <c r="BFR106" s="327"/>
      <c r="BFS106" s="327"/>
      <c r="BFT106" s="327"/>
      <c r="BFU106" s="327"/>
      <c r="BFV106" s="327"/>
      <c r="BFW106" s="327"/>
      <c r="BFX106" s="327"/>
      <c r="BFY106" s="327"/>
      <c r="BFZ106" s="327"/>
      <c r="BGA106" s="327"/>
      <c r="BGB106" s="327"/>
      <c r="BGC106" s="327"/>
      <c r="BGD106" s="327"/>
      <c r="BGE106" s="327"/>
      <c r="BGF106" s="327"/>
      <c r="BGG106" s="327"/>
      <c r="BGH106" s="327"/>
      <c r="BGI106" s="327"/>
      <c r="BGJ106" s="327"/>
      <c r="BGK106" s="327"/>
      <c r="BGL106" s="327"/>
      <c r="BGM106" s="327"/>
      <c r="BGN106" s="327"/>
      <c r="BGO106" s="327"/>
      <c r="BGP106" s="327"/>
      <c r="BGQ106" s="327"/>
      <c r="BGR106" s="327"/>
      <c r="BGS106" s="327"/>
      <c r="BGT106" s="327"/>
      <c r="BGU106" s="327"/>
      <c r="BGV106" s="327"/>
      <c r="BGW106" s="327"/>
      <c r="BGX106" s="327"/>
      <c r="BGY106" s="327"/>
      <c r="BGZ106" s="327"/>
      <c r="BHA106" s="327"/>
      <c r="BHB106" s="327"/>
      <c r="BHC106" s="327"/>
      <c r="BHD106" s="327"/>
      <c r="BHE106" s="327"/>
      <c r="BHF106" s="327"/>
      <c r="BHG106" s="327"/>
      <c r="BHH106" s="327"/>
      <c r="BHI106" s="327"/>
      <c r="BHJ106" s="327"/>
      <c r="BHK106" s="327"/>
      <c r="BHL106" s="327"/>
      <c r="BHM106" s="327"/>
      <c r="BHN106" s="327"/>
      <c r="BHO106" s="327"/>
      <c r="BHP106" s="327"/>
      <c r="BHQ106" s="327"/>
      <c r="BHR106" s="327"/>
      <c r="BHS106" s="327"/>
      <c r="BHT106" s="327"/>
      <c r="BHU106" s="327"/>
      <c r="BHV106" s="327"/>
      <c r="BHW106" s="327"/>
      <c r="BHX106" s="327"/>
      <c r="BHY106" s="327"/>
      <c r="BHZ106" s="327"/>
      <c r="BIA106" s="327"/>
      <c r="BIB106" s="327"/>
      <c r="BIC106" s="327"/>
      <c r="BID106" s="327"/>
      <c r="BIE106" s="327"/>
      <c r="BIF106" s="327"/>
      <c r="BIG106" s="327"/>
      <c r="BIH106" s="327"/>
      <c r="BII106" s="327"/>
      <c r="BIJ106" s="327"/>
      <c r="BIK106" s="327"/>
      <c r="BIL106" s="327"/>
      <c r="BIM106" s="327"/>
      <c r="BIN106" s="327"/>
      <c r="BIO106" s="327"/>
      <c r="BIP106" s="327"/>
      <c r="BIQ106" s="327"/>
      <c r="BIR106" s="327"/>
      <c r="BIS106" s="327"/>
      <c r="BIT106" s="327"/>
      <c r="BIU106" s="327"/>
      <c r="BIV106" s="327"/>
      <c r="BIW106" s="327"/>
      <c r="BIX106" s="327"/>
      <c r="BIY106" s="327"/>
      <c r="BIZ106" s="327"/>
      <c r="BJA106" s="327"/>
      <c r="BJB106" s="327"/>
      <c r="BJC106" s="327"/>
      <c r="BJD106" s="327"/>
      <c r="BJE106" s="327"/>
      <c r="BJF106" s="327"/>
      <c r="BJG106" s="327"/>
      <c r="BJH106" s="327"/>
      <c r="BJI106" s="327"/>
      <c r="BJJ106" s="327"/>
      <c r="BJK106" s="327"/>
      <c r="BJL106" s="327"/>
      <c r="BJM106" s="327"/>
      <c r="BJN106" s="327"/>
      <c r="BJO106" s="327"/>
      <c r="BJP106" s="327"/>
      <c r="BJQ106" s="327"/>
      <c r="BJR106" s="327"/>
      <c r="BJS106" s="327"/>
      <c r="BJT106" s="327"/>
      <c r="BJU106" s="327"/>
      <c r="BJV106" s="327"/>
      <c r="BJW106" s="327"/>
      <c r="BJX106" s="327"/>
      <c r="BJY106" s="327"/>
      <c r="BJZ106" s="327"/>
      <c r="BKA106" s="327"/>
      <c r="BKB106" s="327"/>
      <c r="BKC106" s="327"/>
      <c r="BKD106" s="327"/>
      <c r="BKE106" s="327"/>
      <c r="BKF106" s="327"/>
      <c r="BKG106" s="327"/>
      <c r="BKH106" s="327"/>
      <c r="BKI106" s="327"/>
      <c r="BKJ106" s="327"/>
      <c r="BKK106" s="327"/>
      <c r="BKL106" s="327"/>
      <c r="BKM106" s="327"/>
      <c r="BKN106" s="327"/>
      <c r="BKO106" s="327"/>
      <c r="BKP106" s="327"/>
      <c r="BKQ106" s="327"/>
      <c r="BKR106" s="327"/>
      <c r="BKS106" s="327"/>
      <c r="BKT106" s="327"/>
      <c r="BKU106" s="327"/>
      <c r="BKV106" s="327"/>
      <c r="BKW106" s="327"/>
      <c r="BKX106" s="327"/>
      <c r="BKY106" s="327"/>
      <c r="BKZ106" s="327"/>
      <c r="BLA106" s="327"/>
      <c r="BLB106" s="327"/>
      <c r="BLC106" s="327"/>
      <c r="BLD106" s="327"/>
      <c r="BLE106" s="327"/>
      <c r="BLF106" s="327"/>
      <c r="BLG106" s="327"/>
      <c r="BLH106" s="327"/>
      <c r="BLI106" s="327"/>
      <c r="BLJ106" s="327"/>
      <c r="BLK106" s="327"/>
      <c r="BLL106" s="327"/>
      <c r="BLM106" s="327"/>
      <c r="BLN106" s="327"/>
      <c r="BLO106" s="327"/>
      <c r="BLP106" s="327"/>
      <c r="BLQ106" s="327"/>
      <c r="BLR106" s="327"/>
      <c r="BLS106" s="327"/>
      <c r="BLT106" s="327"/>
      <c r="BLU106" s="327"/>
      <c r="BLV106" s="327"/>
      <c r="BLW106" s="327"/>
      <c r="BLX106" s="327"/>
      <c r="BLY106" s="327"/>
      <c r="BLZ106" s="327"/>
      <c r="BMA106" s="327"/>
      <c r="BMB106" s="327"/>
      <c r="BMC106" s="327"/>
      <c r="BMD106" s="327"/>
      <c r="BME106" s="327"/>
      <c r="BMF106" s="327"/>
      <c r="BMG106" s="327"/>
      <c r="BMH106" s="327"/>
      <c r="BMI106" s="327"/>
      <c r="BMJ106" s="327"/>
      <c r="BMK106" s="327"/>
      <c r="BML106" s="327"/>
      <c r="BMM106" s="327"/>
      <c r="BMN106" s="327"/>
      <c r="BMO106" s="327"/>
      <c r="BMP106" s="327"/>
      <c r="BMQ106" s="327"/>
      <c r="BMR106" s="327"/>
      <c r="BMS106" s="327"/>
      <c r="BMT106" s="327"/>
      <c r="BMU106" s="327"/>
      <c r="BMV106" s="327"/>
      <c r="BMW106" s="327"/>
      <c r="BMX106" s="327"/>
      <c r="BMY106" s="327"/>
      <c r="BMZ106" s="327"/>
      <c r="BNA106" s="327"/>
      <c r="BNB106" s="327"/>
      <c r="BNC106" s="327"/>
      <c r="BND106" s="327"/>
      <c r="BNE106" s="327"/>
      <c r="BNF106" s="327"/>
      <c r="BNG106" s="327"/>
      <c r="BNH106" s="327"/>
      <c r="BNI106" s="327"/>
      <c r="BNJ106" s="327"/>
      <c r="BNK106" s="327"/>
      <c r="BNL106" s="327"/>
      <c r="BNM106" s="327"/>
      <c r="BNN106" s="327"/>
      <c r="BNO106" s="327"/>
      <c r="BNP106" s="327"/>
      <c r="BNQ106" s="327"/>
      <c r="BNR106" s="327"/>
      <c r="BNS106" s="327"/>
      <c r="BNT106" s="327"/>
      <c r="BNU106" s="327"/>
      <c r="BNV106" s="327"/>
      <c r="BNW106" s="327"/>
      <c r="BNX106" s="327"/>
      <c r="BNY106" s="327"/>
      <c r="BNZ106" s="327"/>
      <c r="BOA106" s="327"/>
      <c r="BOB106" s="327"/>
      <c r="BOC106" s="327"/>
      <c r="BOD106" s="327"/>
      <c r="BOE106" s="327"/>
      <c r="BOF106" s="327"/>
      <c r="BOG106" s="327"/>
      <c r="BOH106" s="327"/>
      <c r="BOI106" s="327"/>
      <c r="BOJ106" s="327"/>
      <c r="BOK106" s="327"/>
      <c r="BOL106" s="327"/>
      <c r="BOM106" s="327"/>
      <c r="BON106" s="327"/>
      <c r="BOO106" s="327"/>
      <c r="BOP106" s="327"/>
      <c r="BOQ106" s="327"/>
      <c r="BOR106" s="327"/>
      <c r="BOS106" s="327"/>
      <c r="BOT106" s="327"/>
      <c r="BOU106" s="327"/>
      <c r="BOV106" s="327"/>
      <c r="BOW106" s="327"/>
      <c r="BOX106" s="327"/>
      <c r="BOY106" s="327"/>
      <c r="BOZ106" s="327"/>
      <c r="BPA106" s="327"/>
      <c r="BPB106" s="327"/>
      <c r="BPC106" s="327"/>
      <c r="BPD106" s="327"/>
      <c r="BPE106" s="327"/>
      <c r="BPF106" s="327"/>
      <c r="BPG106" s="327"/>
      <c r="BPH106" s="327"/>
      <c r="BPI106" s="327"/>
      <c r="BPJ106" s="327"/>
      <c r="BPK106" s="327"/>
      <c r="BPL106" s="327"/>
      <c r="BPM106" s="327"/>
      <c r="BPN106" s="327"/>
      <c r="BPO106" s="327"/>
      <c r="BPP106" s="327"/>
      <c r="BPQ106" s="327"/>
      <c r="BPR106" s="327"/>
      <c r="BPS106" s="327"/>
      <c r="BPT106" s="327"/>
      <c r="BPU106" s="327"/>
      <c r="BPV106" s="327"/>
      <c r="BPW106" s="327"/>
      <c r="BPX106" s="327"/>
      <c r="BPY106" s="327"/>
      <c r="BPZ106" s="327"/>
      <c r="BQA106" s="327"/>
      <c r="BQB106" s="327"/>
      <c r="BQC106" s="327"/>
      <c r="BQD106" s="327"/>
      <c r="BQE106" s="327"/>
      <c r="BQF106" s="327"/>
      <c r="BQG106" s="327"/>
      <c r="BQH106" s="327"/>
      <c r="BQI106" s="327"/>
      <c r="BQJ106" s="327"/>
      <c r="BQK106" s="327"/>
      <c r="BQL106" s="327"/>
      <c r="BQM106" s="327"/>
      <c r="BQN106" s="327"/>
      <c r="BQO106" s="327"/>
      <c r="BQP106" s="327"/>
      <c r="BQQ106" s="327"/>
      <c r="BQR106" s="327"/>
      <c r="BQS106" s="327"/>
      <c r="BQT106" s="327"/>
      <c r="BQU106" s="327"/>
      <c r="BQV106" s="327"/>
      <c r="BQW106" s="327"/>
      <c r="BQX106" s="327"/>
      <c r="BQY106" s="327"/>
      <c r="BQZ106" s="327"/>
      <c r="BRA106" s="327"/>
      <c r="BRB106" s="327"/>
      <c r="BRC106" s="327"/>
      <c r="BRD106" s="327"/>
      <c r="BRE106" s="327"/>
      <c r="BRF106" s="327"/>
      <c r="BRG106" s="327"/>
      <c r="BRH106" s="327"/>
      <c r="BRI106" s="327"/>
      <c r="BRJ106" s="327"/>
      <c r="BRK106" s="327"/>
      <c r="BRL106" s="327"/>
      <c r="BRM106" s="327"/>
      <c r="BRN106" s="327"/>
      <c r="BRO106" s="327"/>
      <c r="BRP106" s="327"/>
      <c r="BRQ106" s="327"/>
      <c r="BRR106" s="327"/>
      <c r="BRS106" s="327"/>
      <c r="BRT106" s="327"/>
      <c r="BRU106" s="327"/>
      <c r="BRV106" s="327"/>
      <c r="BRW106" s="327"/>
      <c r="BRX106" s="327"/>
      <c r="BRY106" s="327"/>
      <c r="BRZ106" s="327"/>
      <c r="BSA106" s="327"/>
      <c r="BSB106" s="327"/>
      <c r="BSC106" s="327"/>
      <c r="BSD106" s="327"/>
      <c r="BSE106" s="327"/>
      <c r="BSF106" s="327"/>
      <c r="BSG106" s="327"/>
      <c r="BSH106" s="327"/>
      <c r="BSI106" s="327"/>
      <c r="BSJ106" s="327"/>
      <c r="BSK106" s="327"/>
      <c r="BSL106" s="327"/>
      <c r="BSM106" s="327"/>
      <c r="BSN106" s="327"/>
      <c r="BSO106" s="327"/>
      <c r="BSP106" s="327"/>
      <c r="BSQ106" s="327"/>
      <c r="BSR106" s="327"/>
      <c r="BSS106" s="327"/>
      <c r="BST106" s="327"/>
      <c r="BSU106" s="327"/>
      <c r="BSV106" s="327"/>
      <c r="BSW106" s="327"/>
      <c r="BSX106" s="327"/>
      <c r="BSY106" s="327"/>
      <c r="BSZ106" s="327"/>
      <c r="BTA106" s="327"/>
      <c r="BTB106" s="327"/>
      <c r="BTC106" s="327"/>
      <c r="BTD106" s="327"/>
      <c r="BTE106" s="327"/>
      <c r="BTF106" s="327"/>
      <c r="BTG106" s="327"/>
      <c r="BTH106" s="327"/>
      <c r="BTI106" s="327"/>
      <c r="BTJ106" s="327"/>
      <c r="BTK106" s="327"/>
      <c r="BTL106" s="327"/>
      <c r="BTM106" s="327"/>
      <c r="BTN106" s="327"/>
      <c r="BTO106" s="327"/>
      <c r="BTP106" s="327"/>
      <c r="BTQ106" s="327"/>
      <c r="BTR106" s="327"/>
      <c r="BTS106" s="327"/>
      <c r="BTT106" s="327"/>
      <c r="BTU106" s="327"/>
      <c r="BTV106" s="327"/>
      <c r="BTW106" s="327"/>
      <c r="BTX106" s="327"/>
      <c r="BTY106" s="327"/>
      <c r="BTZ106" s="327"/>
      <c r="BUA106" s="327"/>
      <c r="BUB106" s="327"/>
      <c r="BUC106" s="327"/>
      <c r="BUD106" s="327"/>
      <c r="BUE106" s="327"/>
      <c r="BUF106" s="327"/>
      <c r="BUG106" s="327"/>
      <c r="BUH106" s="327"/>
      <c r="BUI106" s="327"/>
      <c r="BUJ106" s="327"/>
      <c r="BUK106" s="327"/>
      <c r="BUL106" s="327"/>
      <c r="BUM106" s="327"/>
      <c r="BUN106" s="327"/>
      <c r="BUO106" s="327"/>
      <c r="BUP106" s="327"/>
      <c r="BUQ106" s="327"/>
      <c r="BUR106" s="327"/>
      <c r="BUS106" s="327"/>
      <c r="BUT106" s="327"/>
      <c r="BUU106" s="327"/>
      <c r="BUV106" s="327"/>
      <c r="BUW106" s="327"/>
      <c r="BUX106" s="327"/>
      <c r="BUY106" s="327"/>
      <c r="BUZ106" s="327"/>
      <c r="BVA106" s="327"/>
      <c r="BVB106" s="327"/>
      <c r="BVC106" s="327"/>
      <c r="BVD106" s="327"/>
      <c r="BVE106" s="327"/>
      <c r="BVF106" s="327"/>
      <c r="BVG106" s="327"/>
      <c r="BVH106" s="327"/>
      <c r="BVI106" s="327"/>
      <c r="BVJ106" s="327"/>
      <c r="BVK106" s="327"/>
      <c r="BVL106" s="327"/>
      <c r="BVM106" s="327"/>
      <c r="BVN106" s="327"/>
      <c r="BVO106" s="327"/>
      <c r="BVP106" s="327"/>
      <c r="BVQ106" s="327"/>
      <c r="BVR106" s="327"/>
      <c r="BVS106" s="327"/>
      <c r="BVT106" s="327"/>
      <c r="BVU106" s="327"/>
      <c r="BVV106" s="327"/>
      <c r="BVW106" s="327"/>
      <c r="BVX106" s="327"/>
      <c r="BVY106" s="327"/>
      <c r="BVZ106" s="327"/>
      <c r="BWA106" s="327"/>
      <c r="BWB106" s="327"/>
      <c r="BWC106" s="327"/>
      <c r="BWD106" s="327"/>
      <c r="BWE106" s="327"/>
      <c r="BWF106" s="327"/>
      <c r="BWG106" s="327"/>
      <c r="BWH106" s="327"/>
      <c r="BWI106" s="327"/>
      <c r="BWJ106" s="327"/>
      <c r="BWK106" s="327"/>
      <c r="BWL106" s="327"/>
      <c r="BWM106" s="327"/>
      <c r="BWN106" s="327"/>
      <c r="BWO106" s="327"/>
      <c r="BWP106" s="327"/>
      <c r="BWQ106" s="327"/>
      <c r="BWR106" s="327"/>
      <c r="BWS106" s="327"/>
      <c r="BWT106" s="327"/>
      <c r="BWU106" s="327"/>
      <c r="BWV106" s="327"/>
      <c r="BWW106" s="327"/>
      <c r="BWX106" s="327"/>
      <c r="BWY106" s="327"/>
      <c r="BWZ106" s="327"/>
      <c r="BXA106" s="327"/>
      <c r="BXB106" s="327"/>
      <c r="BXC106" s="327"/>
      <c r="BXD106" s="327"/>
      <c r="BXE106" s="327"/>
      <c r="BXF106" s="327"/>
      <c r="BXG106" s="327"/>
      <c r="BXH106" s="327"/>
      <c r="BXI106" s="327"/>
      <c r="BXJ106" s="327"/>
      <c r="BXK106" s="327"/>
      <c r="BXL106" s="327"/>
      <c r="BXM106" s="327"/>
      <c r="BXN106" s="327"/>
      <c r="BXO106" s="327"/>
      <c r="BXP106" s="327"/>
      <c r="BXQ106" s="327"/>
      <c r="BXR106" s="327"/>
      <c r="BXS106" s="327"/>
      <c r="BXT106" s="327"/>
      <c r="BXU106" s="327"/>
      <c r="BXV106" s="327"/>
      <c r="BXW106" s="327"/>
      <c r="BXX106" s="327"/>
      <c r="BXY106" s="327"/>
      <c r="BXZ106" s="327"/>
      <c r="BYA106" s="327"/>
      <c r="BYB106" s="327"/>
      <c r="BYC106" s="327"/>
      <c r="BYD106" s="327"/>
      <c r="BYE106" s="327"/>
      <c r="BYF106" s="327"/>
      <c r="BYG106" s="327"/>
      <c r="BYH106" s="327"/>
      <c r="BYI106" s="327"/>
      <c r="BYJ106" s="327"/>
      <c r="BYK106" s="327"/>
      <c r="BYL106" s="327"/>
      <c r="BYM106" s="327"/>
      <c r="BYN106" s="327"/>
      <c r="BYO106" s="327"/>
      <c r="BYP106" s="327"/>
      <c r="BYQ106" s="327"/>
      <c r="BYR106" s="327"/>
      <c r="BYS106" s="327"/>
      <c r="BYT106" s="327"/>
      <c r="BYU106" s="327"/>
      <c r="BYV106" s="327"/>
      <c r="BYW106" s="327"/>
      <c r="BYX106" s="327"/>
      <c r="BYY106" s="327"/>
      <c r="BYZ106" s="327"/>
      <c r="BZA106" s="327"/>
      <c r="BZB106" s="327"/>
      <c r="BZC106" s="327"/>
      <c r="BZD106" s="327"/>
      <c r="BZE106" s="327"/>
      <c r="BZF106" s="327"/>
      <c r="BZG106" s="327"/>
      <c r="BZH106" s="327"/>
      <c r="BZI106" s="327"/>
      <c r="BZJ106" s="327"/>
      <c r="BZK106" s="327"/>
      <c r="BZL106" s="327"/>
      <c r="BZM106" s="327"/>
      <c r="BZN106" s="327"/>
      <c r="BZO106" s="327"/>
      <c r="BZP106" s="327"/>
      <c r="BZQ106" s="327"/>
      <c r="BZR106" s="327"/>
      <c r="BZS106" s="327"/>
      <c r="BZT106" s="327"/>
      <c r="BZU106" s="327"/>
      <c r="BZV106" s="327"/>
      <c r="BZW106" s="327"/>
      <c r="BZX106" s="327"/>
      <c r="BZY106" s="327"/>
      <c r="BZZ106" s="327"/>
      <c r="CAA106" s="327"/>
      <c r="CAB106" s="327"/>
      <c r="CAC106" s="327"/>
      <c r="CAD106" s="327"/>
      <c r="CAE106" s="327"/>
      <c r="CAF106" s="327"/>
      <c r="CAG106" s="327"/>
      <c r="CAH106" s="327"/>
      <c r="CAI106" s="327"/>
      <c r="CAJ106" s="327"/>
      <c r="CAK106" s="327"/>
      <c r="CAL106" s="327"/>
      <c r="CAM106" s="327"/>
      <c r="CAN106" s="327"/>
      <c r="CAO106" s="327"/>
      <c r="CAP106" s="327"/>
      <c r="CAQ106" s="327"/>
      <c r="CAR106" s="327"/>
      <c r="CAS106" s="327"/>
      <c r="CAT106" s="327"/>
      <c r="CAU106" s="327"/>
      <c r="CAV106" s="327"/>
      <c r="CAW106" s="327"/>
      <c r="CAX106" s="327"/>
      <c r="CAY106" s="327"/>
      <c r="CAZ106" s="327"/>
      <c r="CBA106" s="327"/>
      <c r="CBB106" s="327"/>
      <c r="CBC106" s="327"/>
      <c r="CBD106" s="327"/>
      <c r="CBE106" s="327"/>
      <c r="CBF106" s="327"/>
      <c r="CBG106" s="327"/>
      <c r="CBH106" s="327"/>
      <c r="CBI106" s="327"/>
      <c r="CBJ106" s="327"/>
      <c r="CBK106" s="327"/>
      <c r="CBL106" s="327"/>
      <c r="CBM106" s="327"/>
      <c r="CBN106" s="327"/>
      <c r="CBO106" s="327"/>
      <c r="CBP106" s="327"/>
      <c r="CBQ106" s="327"/>
      <c r="CBR106" s="327"/>
      <c r="CBS106" s="327"/>
      <c r="CBT106" s="327"/>
      <c r="CBU106" s="327"/>
      <c r="CBV106" s="327"/>
      <c r="CBW106" s="327"/>
      <c r="CBX106" s="327"/>
      <c r="CBY106" s="327"/>
      <c r="CBZ106" s="327"/>
      <c r="CCA106" s="327"/>
      <c r="CCB106" s="327"/>
      <c r="CCC106" s="327"/>
      <c r="CCD106" s="327"/>
      <c r="CCE106" s="327"/>
      <c r="CCF106" s="327"/>
      <c r="CCG106" s="327"/>
      <c r="CCH106" s="327"/>
      <c r="CCI106" s="327"/>
      <c r="CCJ106" s="327"/>
      <c r="CCK106" s="327"/>
      <c r="CCL106" s="327"/>
      <c r="CCM106" s="327"/>
      <c r="CCN106" s="327"/>
      <c r="CCO106" s="327"/>
      <c r="CCP106" s="327"/>
      <c r="CCQ106" s="327"/>
      <c r="CCR106" s="327"/>
      <c r="CCS106" s="327"/>
      <c r="CCT106" s="327"/>
      <c r="CCU106" s="327"/>
      <c r="CCV106" s="327"/>
      <c r="CCW106" s="327"/>
      <c r="CCX106" s="327"/>
      <c r="CCY106" s="327"/>
      <c r="CCZ106" s="327"/>
      <c r="CDA106" s="327"/>
      <c r="CDB106" s="327"/>
      <c r="CDC106" s="327"/>
      <c r="CDD106" s="327"/>
      <c r="CDE106" s="327"/>
      <c r="CDF106" s="327"/>
      <c r="CDG106" s="327"/>
      <c r="CDH106" s="327"/>
      <c r="CDI106" s="327"/>
      <c r="CDJ106" s="327"/>
      <c r="CDK106" s="327"/>
      <c r="CDL106" s="327"/>
      <c r="CDM106" s="327"/>
      <c r="CDN106" s="327"/>
      <c r="CDO106" s="327"/>
      <c r="CDP106" s="327"/>
      <c r="CDQ106" s="327"/>
      <c r="CDR106" s="327"/>
      <c r="CDS106" s="327"/>
      <c r="CDT106" s="327"/>
      <c r="CDU106" s="327"/>
      <c r="CDV106" s="327"/>
      <c r="CDW106" s="327"/>
      <c r="CDX106" s="327"/>
      <c r="CDY106" s="327"/>
      <c r="CDZ106" s="327"/>
      <c r="CEA106" s="327"/>
      <c r="CEB106" s="327"/>
      <c r="CEC106" s="327"/>
      <c r="CED106" s="327"/>
      <c r="CEE106" s="327"/>
      <c r="CEF106" s="327"/>
      <c r="CEG106" s="327"/>
      <c r="CEH106" s="327"/>
      <c r="CEI106" s="327"/>
      <c r="CEJ106" s="327"/>
      <c r="CEK106" s="327"/>
      <c r="CEL106" s="327"/>
      <c r="CEM106" s="327"/>
      <c r="CEN106" s="327"/>
      <c r="CEO106" s="327"/>
      <c r="CEP106" s="327"/>
      <c r="CEQ106" s="327"/>
      <c r="CER106" s="327"/>
      <c r="CES106" s="327"/>
      <c r="CET106" s="327"/>
      <c r="CEU106" s="327"/>
      <c r="CEV106" s="327"/>
      <c r="CEW106" s="327"/>
      <c r="CEX106" s="327"/>
      <c r="CEY106" s="327"/>
      <c r="CEZ106" s="327"/>
      <c r="CFA106" s="327"/>
      <c r="CFB106" s="327"/>
      <c r="CFC106" s="327"/>
      <c r="CFD106" s="327"/>
      <c r="CFE106" s="327"/>
      <c r="CFF106" s="327"/>
      <c r="CFG106" s="327"/>
      <c r="CFH106" s="327"/>
      <c r="CFI106" s="327"/>
      <c r="CFJ106" s="327"/>
      <c r="CFK106" s="327"/>
      <c r="CFL106" s="327"/>
      <c r="CFM106" s="327"/>
      <c r="CFN106" s="327"/>
      <c r="CFO106" s="327"/>
      <c r="CFP106" s="327"/>
      <c r="CFQ106" s="327"/>
      <c r="CFR106" s="327"/>
      <c r="CFS106" s="327"/>
      <c r="CFT106" s="327"/>
      <c r="CFU106" s="327"/>
      <c r="CFV106" s="327"/>
      <c r="CFW106" s="327"/>
      <c r="CFX106" s="327"/>
      <c r="CFY106" s="327"/>
      <c r="CFZ106" s="327"/>
      <c r="CGA106" s="327"/>
      <c r="CGB106" s="327"/>
      <c r="CGC106" s="327"/>
      <c r="CGD106" s="327"/>
      <c r="CGE106" s="327"/>
      <c r="CGF106" s="327"/>
      <c r="CGG106" s="327"/>
      <c r="CGH106" s="327"/>
      <c r="CGI106" s="327"/>
      <c r="CGJ106" s="327"/>
      <c r="CGK106" s="327"/>
      <c r="CGL106" s="327"/>
      <c r="CGM106" s="327"/>
      <c r="CGN106" s="327"/>
      <c r="CGO106" s="327"/>
      <c r="CGP106" s="327"/>
      <c r="CGQ106" s="327"/>
      <c r="CGR106" s="327"/>
      <c r="CGS106" s="327"/>
      <c r="CGT106" s="327"/>
      <c r="CGU106" s="327"/>
      <c r="CGV106" s="327"/>
      <c r="CGW106" s="327"/>
      <c r="CGX106" s="327"/>
      <c r="CGY106" s="327"/>
      <c r="CGZ106" s="327"/>
      <c r="CHA106" s="327"/>
      <c r="CHB106" s="327"/>
      <c r="CHC106" s="327"/>
      <c r="CHD106" s="327"/>
      <c r="CHE106" s="327"/>
      <c r="CHF106" s="327"/>
      <c r="CHG106" s="327"/>
      <c r="CHH106" s="327"/>
      <c r="CHI106" s="327"/>
      <c r="CHJ106" s="327"/>
      <c r="CHK106" s="327"/>
      <c r="CHL106" s="327"/>
      <c r="CHM106" s="327"/>
      <c r="CHN106" s="327"/>
      <c r="CHO106" s="327"/>
      <c r="CHP106" s="327"/>
      <c r="CHQ106" s="327"/>
      <c r="CHR106" s="327"/>
      <c r="CHS106" s="327"/>
      <c r="CHT106" s="327"/>
      <c r="CHU106" s="327"/>
      <c r="CHV106" s="327"/>
      <c r="CHW106" s="327"/>
      <c r="CHX106" s="327"/>
      <c r="CHY106" s="327"/>
      <c r="CHZ106" s="327"/>
      <c r="CIA106" s="327"/>
      <c r="CIB106" s="327"/>
      <c r="CIC106" s="327"/>
      <c r="CID106" s="327"/>
      <c r="CIE106" s="327"/>
      <c r="CIF106" s="327"/>
      <c r="CIG106" s="327"/>
      <c r="CIH106" s="327"/>
      <c r="CII106" s="327"/>
      <c r="CIJ106" s="327"/>
      <c r="CIK106" s="327"/>
      <c r="CIL106" s="327"/>
      <c r="CIM106" s="327"/>
      <c r="CIN106" s="327"/>
      <c r="CIO106" s="327"/>
      <c r="CIP106" s="327"/>
      <c r="CIQ106" s="327"/>
      <c r="CIR106" s="327"/>
      <c r="CIS106" s="327"/>
      <c r="CIT106" s="327"/>
      <c r="CIU106" s="327"/>
      <c r="CIV106" s="327"/>
      <c r="CIW106" s="327"/>
      <c r="CIX106" s="327"/>
      <c r="CIY106" s="327"/>
      <c r="CIZ106" s="327"/>
      <c r="CJA106" s="327"/>
      <c r="CJB106" s="327"/>
      <c r="CJC106" s="327"/>
      <c r="CJD106" s="327"/>
      <c r="CJE106" s="327"/>
      <c r="CJF106" s="327"/>
      <c r="CJG106" s="327"/>
      <c r="CJH106" s="327"/>
      <c r="CJI106" s="327"/>
      <c r="CJJ106" s="327"/>
      <c r="CJK106" s="327"/>
      <c r="CJL106" s="327"/>
      <c r="CJM106" s="327"/>
      <c r="CJN106" s="327"/>
      <c r="CJO106" s="327"/>
      <c r="CJP106" s="327"/>
      <c r="CJQ106" s="327"/>
      <c r="CJR106" s="327"/>
      <c r="CJS106" s="327"/>
      <c r="CJT106" s="327"/>
      <c r="CJU106" s="327"/>
      <c r="CJV106" s="327"/>
      <c r="CJW106" s="327"/>
      <c r="CJX106" s="327"/>
      <c r="CJY106" s="327"/>
      <c r="CJZ106" s="327"/>
      <c r="CKA106" s="327"/>
      <c r="CKB106" s="327"/>
      <c r="CKC106" s="327"/>
      <c r="CKD106" s="327"/>
      <c r="CKE106" s="327"/>
      <c r="CKF106" s="327"/>
      <c r="CKG106" s="327"/>
      <c r="CKH106" s="327"/>
      <c r="CKI106" s="327"/>
      <c r="CKJ106" s="327"/>
      <c r="CKK106" s="327"/>
      <c r="CKL106" s="327"/>
      <c r="CKM106" s="327"/>
      <c r="CKN106" s="327"/>
      <c r="CKO106" s="327"/>
      <c r="CKP106" s="327"/>
      <c r="CKQ106" s="327"/>
      <c r="CKR106" s="327"/>
      <c r="CKS106" s="327"/>
      <c r="CKT106" s="327"/>
      <c r="CKU106" s="327"/>
      <c r="CKV106" s="327"/>
      <c r="CKW106" s="327"/>
      <c r="CKX106" s="327"/>
      <c r="CKY106" s="327"/>
      <c r="CKZ106" s="327"/>
      <c r="CLA106" s="327"/>
      <c r="CLB106" s="327"/>
      <c r="CLC106" s="327"/>
      <c r="CLD106" s="327"/>
      <c r="CLE106" s="327"/>
      <c r="CLF106" s="327"/>
      <c r="CLG106" s="327"/>
      <c r="CLH106" s="327"/>
      <c r="CLI106" s="327"/>
      <c r="CLJ106" s="327"/>
      <c r="CLK106" s="327"/>
      <c r="CLL106" s="327"/>
      <c r="CLM106" s="327"/>
      <c r="CLN106" s="327"/>
      <c r="CLO106" s="327"/>
      <c r="CLP106" s="327"/>
      <c r="CLQ106" s="327"/>
      <c r="CLR106" s="327"/>
      <c r="CLS106" s="327"/>
      <c r="CLT106" s="327"/>
      <c r="CLU106" s="327"/>
      <c r="CLV106" s="327"/>
      <c r="CLW106" s="327"/>
      <c r="CLX106" s="327"/>
      <c r="CLY106" s="327"/>
      <c r="CLZ106" s="327"/>
      <c r="CMA106" s="327"/>
      <c r="CMB106" s="327"/>
      <c r="CMC106" s="327"/>
      <c r="CMD106" s="327"/>
      <c r="CME106" s="327"/>
      <c r="CMF106" s="327"/>
      <c r="CMG106" s="327"/>
      <c r="CMH106" s="327"/>
      <c r="CMI106" s="327"/>
      <c r="CMJ106" s="327"/>
      <c r="CMK106" s="327"/>
      <c r="CML106" s="327"/>
      <c r="CMM106" s="327"/>
      <c r="CMN106" s="327"/>
      <c r="CMO106" s="327"/>
      <c r="CMP106" s="327"/>
      <c r="CMQ106" s="327"/>
      <c r="CMR106" s="327"/>
      <c r="CMS106" s="327"/>
      <c r="CMT106" s="327"/>
      <c r="CMU106" s="327"/>
      <c r="CMV106" s="327"/>
      <c r="CMW106" s="327"/>
      <c r="CMX106" s="327"/>
      <c r="CMY106" s="327"/>
      <c r="CMZ106" s="327"/>
      <c r="CNA106" s="327"/>
      <c r="CNB106" s="327"/>
      <c r="CNC106" s="327"/>
      <c r="CND106" s="327"/>
      <c r="CNE106" s="327"/>
      <c r="CNF106" s="327"/>
      <c r="CNG106" s="327"/>
      <c r="CNH106" s="327"/>
      <c r="CNI106" s="327"/>
      <c r="CNJ106" s="327"/>
      <c r="CNK106" s="327"/>
      <c r="CNL106" s="327"/>
      <c r="CNM106" s="327"/>
      <c r="CNN106" s="327"/>
      <c r="CNO106" s="327"/>
      <c r="CNP106" s="327"/>
      <c r="CNQ106" s="327"/>
      <c r="CNR106" s="327"/>
      <c r="CNS106" s="327"/>
      <c r="CNT106" s="327"/>
      <c r="CNU106" s="327"/>
      <c r="CNV106" s="327"/>
      <c r="CNW106" s="327"/>
      <c r="CNX106" s="327"/>
      <c r="CNY106" s="327"/>
      <c r="CNZ106" s="327"/>
      <c r="COA106" s="327"/>
      <c r="COB106" s="327"/>
      <c r="COC106" s="327"/>
      <c r="COD106" s="327"/>
      <c r="COE106" s="327"/>
      <c r="COF106" s="327"/>
      <c r="COG106" s="327"/>
      <c r="COH106" s="327"/>
      <c r="COI106" s="327"/>
      <c r="COJ106" s="327"/>
      <c r="COK106" s="327"/>
      <c r="COL106" s="327"/>
      <c r="COM106" s="327"/>
      <c r="CON106" s="327"/>
      <c r="COO106" s="327"/>
      <c r="COP106" s="327"/>
      <c r="COQ106" s="327"/>
      <c r="COR106" s="327"/>
      <c r="COS106" s="327"/>
      <c r="COT106" s="327"/>
      <c r="COU106" s="327"/>
      <c r="COV106" s="327"/>
      <c r="COW106" s="327"/>
      <c r="COX106" s="327"/>
      <c r="COY106" s="327"/>
      <c r="COZ106" s="327"/>
      <c r="CPA106" s="327"/>
      <c r="CPB106" s="327"/>
      <c r="CPC106" s="327"/>
      <c r="CPD106" s="327"/>
      <c r="CPE106" s="327"/>
      <c r="CPF106" s="327"/>
      <c r="CPG106" s="327"/>
      <c r="CPH106" s="327"/>
      <c r="CPI106" s="327"/>
      <c r="CPJ106" s="327"/>
      <c r="CPK106" s="327"/>
      <c r="CPL106" s="327"/>
      <c r="CPM106" s="327"/>
      <c r="CPN106" s="327"/>
      <c r="CPO106" s="327"/>
      <c r="CPP106" s="327"/>
      <c r="CPQ106" s="327"/>
      <c r="CPR106" s="327"/>
      <c r="CPS106" s="327"/>
      <c r="CPT106" s="327"/>
      <c r="CPU106" s="327"/>
      <c r="CPV106" s="327"/>
      <c r="CPW106" s="327"/>
      <c r="CPX106" s="327"/>
      <c r="CPY106" s="327"/>
      <c r="CPZ106" s="327"/>
      <c r="CQA106" s="327"/>
      <c r="CQB106" s="327"/>
      <c r="CQC106" s="327"/>
      <c r="CQD106" s="327"/>
      <c r="CQE106" s="327"/>
      <c r="CQF106" s="327"/>
      <c r="CQG106" s="327"/>
      <c r="CQH106" s="327"/>
      <c r="CQI106" s="327"/>
      <c r="CQJ106" s="327"/>
      <c r="CQK106" s="327"/>
      <c r="CQL106" s="327"/>
      <c r="CQM106" s="327"/>
      <c r="CQN106" s="327"/>
      <c r="CQO106" s="327"/>
      <c r="CQP106" s="327"/>
      <c r="CQQ106" s="327"/>
      <c r="CQR106" s="327"/>
      <c r="CQS106" s="327"/>
      <c r="CQT106" s="327"/>
      <c r="CQU106" s="327"/>
      <c r="CQV106" s="327"/>
      <c r="CQW106" s="327"/>
      <c r="CQX106" s="327"/>
      <c r="CQY106" s="327"/>
      <c r="CQZ106" s="327"/>
      <c r="CRA106" s="327"/>
      <c r="CRB106" s="327"/>
      <c r="CRC106" s="327"/>
      <c r="CRD106" s="327"/>
      <c r="CRE106" s="327"/>
      <c r="CRF106" s="327"/>
      <c r="CRG106" s="327"/>
      <c r="CRH106" s="327"/>
      <c r="CRI106" s="327"/>
      <c r="CRJ106" s="327"/>
      <c r="CRK106" s="327"/>
      <c r="CRL106" s="327"/>
      <c r="CRM106" s="327"/>
      <c r="CRN106" s="327"/>
      <c r="CRO106" s="327"/>
      <c r="CRP106" s="327"/>
      <c r="CRQ106" s="327"/>
      <c r="CRR106" s="327"/>
      <c r="CRS106" s="327"/>
      <c r="CRT106" s="327"/>
      <c r="CRU106" s="327"/>
      <c r="CRV106" s="327"/>
      <c r="CRW106" s="327"/>
      <c r="CRX106" s="327"/>
      <c r="CRY106" s="327"/>
      <c r="CRZ106" s="327"/>
      <c r="CSA106" s="327"/>
      <c r="CSB106" s="327"/>
      <c r="CSC106" s="327"/>
      <c r="CSD106" s="327"/>
      <c r="CSE106" s="327"/>
      <c r="CSF106" s="327"/>
      <c r="CSG106" s="327"/>
      <c r="CSH106" s="327"/>
      <c r="CSI106" s="327"/>
      <c r="CSJ106" s="327"/>
      <c r="CSK106" s="327"/>
      <c r="CSL106" s="327"/>
      <c r="CSM106" s="327"/>
      <c r="CSN106" s="327"/>
      <c r="CSO106" s="327"/>
      <c r="CSP106" s="327"/>
      <c r="CSQ106" s="327"/>
      <c r="CSR106" s="327"/>
      <c r="CSS106" s="327"/>
      <c r="CST106" s="327"/>
      <c r="CSU106" s="327"/>
      <c r="CSV106" s="327"/>
      <c r="CSW106" s="327"/>
      <c r="CSX106" s="327"/>
      <c r="CSY106" s="327"/>
      <c r="CSZ106" s="327"/>
      <c r="CTA106" s="327"/>
      <c r="CTB106" s="327"/>
      <c r="CTC106" s="327"/>
      <c r="CTD106" s="327"/>
      <c r="CTE106" s="327"/>
      <c r="CTF106" s="327"/>
      <c r="CTG106" s="327"/>
      <c r="CTH106" s="327"/>
      <c r="CTI106" s="327"/>
      <c r="CTJ106" s="327"/>
      <c r="CTK106" s="327"/>
      <c r="CTL106" s="327"/>
      <c r="CTM106" s="327"/>
      <c r="CTN106" s="327"/>
      <c r="CTO106" s="327"/>
      <c r="CTP106" s="327"/>
      <c r="CTQ106" s="327"/>
      <c r="CTR106" s="327"/>
      <c r="CTS106" s="327"/>
      <c r="CTT106" s="327"/>
      <c r="CTU106" s="327"/>
      <c r="CTV106" s="327"/>
      <c r="CTW106" s="327"/>
      <c r="CTX106" s="327"/>
      <c r="CTY106" s="327"/>
      <c r="CTZ106" s="327"/>
      <c r="CUA106" s="327"/>
      <c r="CUB106" s="327"/>
      <c r="CUC106" s="327"/>
      <c r="CUD106" s="327"/>
      <c r="CUE106" s="327"/>
      <c r="CUF106" s="327"/>
      <c r="CUG106" s="327"/>
      <c r="CUH106" s="327"/>
      <c r="CUI106" s="327"/>
      <c r="CUJ106" s="327"/>
      <c r="CUK106" s="327"/>
      <c r="CUL106" s="327"/>
      <c r="CUM106" s="327"/>
      <c r="CUN106" s="327"/>
      <c r="CUO106" s="327"/>
      <c r="CUP106" s="327"/>
      <c r="CUQ106" s="327"/>
      <c r="CUR106" s="327"/>
      <c r="CUS106" s="327"/>
      <c r="CUT106" s="327"/>
      <c r="CUU106" s="327"/>
      <c r="CUV106" s="327"/>
      <c r="CUW106" s="327"/>
      <c r="CUX106" s="327"/>
      <c r="CUY106" s="327"/>
      <c r="CUZ106" s="327"/>
      <c r="CVA106" s="327"/>
      <c r="CVB106" s="327"/>
      <c r="CVC106" s="327"/>
      <c r="CVD106" s="327"/>
      <c r="CVE106" s="327"/>
      <c r="CVF106" s="327"/>
      <c r="CVG106" s="327"/>
      <c r="CVH106" s="327"/>
      <c r="CVI106" s="327"/>
      <c r="CVJ106" s="327"/>
      <c r="CVK106" s="327"/>
      <c r="CVL106" s="327"/>
      <c r="CVM106" s="327"/>
      <c r="CVN106" s="327"/>
      <c r="CVO106" s="327"/>
      <c r="CVP106" s="327"/>
      <c r="CVQ106" s="327"/>
      <c r="CVR106" s="327"/>
      <c r="CVS106" s="327"/>
      <c r="CVT106" s="327"/>
      <c r="CVU106" s="327"/>
      <c r="CVV106" s="327"/>
      <c r="CVW106" s="327"/>
      <c r="CVX106" s="327"/>
      <c r="CVY106" s="327"/>
      <c r="CVZ106" s="327"/>
      <c r="CWA106" s="327"/>
      <c r="CWB106" s="327"/>
      <c r="CWC106" s="327"/>
      <c r="CWD106" s="327"/>
      <c r="CWE106" s="327"/>
      <c r="CWF106" s="327"/>
      <c r="CWG106" s="327"/>
      <c r="CWH106" s="327"/>
      <c r="CWI106" s="327"/>
      <c r="CWJ106" s="327"/>
      <c r="CWK106" s="327"/>
      <c r="CWL106" s="327"/>
      <c r="CWM106" s="327"/>
      <c r="CWN106" s="327"/>
      <c r="CWO106" s="327"/>
      <c r="CWP106" s="327"/>
      <c r="CWQ106" s="327"/>
      <c r="CWR106" s="327"/>
      <c r="CWS106" s="327"/>
      <c r="CWT106" s="327"/>
      <c r="CWU106" s="327"/>
      <c r="CWV106" s="327"/>
      <c r="CWW106" s="327"/>
      <c r="CWX106" s="327"/>
      <c r="CWY106" s="327"/>
      <c r="CWZ106" s="327"/>
      <c r="CXA106" s="327"/>
      <c r="CXB106" s="327"/>
      <c r="CXC106" s="327"/>
      <c r="CXD106" s="327"/>
      <c r="CXE106" s="327"/>
      <c r="CXF106" s="327"/>
      <c r="CXG106" s="327"/>
      <c r="CXH106" s="327"/>
      <c r="CXI106" s="327"/>
      <c r="CXJ106" s="327"/>
      <c r="CXK106" s="327"/>
      <c r="CXL106" s="327"/>
      <c r="CXM106" s="327"/>
      <c r="CXN106" s="327"/>
      <c r="CXO106" s="327"/>
      <c r="CXP106" s="327"/>
      <c r="CXQ106" s="327"/>
      <c r="CXR106" s="327"/>
      <c r="CXS106" s="327"/>
      <c r="CXT106" s="327"/>
      <c r="CXU106" s="327"/>
      <c r="CXV106" s="327"/>
      <c r="CXW106" s="327"/>
      <c r="CXX106" s="327"/>
      <c r="CXY106" s="327"/>
      <c r="CXZ106" s="327"/>
      <c r="CYA106" s="327"/>
      <c r="CYB106" s="327"/>
      <c r="CYC106" s="327"/>
      <c r="CYD106" s="327"/>
      <c r="CYE106" s="327"/>
      <c r="CYF106" s="327"/>
      <c r="CYG106" s="327"/>
      <c r="CYH106" s="327"/>
      <c r="CYI106" s="327"/>
      <c r="CYJ106" s="327"/>
      <c r="CYK106" s="327"/>
      <c r="CYL106" s="327"/>
      <c r="CYM106" s="327"/>
      <c r="CYN106" s="327"/>
      <c r="CYO106" s="327"/>
      <c r="CYP106" s="327"/>
      <c r="CYQ106" s="327"/>
      <c r="CYR106" s="327"/>
      <c r="CYS106" s="327"/>
      <c r="CYT106" s="327"/>
      <c r="CYU106" s="327"/>
      <c r="CYV106" s="327"/>
      <c r="CYW106" s="327"/>
      <c r="CYX106" s="327"/>
      <c r="CYY106" s="327"/>
      <c r="CYZ106" s="327"/>
      <c r="CZA106" s="327"/>
      <c r="CZB106" s="327"/>
      <c r="CZC106" s="327"/>
      <c r="CZD106" s="327"/>
      <c r="CZE106" s="327"/>
      <c r="CZF106" s="327"/>
      <c r="CZG106" s="327"/>
      <c r="CZH106" s="327"/>
      <c r="CZI106" s="327"/>
      <c r="CZJ106" s="327"/>
      <c r="CZK106" s="327"/>
      <c r="CZL106" s="327"/>
      <c r="CZM106" s="327"/>
      <c r="CZN106" s="327"/>
      <c r="CZO106" s="327"/>
      <c r="CZP106" s="327"/>
      <c r="CZQ106" s="327"/>
      <c r="CZR106" s="327"/>
      <c r="CZS106" s="327"/>
      <c r="CZT106" s="327"/>
      <c r="CZU106" s="327"/>
      <c r="CZV106" s="327"/>
      <c r="CZW106" s="327"/>
      <c r="CZX106" s="327"/>
      <c r="CZY106" s="327"/>
      <c r="CZZ106" s="327"/>
      <c r="DAA106" s="327"/>
      <c r="DAB106" s="327"/>
      <c r="DAC106" s="327"/>
      <c r="DAD106" s="327"/>
      <c r="DAE106" s="327"/>
      <c r="DAF106" s="327"/>
      <c r="DAG106" s="327"/>
      <c r="DAH106" s="327"/>
      <c r="DAI106" s="327"/>
      <c r="DAJ106" s="327"/>
      <c r="DAK106" s="327"/>
      <c r="DAL106" s="327"/>
      <c r="DAM106" s="327"/>
      <c r="DAN106" s="327"/>
      <c r="DAO106" s="327"/>
      <c r="DAP106" s="327"/>
      <c r="DAQ106" s="327"/>
      <c r="DAR106" s="327"/>
      <c r="DAS106" s="327"/>
      <c r="DAT106" s="327"/>
      <c r="DAU106" s="327"/>
      <c r="DAV106" s="327"/>
      <c r="DAW106" s="327"/>
      <c r="DAX106" s="327"/>
      <c r="DAY106" s="327"/>
      <c r="DAZ106" s="327"/>
      <c r="DBA106" s="327"/>
      <c r="DBB106" s="327"/>
      <c r="DBC106" s="327"/>
      <c r="DBD106" s="327"/>
      <c r="DBE106" s="327"/>
      <c r="DBF106" s="327"/>
      <c r="DBG106" s="327"/>
      <c r="DBH106" s="327"/>
      <c r="DBI106" s="327"/>
      <c r="DBJ106" s="327"/>
      <c r="DBK106" s="327"/>
      <c r="DBL106" s="327"/>
      <c r="DBM106" s="327"/>
      <c r="DBN106" s="327"/>
      <c r="DBO106" s="327"/>
      <c r="DBP106" s="327"/>
      <c r="DBQ106" s="327"/>
      <c r="DBR106" s="327"/>
      <c r="DBS106" s="327"/>
      <c r="DBT106" s="327"/>
      <c r="DBU106" s="327"/>
      <c r="DBV106" s="327"/>
      <c r="DBW106" s="327"/>
      <c r="DBX106" s="327"/>
      <c r="DBY106" s="327"/>
      <c r="DBZ106" s="327"/>
      <c r="DCA106" s="327"/>
      <c r="DCB106" s="327"/>
      <c r="DCC106" s="327"/>
      <c r="DCD106" s="327"/>
      <c r="DCE106" s="327"/>
      <c r="DCF106" s="327"/>
      <c r="DCG106" s="327"/>
      <c r="DCH106" s="327"/>
      <c r="DCI106" s="327"/>
      <c r="DCJ106" s="327"/>
      <c r="DCK106" s="327"/>
      <c r="DCL106" s="327"/>
      <c r="DCM106" s="327"/>
      <c r="DCN106" s="327"/>
      <c r="DCO106" s="327"/>
      <c r="DCP106" s="327"/>
      <c r="DCQ106" s="327"/>
      <c r="DCR106" s="327"/>
      <c r="DCS106" s="327"/>
      <c r="DCT106" s="327"/>
      <c r="DCU106" s="327"/>
      <c r="DCV106" s="327"/>
      <c r="DCW106" s="327"/>
      <c r="DCX106" s="327"/>
      <c r="DCY106" s="327"/>
      <c r="DCZ106" s="327"/>
      <c r="DDA106" s="327"/>
      <c r="DDB106" s="327"/>
      <c r="DDC106" s="327"/>
      <c r="DDD106" s="327"/>
      <c r="DDE106" s="327"/>
      <c r="DDF106" s="327"/>
      <c r="DDG106" s="327"/>
      <c r="DDH106" s="327"/>
      <c r="DDI106" s="327"/>
      <c r="DDJ106" s="327"/>
      <c r="DDK106" s="327"/>
      <c r="DDL106" s="327"/>
      <c r="DDM106" s="327"/>
      <c r="DDN106" s="327"/>
      <c r="DDO106" s="327"/>
      <c r="DDP106" s="327"/>
      <c r="DDQ106" s="327"/>
      <c r="DDR106" s="327"/>
      <c r="DDS106" s="327"/>
      <c r="DDT106" s="327"/>
      <c r="DDU106" s="327"/>
      <c r="DDV106" s="327"/>
      <c r="DDW106" s="327"/>
      <c r="DDX106" s="327"/>
      <c r="DDY106" s="327"/>
      <c r="DDZ106" s="327"/>
      <c r="DEA106" s="327"/>
      <c r="DEB106" s="327"/>
      <c r="DEC106" s="327"/>
      <c r="DED106" s="327"/>
      <c r="DEE106" s="327"/>
      <c r="DEF106" s="327"/>
      <c r="DEG106" s="327"/>
      <c r="DEH106" s="327"/>
      <c r="DEI106" s="327"/>
      <c r="DEJ106" s="327"/>
      <c r="DEK106" s="327"/>
      <c r="DEL106" s="327"/>
      <c r="DEM106" s="327"/>
      <c r="DEN106" s="327"/>
      <c r="DEO106" s="327"/>
      <c r="DEP106" s="327"/>
      <c r="DEQ106" s="327"/>
      <c r="DER106" s="327"/>
      <c r="DES106" s="327"/>
      <c r="DET106" s="327"/>
      <c r="DEU106" s="327"/>
      <c r="DEV106" s="327"/>
      <c r="DEW106" s="327"/>
      <c r="DEX106" s="327"/>
      <c r="DEY106" s="327"/>
      <c r="DEZ106" s="327"/>
      <c r="DFA106" s="327"/>
      <c r="DFB106" s="327"/>
      <c r="DFC106" s="327"/>
      <c r="DFD106" s="327"/>
      <c r="DFE106" s="327"/>
      <c r="DFF106" s="327"/>
      <c r="DFG106" s="327"/>
      <c r="DFH106" s="327"/>
      <c r="DFI106" s="327"/>
      <c r="DFJ106" s="327"/>
      <c r="DFK106" s="327"/>
      <c r="DFL106" s="327"/>
      <c r="DFM106" s="327"/>
      <c r="DFN106" s="327"/>
      <c r="DFO106" s="327"/>
      <c r="DFP106" s="327"/>
      <c r="DFQ106" s="327"/>
      <c r="DFR106" s="327"/>
      <c r="DFS106" s="327"/>
      <c r="DFT106" s="327"/>
      <c r="DFU106" s="327"/>
      <c r="DFV106" s="327"/>
      <c r="DFW106" s="327"/>
      <c r="DFX106" s="327"/>
      <c r="DFY106" s="327"/>
      <c r="DFZ106" s="327"/>
      <c r="DGA106" s="327"/>
      <c r="DGB106" s="327"/>
      <c r="DGC106" s="327"/>
      <c r="DGD106" s="327"/>
      <c r="DGE106" s="327"/>
      <c r="DGF106" s="327"/>
      <c r="DGG106" s="327"/>
      <c r="DGH106" s="327"/>
      <c r="DGI106" s="327"/>
      <c r="DGJ106" s="327"/>
      <c r="DGK106" s="327"/>
      <c r="DGL106" s="327"/>
      <c r="DGM106" s="327"/>
      <c r="DGN106" s="327"/>
      <c r="DGO106" s="327"/>
      <c r="DGP106" s="327"/>
      <c r="DGQ106" s="327"/>
      <c r="DGR106" s="327"/>
      <c r="DGS106" s="327"/>
      <c r="DGT106" s="327"/>
      <c r="DGU106" s="327"/>
      <c r="DGV106" s="327"/>
      <c r="DGW106" s="327"/>
      <c r="DGX106" s="327"/>
      <c r="DGY106" s="327"/>
      <c r="DGZ106" s="327"/>
      <c r="DHA106" s="327"/>
      <c r="DHB106" s="327"/>
      <c r="DHC106" s="327"/>
      <c r="DHD106" s="327"/>
      <c r="DHE106" s="327"/>
      <c r="DHF106" s="327"/>
      <c r="DHG106" s="327"/>
      <c r="DHH106" s="327"/>
      <c r="DHI106" s="327"/>
      <c r="DHJ106" s="327"/>
      <c r="DHK106" s="327"/>
      <c r="DHL106" s="327"/>
      <c r="DHM106" s="327"/>
      <c r="DHN106" s="327"/>
      <c r="DHO106" s="327"/>
      <c r="DHP106" s="327"/>
      <c r="DHQ106" s="327"/>
      <c r="DHR106" s="327"/>
      <c r="DHS106" s="327"/>
      <c r="DHT106" s="327"/>
      <c r="DHU106" s="327"/>
      <c r="DHV106" s="327"/>
      <c r="DHW106" s="327"/>
      <c r="DHX106" s="327"/>
      <c r="DHY106" s="327"/>
      <c r="DHZ106" s="327"/>
      <c r="DIA106" s="327"/>
      <c r="DIB106" s="327"/>
      <c r="DIC106" s="327"/>
      <c r="DID106" s="327"/>
      <c r="DIE106" s="327"/>
      <c r="DIF106" s="327"/>
      <c r="DIG106" s="327"/>
      <c r="DIH106" s="327"/>
      <c r="DII106" s="327"/>
      <c r="DIJ106" s="327"/>
      <c r="DIK106" s="327"/>
      <c r="DIL106" s="327"/>
      <c r="DIM106" s="327"/>
      <c r="DIN106" s="327"/>
      <c r="DIO106" s="327"/>
      <c r="DIP106" s="327"/>
      <c r="DIQ106" s="327"/>
      <c r="DIR106" s="327"/>
      <c r="DIS106" s="327"/>
      <c r="DIT106" s="327"/>
      <c r="DIU106" s="327"/>
      <c r="DIV106" s="327"/>
      <c r="DIW106" s="327"/>
      <c r="DIX106" s="327"/>
      <c r="DIY106" s="327"/>
      <c r="DIZ106" s="327"/>
      <c r="DJA106" s="327"/>
      <c r="DJB106" s="327"/>
      <c r="DJC106" s="327"/>
      <c r="DJD106" s="327"/>
      <c r="DJE106" s="327"/>
      <c r="DJF106" s="327"/>
      <c r="DJG106" s="327"/>
      <c r="DJH106" s="327"/>
      <c r="DJI106" s="327"/>
      <c r="DJJ106" s="327"/>
      <c r="DJK106" s="327"/>
      <c r="DJL106" s="327"/>
      <c r="DJM106" s="327"/>
      <c r="DJN106" s="327"/>
      <c r="DJO106" s="327"/>
      <c r="DJP106" s="327"/>
      <c r="DJQ106" s="327"/>
      <c r="DJR106" s="327"/>
      <c r="DJS106" s="327"/>
      <c r="DJT106" s="327"/>
      <c r="DJU106" s="327"/>
      <c r="DJV106" s="327"/>
      <c r="DJW106" s="327"/>
      <c r="DJX106" s="327"/>
      <c r="DJY106" s="327"/>
      <c r="DJZ106" s="327"/>
      <c r="DKA106" s="327"/>
      <c r="DKB106" s="327"/>
      <c r="DKC106" s="327"/>
      <c r="DKD106" s="327"/>
      <c r="DKE106" s="327"/>
      <c r="DKF106" s="327"/>
      <c r="DKG106" s="327"/>
      <c r="DKH106" s="327"/>
      <c r="DKI106" s="327"/>
      <c r="DKJ106" s="327"/>
      <c r="DKK106" s="327"/>
      <c r="DKL106" s="327"/>
      <c r="DKM106" s="327"/>
      <c r="DKN106" s="327"/>
      <c r="DKO106" s="327"/>
      <c r="DKP106" s="327"/>
      <c r="DKQ106" s="327"/>
      <c r="DKR106" s="327"/>
      <c r="DKS106" s="327"/>
      <c r="DKT106" s="327"/>
      <c r="DKU106" s="327"/>
      <c r="DKV106" s="327"/>
      <c r="DKW106" s="327"/>
      <c r="DKX106" s="327"/>
      <c r="DKY106" s="327"/>
      <c r="DKZ106" s="327"/>
      <c r="DLA106" s="327"/>
      <c r="DLB106" s="327"/>
      <c r="DLC106" s="327"/>
      <c r="DLD106" s="327"/>
      <c r="DLE106" s="327"/>
      <c r="DLF106" s="327"/>
      <c r="DLG106" s="327"/>
      <c r="DLH106" s="327"/>
      <c r="DLI106" s="327"/>
      <c r="DLJ106" s="327"/>
      <c r="DLK106" s="327"/>
      <c r="DLL106" s="327"/>
      <c r="DLM106" s="327"/>
      <c r="DLN106" s="327"/>
      <c r="DLO106" s="327"/>
      <c r="DLP106" s="327"/>
      <c r="DLQ106" s="327"/>
      <c r="DLR106" s="327"/>
      <c r="DLS106" s="327"/>
      <c r="DLT106" s="327"/>
      <c r="DLU106" s="327"/>
      <c r="DLV106" s="327"/>
      <c r="DLW106" s="327"/>
      <c r="DLX106" s="327"/>
      <c r="DLY106" s="327"/>
      <c r="DLZ106" s="327"/>
      <c r="DMA106" s="327"/>
      <c r="DMB106" s="327"/>
      <c r="DMC106" s="327"/>
      <c r="DMD106" s="327"/>
      <c r="DME106" s="327"/>
      <c r="DMF106" s="327"/>
      <c r="DMG106" s="327"/>
      <c r="DMH106" s="327"/>
      <c r="DMI106" s="327"/>
      <c r="DMJ106" s="327"/>
      <c r="DMK106" s="327"/>
      <c r="DML106" s="327"/>
      <c r="DMM106" s="327"/>
      <c r="DMN106" s="327"/>
      <c r="DMO106" s="327"/>
      <c r="DMP106" s="327"/>
      <c r="DMQ106" s="327"/>
      <c r="DMR106" s="327"/>
      <c r="DMS106" s="327"/>
      <c r="DMT106" s="327"/>
      <c r="DMU106" s="327"/>
      <c r="DMV106" s="327"/>
      <c r="DMW106" s="327"/>
      <c r="DMX106" s="327"/>
      <c r="DMY106" s="327"/>
      <c r="DMZ106" s="327"/>
      <c r="DNA106" s="327"/>
      <c r="DNB106" s="327"/>
      <c r="DNC106" s="327"/>
      <c r="DND106" s="327"/>
      <c r="DNE106" s="327"/>
      <c r="DNF106" s="327"/>
      <c r="DNG106" s="327"/>
      <c r="DNH106" s="327"/>
      <c r="DNI106" s="327"/>
      <c r="DNJ106" s="327"/>
      <c r="DNK106" s="327"/>
      <c r="DNL106" s="327"/>
      <c r="DNM106" s="327"/>
      <c r="DNN106" s="327"/>
      <c r="DNO106" s="327"/>
      <c r="DNP106" s="327"/>
      <c r="DNQ106" s="327"/>
      <c r="DNR106" s="327"/>
      <c r="DNS106" s="327"/>
      <c r="DNT106" s="327"/>
      <c r="DNU106" s="327"/>
      <c r="DNV106" s="327"/>
      <c r="DNW106" s="327"/>
      <c r="DNX106" s="327"/>
      <c r="DNY106" s="327"/>
      <c r="DNZ106" s="327"/>
      <c r="DOA106" s="327"/>
      <c r="DOB106" s="327"/>
      <c r="DOC106" s="327"/>
      <c r="DOD106" s="327"/>
      <c r="DOE106" s="327"/>
      <c r="DOF106" s="327"/>
      <c r="DOG106" s="327"/>
      <c r="DOH106" s="327"/>
      <c r="DOI106" s="327"/>
      <c r="DOJ106" s="327"/>
      <c r="DOK106" s="327"/>
      <c r="DOL106" s="327"/>
      <c r="DOM106" s="327"/>
      <c r="DON106" s="327"/>
      <c r="DOO106" s="327"/>
      <c r="DOP106" s="327"/>
      <c r="DOQ106" s="327"/>
      <c r="DOR106" s="327"/>
      <c r="DOS106" s="327"/>
      <c r="DOT106" s="327"/>
      <c r="DOU106" s="327"/>
      <c r="DOV106" s="327"/>
      <c r="DOW106" s="327"/>
      <c r="DOX106" s="327"/>
      <c r="DOY106" s="327"/>
      <c r="DOZ106" s="327"/>
      <c r="DPA106" s="327"/>
      <c r="DPB106" s="327"/>
      <c r="DPC106" s="327"/>
      <c r="DPD106" s="327"/>
      <c r="DPE106" s="327"/>
      <c r="DPF106" s="327"/>
      <c r="DPG106" s="327"/>
      <c r="DPH106" s="327"/>
      <c r="DPI106" s="327"/>
      <c r="DPJ106" s="327"/>
      <c r="DPK106" s="327"/>
      <c r="DPL106" s="327"/>
      <c r="DPM106" s="327"/>
      <c r="DPN106" s="327"/>
      <c r="DPO106" s="327"/>
      <c r="DPP106" s="327"/>
      <c r="DPQ106" s="327"/>
      <c r="DPR106" s="327"/>
      <c r="DPS106" s="327"/>
      <c r="DPT106" s="327"/>
      <c r="DPU106" s="327"/>
      <c r="DPV106" s="327"/>
      <c r="DPW106" s="327"/>
      <c r="DPX106" s="327"/>
      <c r="DPY106" s="327"/>
      <c r="DPZ106" s="327"/>
      <c r="DQA106" s="327"/>
      <c r="DQB106" s="327"/>
      <c r="DQC106" s="327"/>
      <c r="DQD106" s="327"/>
      <c r="DQE106" s="327"/>
      <c r="DQF106" s="327"/>
      <c r="DQG106" s="327"/>
      <c r="DQH106" s="327"/>
      <c r="DQI106" s="327"/>
      <c r="DQJ106" s="327"/>
      <c r="DQK106" s="327"/>
      <c r="DQL106" s="327"/>
      <c r="DQM106" s="327"/>
      <c r="DQN106" s="327"/>
      <c r="DQO106" s="327"/>
      <c r="DQP106" s="327"/>
      <c r="DQQ106" s="327"/>
      <c r="DQR106" s="327"/>
      <c r="DQS106" s="327"/>
      <c r="DQT106" s="327"/>
      <c r="DQU106" s="327"/>
      <c r="DQV106" s="327"/>
      <c r="DQW106" s="327"/>
      <c r="DQX106" s="327"/>
      <c r="DQY106" s="327"/>
      <c r="DQZ106" s="327"/>
      <c r="DRA106" s="327"/>
      <c r="DRB106" s="327"/>
      <c r="DRC106" s="327"/>
      <c r="DRD106" s="327"/>
      <c r="DRE106" s="327"/>
      <c r="DRF106" s="327"/>
      <c r="DRG106" s="327"/>
      <c r="DRH106" s="327"/>
      <c r="DRI106" s="327"/>
      <c r="DRJ106" s="327"/>
      <c r="DRK106" s="327"/>
      <c r="DRL106" s="327"/>
      <c r="DRM106" s="327"/>
      <c r="DRN106" s="327"/>
      <c r="DRO106" s="327"/>
      <c r="DRP106" s="327"/>
      <c r="DRQ106" s="327"/>
      <c r="DRR106" s="327"/>
      <c r="DRS106" s="327"/>
      <c r="DRT106" s="327"/>
      <c r="DRU106" s="327"/>
      <c r="DRV106" s="327"/>
      <c r="DRW106" s="327"/>
      <c r="DRX106" s="327"/>
      <c r="DRY106" s="327"/>
      <c r="DRZ106" s="327"/>
      <c r="DSA106" s="327"/>
      <c r="DSB106" s="327"/>
      <c r="DSC106" s="327"/>
      <c r="DSD106" s="327"/>
      <c r="DSE106" s="327"/>
      <c r="DSF106" s="327"/>
      <c r="DSG106" s="327"/>
      <c r="DSH106" s="327"/>
      <c r="DSI106" s="327"/>
      <c r="DSJ106" s="327"/>
      <c r="DSK106" s="327"/>
      <c r="DSL106" s="327"/>
      <c r="DSM106" s="327"/>
      <c r="DSN106" s="327"/>
      <c r="DSO106" s="327"/>
      <c r="DSP106" s="327"/>
      <c r="DSQ106" s="327"/>
      <c r="DSR106" s="327"/>
      <c r="DSS106" s="327"/>
      <c r="DST106" s="327"/>
      <c r="DSU106" s="327"/>
      <c r="DSV106" s="327"/>
      <c r="DSW106" s="327"/>
      <c r="DSX106" s="327"/>
      <c r="DSY106" s="327"/>
      <c r="DSZ106" s="327"/>
      <c r="DTA106" s="327"/>
      <c r="DTB106" s="327"/>
      <c r="DTC106" s="327"/>
      <c r="DTD106" s="327"/>
      <c r="DTE106" s="327"/>
      <c r="DTF106" s="327"/>
      <c r="DTG106" s="327"/>
      <c r="DTH106" s="327"/>
      <c r="DTI106" s="327"/>
      <c r="DTJ106" s="327"/>
      <c r="DTK106" s="327"/>
      <c r="DTL106" s="327"/>
      <c r="DTM106" s="327"/>
      <c r="DTN106" s="327"/>
      <c r="DTO106" s="327"/>
      <c r="DTP106" s="327"/>
      <c r="DTQ106" s="327"/>
      <c r="DTR106" s="327"/>
      <c r="DTS106" s="327"/>
      <c r="DTT106" s="327"/>
      <c r="DTU106" s="327"/>
      <c r="DTV106" s="327"/>
      <c r="DTW106" s="327"/>
      <c r="DTX106" s="327"/>
      <c r="DTY106" s="327"/>
      <c r="DTZ106" s="327"/>
      <c r="DUA106" s="327"/>
      <c r="DUB106" s="327"/>
      <c r="DUC106" s="327"/>
      <c r="DUD106" s="327"/>
      <c r="DUE106" s="327"/>
      <c r="DUF106" s="327"/>
      <c r="DUG106" s="327"/>
      <c r="DUH106" s="327"/>
      <c r="DUI106" s="327"/>
      <c r="DUJ106" s="327"/>
      <c r="DUK106" s="327"/>
      <c r="DUL106" s="327"/>
      <c r="DUM106" s="327"/>
      <c r="DUN106" s="327"/>
      <c r="DUO106" s="327"/>
      <c r="DUP106" s="327"/>
      <c r="DUQ106" s="327"/>
      <c r="DUR106" s="327"/>
      <c r="DUS106" s="327"/>
      <c r="DUT106" s="327"/>
      <c r="DUU106" s="327"/>
      <c r="DUV106" s="327"/>
      <c r="DUW106" s="327"/>
      <c r="DUX106" s="327"/>
      <c r="DUY106" s="327"/>
      <c r="DUZ106" s="327"/>
      <c r="DVA106" s="327"/>
      <c r="DVB106" s="327"/>
      <c r="DVC106" s="327"/>
      <c r="DVD106" s="327"/>
      <c r="DVE106" s="327"/>
      <c r="DVF106" s="327"/>
      <c r="DVG106" s="327"/>
      <c r="DVH106" s="327"/>
      <c r="DVI106" s="327"/>
      <c r="DVJ106" s="327"/>
      <c r="DVK106" s="327"/>
      <c r="DVL106" s="327"/>
      <c r="DVM106" s="327"/>
      <c r="DVN106" s="327"/>
      <c r="DVO106" s="327"/>
      <c r="DVP106" s="327"/>
      <c r="DVQ106" s="327"/>
      <c r="DVR106" s="327"/>
      <c r="DVS106" s="327"/>
      <c r="DVT106" s="327"/>
      <c r="DVU106" s="327"/>
      <c r="DVV106" s="327"/>
      <c r="DVW106" s="327"/>
      <c r="DVX106" s="327"/>
      <c r="DVY106" s="327"/>
      <c r="DVZ106" s="327"/>
      <c r="DWA106" s="327"/>
      <c r="DWB106" s="327"/>
      <c r="DWC106" s="327"/>
      <c r="DWD106" s="327"/>
      <c r="DWE106" s="327"/>
      <c r="DWF106" s="327"/>
      <c r="DWG106" s="327"/>
      <c r="DWH106" s="327"/>
      <c r="DWI106" s="327"/>
      <c r="DWJ106" s="327"/>
      <c r="DWK106" s="327"/>
      <c r="DWL106" s="327"/>
      <c r="DWM106" s="327"/>
      <c r="DWN106" s="327"/>
      <c r="DWO106" s="327"/>
      <c r="DWP106" s="327"/>
      <c r="DWQ106" s="327"/>
      <c r="DWR106" s="327"/>
      <c r="DWS106" s="327"/>
      <c r="DWT106" s="327"/>
      <c r="DWU106" s="327"/>
      <c r="DWV106" s="327"/>
      <c r="DWW106" s="327"/>
      <c r="DWX106" s="327"/>
      <c r="DWY106" s="327"/>
      <c r="DWZ106" s="327"/>
      <c r="DXA106" s="327"/>
      <c r="DXB106" s="327"/>
      <c r="DXC106" s="327"/>
      <c r="DXD106" s="327"/>
      <c r="DXE106" s="327"/>
      <c r="DXF106" s="327"/>
      <c r="DXG106" s="327"/>
      <c r="DXH106" s="327"/>
      <c r="DXI106" s="327"/>
      <c r="DXJ106" s="327"/>
      <c r="DXK106" s="327"/>
      <c r="DXL106" s="327"/>
      <c r="DXM106" s="327"/>
      <c r="DXN106" s="327"/>
      <c r="DXO106" s="327"/>
      <c r="DXP106" s="327"/>
      <c r="DXQ106" s="327"/>
      <c r="DXR106" s="327"/>
      <c r="DXS106" s="327"/>
      <c r="DXT106" s="327"/>
      <c r="DXU106" s="327"/>
      <c r="DXV106" s="327"/>
      <c r="DXW106" s="327"/>
      <c r="DXX106" s="327"/>
      <c r="DXY106" s="327"/>
      <c r="DXZ106" s="327"/>
      <c r="DYA106" s="327"/>
      <c r="DYB106" s="327"/>
      <c r="DYC106" s="327"/>
      <c r="DYD106" s="327"/>
      <c r="DYE106" s="327"/>
      <c r="DYF106" s="327"/>
      <c r="DYG106" s="327"/>
      <c r="DYH106" s="327"/>
      <c r="DYI106" s="327"/>
      <c r="DYJ106" s="327"/>
      <c r="DYK106" s="327"/>
      <c r="DYL106" s="327"/>
      <c r="DYM106" s="327"/>
      <c r="DYN106" s="327"/>
      <c r="DYO106" s="327"/>
      <c r="DYP106" s="327"/>
      <c r="DYQ106" s="327"/>
      <c r="DYR106" s="327"/>
      <c r="DYS106" s="327"/>
      <c r="DYT106" s="327"/>
      <c r="DYU106" s="327"/>
      <c r="DYV106" s="327"/>
      <c r="DYW106" s="327"/>
      <c r="DYX106" s="327"/>
      <c r="DYY106" s="327"/>
      <c r="DYZ106" s="327"/>
      <c r="DZA106" s="327"/>
      <c r="DZB106" s="327"/>
      <c r="DZC106" s="327"/>
      <c r="DZD106" s="327"/>
      <c r="DZE106" s="327"/>
      <c r="DZF106" s="327"/>
      <c r="DZG106" s="327"/>
      <c r="DZH106" s="327"/>
      <c r="DZI106" s="327"/>
      <c r="DZJ106" s="327"/>
      <c r="DZK106" s="327"/>
      <c r="DZL106" s="327"/>
      <c r="DZM106" s="327"/>
      <c r="DZN106" s="327"/>
      <c r="DZO106" s="327"/>
      <c r="DZP106" s="327"/>
      <c r="DZQ106" s="327"/>
      <c r="DZR106" s="327"/>
      <c r="DZS106" s="327"/>
      <c r="DZT106" s="327"/>
      <c r="DZU106" s="327"/>
      <c r="DZV106" s="327"/>
      <c r="DZW106" s="327"/>
      <c r="DZX106" s="327"/>
      <c r="DZY106" s="327"/>
      <c r="DZZ106" s="327"/>
      <c r="EAA106" s="327"/>
      <c r="EAB106" s="327"/>
      <c r="EAC106" s="327"/>
      <c r="EAD106" s="327"/>
      <c r="EAE106" s="327"/>
      <c r="EAF106" s="327"/>
      <c r="EAG106" s="327"/>
      <c r="EAH106" s="327"/>
      <c r="EAI106" s="327"/>
      <c r="EAJ106" s="327"/>
      <c r="EAK106" s="327"/>
      <c r="EAL106" s="327"/>
      <c r="EAM106" s="327"/>
      <c r="EAN106" s="327"/>
      <c r="EAO106" s="327"/>
      <c r="EAP106" s="327"/>
      <c r="EAQ106" s="327"/>
      <c r="EAR106" s="327"/>
      <c r="EAS106" s="327"/>
      <c r="EAT106" s="327"/>
      <c r="EAU106" s="327"/>
      <c r="EAV106" s="327"/>
      <c r="EAW106" s="327"/>
      <c r="EAX106" s="327"/>
      <c r="EAY106" s="327"/>
      <c r="EAZ106" s="327"/>
      <c r="EBA106" s="327"/>
      <c r="EBB106" s="327"/>
      <c r="EBC106" s="327"/>
      <c r="EBD106" s="327"/>
      <c r="EBE106" s="327"/>
      <c r="EBF106" s="327"/>
      <c r="EBG106" s="327"/>
      <c r="EBH106" s="327"/>
      <c r="EBI106" s="327"/>
      <c r="EBJ106" s="327"/>
      <c r="EBK106" s="327"/>
      <c r="EBL106" s="327"/>
      <c r="EBM106" s="327"/>
      <c r="EBN106" s="327"/>
      <c r="EBO106" s="327"/>
      <c r="EBP106" s="327"/>
      <c r="EBQ106" s="327"/>
      <c r="EBR106" s="327"/>
      <c r="EBS106" s="327"/>
      <c r="EBT106" s="327"/>
      <c r="EBU106" s="327"/>
      <c r="EBV106" s="327"/>
      <c r="EBW106" s="327"/>
      <c r="EBX106" s="327"/>
      <c r="EBY106" s="327"/>
      <c r="EBZ106" s="327"/>
      <c r="ECA106" s="327"/>
      <c r="ECB106" s="327"/>
      <c r="ECC106" s="327"/>
      <c r="ECD106" s="327"/>
      <c r="ECE106" s="327"/>
      <c r="ECF106" s="327"/>
      <c r="ECG106" s="327"/>
      <c r="ECH106" s="327"/>
      <c r="ECI106" s="327"/>
      <c r="ECJ106" s="327"/>
      <c r="ECK106" s="327"/>
      <c r="ECL106" s="327"/>
      <c r="ECM106" s="327"/>
      <c r="ECN106" s="327"/>
      <c r="ECO106" s="327"/>
      <c r="ECP106" s="327"/>
      <c r="ECQ106" s="327"/>
      <c r="ECR106" s="327"/>
      <c r="ECS106" s="327"/>
      <c r="ECT106" s="327"/>
      <c r="ECU106" s="327"/>
      <c r="ECV106" s="327"/>
      <c r="ECW106" s="327"/>
      <c r="ECX106" s="327"/>
      <c r="ECY106" s="327"/>
      <c r="ECZ106" s="327"/>
      <c r="EDA106" s="327"/>
      <c r="EDB106" s="327"/>
      <c r="EDC106" s="327"/>
      <c r="EDD106" s="327"/>
      <c r="EDE106" s="327"/>
      <c r="EDF106" s="327"/>
      <c r="EDG106" s="327"/>
      <c r="EDH106" s="327"/>
      <c r="EDI106" s="327"/>
      <c r="EDJ106" s="327"/>
      <c r="EDK106" s="327"/>
      <c r="EDL106" s="327"/>
      <c r="EDM106" s="327"/>
      <c r="EDN106" s="327"/>
      <c r="EDO106" s="327"/>
      <c r="EDP106" s="327"/>
      <c r="EDQ106" s="327"/>
      <c r="EDR106" s="327"/>
      <c r="EDS106" s="327"/>
      <c r="EDT106" s="327"/>
      <c r="EDU106" s="327"/>
      <c r="EDV106" s="327"/>
      <c r="EDW106" s="327"/>
      <c r="EDX106" s="327"/>
      <c r="EDY106" s="327"/>
      <c r="EDZ106" s="327"/>
      <c r="EEA106" s="327"/>
      <c r="EEB106" s="327"/>
      <c r="EEC106" s="327"/>
      <c r="EED106" s="327"/>
      <c r="EEE106" s="327"/>
      <c r="EEF106" s="327"/>
      <c r="EEG106" s="327"/>
      <c r="EEH106" s="327"/>
      <c r="EEI106" s="327"/>
      <c r="EEJ106" s="327"/>
      <c r="EEK106" s="327"/>
      <c r="EEL106" s="327"/>
      <c r="EEM106" s="327"/>
      <c r="EEN106" s="327"/>
      <c r="EEO106" s="327"/>
      <c r="EEP106" s="327"/>
      <c r="EEQ106" s="327"/>
      <c r="EER106" s="327"/>
      <c r="EES106" s="327"/>
      <c r="EET106" s="327"/>
      <c r="EEU106" s="327"/>
      <c r="EEV106" s="327"/>
      <c r="EEW106" s="327"/>
      <c r="EEX106" s="327"/>
      <c r="EEY106" s="327"/>
      <c r="EEZ106" s="327"/>
      <c r="EFA106" s="327"/>
      <c r="EFB106" s="327"/>
      <c r="EFC106" s="327"/>
      <c r="EFD106" s="327"/>
      <c r="EFE106" s="327"/>
      <c r="EFF106" s="327"/>
      <c r="EFG106" s="327"/>
      <c r="EFH106" s="327"/>
      <c r="EFI106" s="327"/>
      <c r="EFJ106" s="327"/>
      <c r="EFK106" s="327"/>
      <c r="EFL106" s="327"/>
      <c r="EFM106" s="327"/>
      <c r="EFN106" s="327"/>
      <c r="EFO106" s="327"/>
      <c r="EFP106" s="327"/>
      <c r="EFQ106" s="327"/>
      <c r="EFR106" s="327"/>
      <c r="EFS106" s="327"/>
      <c r="EFT106" s="327"/>
      <c r="EFU106" s="327"/>
      <c r="EFV106" s="327"/>
      <c r="EFW106" s="327"/>
      <c r="EFX106" s="327"/>
      <c r="EFY106" s="327"/>
      <c r="EFZ106" s="327"/>
      <c r="EGA106" s="327"/>
      <c r="EGB106" s="327"/>
      <c r="EGC106" s="327"/>
      <c r="EGD106" s="327"/>
      <c r="EGE106" s="327"/>
      <c r="EGF106" s="327"/>
      <c r="EGG106" s="327"/>
      <c r="EGH106" s="327"/>
      <c r="EGI106" s="327"/>
      <c r="EGJ106" s="327"/>
      <c r="EGK106" s="327"/>
      <c r="EGL106" s="327"/>
      <c r="EGM106" s="327"/>
      <c r="EGN106" s="327"/>
      <c r="EGO106" s="327"/>
      <c r="EGP106" s="327"/>
      <c r="EGQ106" s="327"/>
      <c r="EGR106" s="327"/>
      <c r="EGS106" s="327"/>
      <c r="EGT106" s="327"/>
      <c r="EGU106" s="327"/>
      <c r="EGV106" s="327"/>
      <c r="EGW106" s="327"/>
      <c r="EGX106" s="327"/>
      <c r="EGY106" s="327"/>
      <c r="EGZ106" s="327"/>
      <c r="EHA106" s="327"/>
      <c r="EHB106" s="327"/>
      <c r="EHC106" s="327"/>
      <c r="EHD106" s="327"/>
      <c r="EHE106" s="327"/>
      <c r="EHF106" s="327"/>
      <c r="EHG106" s="327"/>
      <c r="EHH106" s="327"/>
      <c r="EHI106" s="327"/>
      <c r="EHJ106" s="327"/>
      <c r="EHK106" s="327"/>
      <c r="EHL106" s="327"/>
      <c r="EHM106" s="327"/>
      <c r="EHN106" s="327"/>
      <c r="EHO106" s="327"/>
      <c r="EHP106" s="327"/>
      <c r="EHQ106" s="327"/>
      <c r="EHR106" s="327"/>
      <c r="EHS106" s="327"/>
      <c r="EHT106" s="327"/>
      <c r="EHU106" s="327"/>
      <c r="EHV106" s="327"/>
      <c r="EHW106" s="327"/>
      <c r="EHX106" s="327"/>
      <c r="EHY106" s="327"/>
      <c r="EHZ106" s="327"/>
      <c r="EIA106" s="327"/>
      <c r="EIB106" s="327"/>
      <c r="EIC106" s="327"/>
      <c r="EID106" s="327"/>
      <c r="EIE106" s="327"/>
      <c r="EIF106" s="327"/>
      <c r="EIG106" s="327"/>
      <c r="EIH106" s="327"/>
      <c r="EII106" s="327"/>
      <c r="EIJ106" s="327"/>
      <c r="EIK106" s="327"/>
      <c r="EIL106" s="327"/>
      <c r="EIM106" s="327"/>
      <c r="EIN106" s="327"/>
      <c r="EIO106" s="327"/>
      <c r="EIP106" s="327"/>
      <c r="EIQ106" s="327"/>
      <c r="EIR106" s="327"/>
      <c r="EIS106" s="327"/>
      <c r="EIT106" s="327"/>
      <c r="EIU106" s="327"/>
      <c r="EIV106" s="327"/>
      <c r="EIW106" s="327"/>
      <c r="EIX106" s="327"/>
      <c r="EIY106" s="327"/>
      <c r="EIZ106" s="327"/>
      <c r="EJA106" s="327"/>
      <c r="EJB106" s="327"/>
      <c r="EJC106" s="327"/>
      <c r="EJD106" s="327"/>
      <c r="EJE106" s="327"/>
      <c r="EJF106" s="327"/>
      <c r="EJG106" s="327"/>
      <c r="EJH106" s="327"/>
      <c r="EJI106" s="327"/>
      <c r="EJJ106" s="327"/>
      <c r="EJK106" s="327"/>
      <c r="EJL106" s="327"/>
      <c r="EJM106" s="327"/>
      <c r="EJN106" s="327"/>
      <c r="EJO106" s="327"/>
      <c r="EJP106" s="327"/>
      <c r="EJQ106" s="327"/>
      <c r="EJR106" s="327"/>
      <c r="EJS106" s="327"/>
      <c r="EJT106" s="327"/>
      <c r="EJU106" s="327"/>
      <c r="EJV106" s="327"/>
      <c r="EJW106" s="327"/>
      <c r="EJX106" s="327"/>
      <c r="EJY106" s="327"/>
      <c r="EJZ106" s="327"/>
      <c r="EKA106" s="327"/>
      <c r="EKB106" s="327"/>
      <c r="EKC106" s="327"/>
      <c r="EKD106" s="327"/>
      <c r="EKE106" s="327"/>
      <c r="EKF106" s="327"/>
      <c r="EKG106" s="327"/>
      <c r="EKH106" s="327"/>
      <c r="EKI106" s="327"/>
      <c r="EKJ106" s="327"/>
      <c r="EKK106" s="327"/>
      <c r="EKL106" s="327"/>
      <c r="EKM106" s="327"/>
      <c r="EKN106" s="327"/>
      <c r="EKO106" s="327"/>
      <c r="EKP106" s="327"/>
      <c r="EKQ106" s="327"/>
      <c r="EKR106" s="327"/>
      <c r="EKS106" s="327"/>
      <c r="EKT106" s="327"/>
      <c r="EKU106" s="327"/>
      <c r="EKV106" s="327"/>
      <c r="EKW106" s="327"/>
      <c r="EKX106" s="327"/>
      <c r="EKY106" s="327"/>
      <c r="EKZ106" s="327"/>
      <c r="ELA106" s="327"/>
      <c r="ELB106" s="327"/>
      <c r="ELC106" s="327"/>
      <c r="ELD106" s="327"/>
      <c r="ELE106" s="327"/>
      <c r="ELF106" s="327"/>
      <c r="ELG106" s="327"/>
      <c r="ELH106" s="327"/>
      <c r="ELI106" s="327"/>
      <c r="ELJ106" s="327"/>
      <c r="ELK106" s="327"/>
      <c r="ELL106" s="327"/>
      <c r="ELM106" s="327"/>
      <c r="ELN106" s="327"/>
      <c r="ELO106" s="327"/>
      <c r="ELP106" s="327"/>
      <c r="ELQ106" s="327"/>
      <c r="ELR106" s="327"/>
      <c r="ELS106" s="327"/>
      <c r="ELT106" s="327"/>
      <c r="ELU106" s="327"/>
      <c r="ELV106" s="327"/>
      <c r="ELW106" s="327"/>
      <c r="ELX106" s="327"/>
      <c r="ELY106" s="327"/>
      <c r="ELZ106" s="327"/>
      <c r="EMA106" s="327"/>
      <c r="EMB106" s="327"/>
      <c r="EMC106" s="327"/>
      <c r="EMD106" s="327"/>
      <c r="EME106" s="327"/>
      <c r="EMF106" s="327"/>
      <c r="EMG106" s="327"/>
      <c r="EMH106" s="327"/>
      <c r="EMI106" s="327"/>
      <c r="EMJ106" s="327"/>
      <c r="EMK106" s="327"/>
      <c r="EML106" s="327"/>
      <c r="EMM106" s="327"/>
      <c r="EMN106" s="327"/>
      <c r="EMO106" s="327"/>
      <c r="EMP106" s="327"/>
      <c r="EMQ106" s="327"/>
      <c r="EMR106" s="327"/>
      <c r="EMS106" s="327"/>
      <c r="EMT106" s="327"/>
      <c r="EMU106" s="327"/>
      <c r="EMV106" s="327"/>
      <c r="EMW106" s="327"/>
      <c r="EMX106" s="327"/>
      <c r="EMY106" s="327"/>
      <c r="EMZ106" s="327"/>
      <c r="ENA106" s="327"/>
      <c r="ENB106" s="327"/>
      <c r="ENC106" s="327"/>
      <c r="END106" s="327"/>
      <c r="ENE106" s="327"/>
      <c r="ENF106" s="327"/>
      <c r="ENG106" s="327"/>
      <c r="ENH106" s="327"/>
      <c r="ENI106" s="327"/>
      <c r="ENJ106" s="327"/>
      <c r="ENK106" s="327"/>
      <c r="ENL106" s="327"/>
      <c r="ENM106" s="327"/>
      <c r="ENN106" s="327"/>
      <c r="ENO106" s="327"/>
      <c r="ENP106" s="327"/>
      <c r="ENQ106" s="327"/>
      <c r="ENR106" s="327"/>
      <c r="ENS106" s="327"/>
      <c r="ENT106" s="327"/>
      <c r="ENU106" s="327"/>
      <c r="ENV106" s="327"/>
      <c r="ENW106" s="327"/>
      <c r="ENX106" s="327"/>
      <c r="ENY106" s="327"/>
      <c r="ENZ106" s="327"/>
      <c r="EOA106" s="327"/>
      <c r="EOB106" s="327"/>
      <c r="EOC106" s="327"/>
      <c r="EOD106" s="327"/>
      <c r="EOE106" s="327"/>
      <c r="EOF106" s="327"/>
      <c r="EOG106" s="327"/>
      <c r="EOH106" s="327"/>
      <c r="EOI106" s="327"/>
      <c r="EOJ106" s="327"/>
      <c r="EOK106" s="327"/>
      <c r="EOL106" s="327"/>
      <c r="EOM106" s="327"/>
      <c r="EON106" s="327"/>
      <c r="EOO106" s="327"/>
      <c r="EOP106" s="327"/>
      <c r="EOQ106" s="327"/>
      <c r="EOR106" s="327"/>
      <c r="EOS106" s="327"/>
      <c r="EOT106" s="327"/>
      <c r="EOU106" s="327"/>
      <c r="EOV106" s="327"/>
      <c r="EOW106" s="327"/>
      <c r="EOX106" s="327"/>
      <c r="EOY106" s="327"/>
      <c r="EOZ106" s="327"/>
      <c r="EPA106" s="327"/>
      <c r="EPB106" s="327"/>
      <c r="EPC106" s="327"/>
      <c r="EPD106" s="327"/>
      <c r="EPE106" s="327"/>
      <c r="EPF106" s="327"/>
      <c r="EPG106" s="327"/>
      <c r="EPH106" s="327"/>
      <c r="EPI106" s="327"/>
      <c r="EPJ106" s="327"/>
      <c r="EPK106" s="327"/>
      <c r="EPL106" s="327"/>
      <c r="EPM106" s="327"/>
      <c r="EPN106" s="327"/>
      <c r="EPO106" s="327"/>
      <c r="EPP106" s="327"/>
      <c r="EPQ106" s="327"/>
      <c r="EPR106" s="327"/>
      <c r="EPS106" s="327"/>
      <c r="EPT106" s="327"/>
      <c r="EPU106" s="327"/>
      <c r="EPV106" s="327"/>
      <c r="EPW106" s="327"/>
      <c r="EPX106" s="327"/>
      <c r="EPY106" s="327"/>
      <c r="EPZ106" s="327"/>
      <c r="EQA106" s="327"/>
      <c r="EQB106" s="327"/>
      <c r="EQC106" s="327"/>
      <c r="EQD106" s="327"/>
      <c r="EQE106" s="327"/>
      <c r="EQF106" s="327"/>
      <c r="EQG106" s="327"/>
      <c r="EQH106" s="327"/>
      <c r="EQI106" s="327"/>
      <c r="EQJ106" s="327"/>
      <c r="EQK106" s="327"/>
      <c r="EQL106" s="327"/>
      <c r="EQM106" s="327"/>
      <c r="EQN106" s="327"/>
      <c r="EQO106" s="327"/>
      <c r="EQP106" s="327"/>
      <c r="EQQ106" s="327"/>
      <c r="EQR106" s="327"/>
      <c r="EQS106" s="327"/>
      <c r="EQT106" s="327"/>
      <c r="EQU106" s="327"/>
      <c r="EQV106" s="327"/>
      <c r="EQW106" s="327"/>
      <c r="EQX106" s="327"/>
      <c r="EQY106" s="327"/>
      <c r="EQZ106" s="327"/>
      <c r="ERA106" s="327"/>
      <c r="ERB106" s="327"/>
      <c r="ERC106" s="327"/>
      <c r="ERD106" s="327"/>
      <c r="ERE106" s="327"/>
      <c r="ERF106" s="327"/>
      <c r="ERG106" s="327"/>
      <c r="ERH106" s="327"/>
      <c r="ERI106" s="327"/>
      <c r="ERJ106" s="327"/>
      <c r="ERK106" s="327"/>
      <c r="ERL106" s="327"/>
      <c r="ERM106" s="327"/>
      <c r="ERN106" s="327"/>
      <c r="ERO106" s="327"/>
      <c r="ERP106" s="327"/>
      <c r="ERQ106" s="327"/>
      <c r="ERR106" s="327"/>
      <c r="ERS106" s="327"/>
      <c r="ERT106" s="327"/>
      <c r="ERU106" s="327"/>
      <c r="ERV106" s="327"/>
      <c r="ERW106" s="327"/>
      <c r="ERX106" s="327"/>
      <c r="ERY106" s="327"/>
      <c r="ERZ106" s="327"/>
      <c r="ESA106" s="327"/>
      <c r="ESB106" s="327"/>
      <c r="ESC106" s="327"/>
      <c r="ESD106" s="327"/>
      <c r="ESE106" s="327"/>
      <c r="ESF106" s="327"/>
      <c r="ESG106" s="327"/>
      <c r="ESH106" s="327"/>
      <c r="ESI106" s="327"/>
      <c r="ESJ106" s="327"/>
      <c r="ESK106" s="327"/>
      <c r="ESL106" s="327"/>
      <c r="ESM106" s="327"/>
      <c r="ESN106" s="327"/>
      <c r="ESO106" s="327"/>
      <c r="ESP106" s="327"/>
      <c r="ESQ106" s="327"/>
      <c r="ESR106" s="327"/>
      <c r="ESS106" s="327"/>
      <c r="EST106" s="327"/>
      <c r="ESU106" s="327"/>
      <c r="ESV106" s="327"/>
      <c r="ESW106" s="327"/>
      <c r="ESX106" s="327"/>
      <c r="ESY106" s="327"/>
      <c r="ESZ106" s="327"/>
      <c r="ETA106" s="327"/>
      <c r="ETB106" s="327"/>
      <c r="ETC106" s="327"/>
      <c r="ETD106" s="327"/>
      <c r="ETE106" s="327"/>
      <c r="ETF106" s="327"/>
      <c r="ETG106" s="327"/>
      <c r="ETH106" s="327"/>
      <c r="ETI106" s="327"/>
      <c r="ETJ106" s="327"/>
      <c r="ETK106" s="327"/>
      <c r="ETL106" s="327"/>
      <c r="ETM106" s="327"/>
      <c r="ETN106" s="327"/>
      <c r="ETO106" s="327"/>
      <c r="ETP106" s="327"/>
      <c r="ETQ106" s="327"/>
      <c r="ETR106" s="327"/>
      <c r="ETS106" s="327"/>
      <c r="ETT106" s="327"/>
      <c r="ETU106" s="327"/>
      <c r="ETV106" s="327"/>
      <c r="ETW106" s="327"/>
      <c r="ETX106" s="327"/>
      <c r="ETY106" s="327"/>
      <c r="ETZ106" s="327"/>
      <c r="EUA106" s="327"/>
      <c r="EUB106" s="327"/>
      <c r="EUC106" s="327"/>
      <c r="EUD106" s="327"/>
      <c r="EUE106" s="327"/>
      <c r="EUF106" s="327"/>
      <c r="EUG106" s="327"/>
      <c r="EUH106" s="327"/>
      <c r="EUI106" s="327"/>
      <c r="EUJ106" s="327"/>
      <c r="EUK106" s="327"/>
      <c r="EUL106" s="327"/>
      <c r="EUM106" s="327"/>
      <c r="EUN106" s="327"/>
      <c r="EUO106" s="327"/>
      <c r="EUP106" s="327"/>
      <c r="EUQ106" s="327"/>
      <c r="EUR106" s="327"/>
      <c r="EUS106" s="327"/>
      <c r="EUT106" s="327"/>
      <c r="EUU106" s="327"/>
      <c r="EUV106" s="327"/>
      <c r="EUW106" s="327"/>
      <c r="EUX106" s="327"/>
      <c r="EUY106" s="327"/>
      <c r="EUZ106" s="327"/>
      <c r="EVA106" s="327"/>
      <c r="EVB106" s="327"/>
      <c r="EVC106" s="327"/>
      <c r="EVD106" s="327"/>
      <c r="EVE106" s="327"/>
      <c r="EVF106" s="327"/>
      <c r="EVG106" s="327"/>
      <c r="EVH106" s="327"/>
      <c r="EVI106" s="327"/>
      <c r="EVJ106" s="327"/>
      <c r="EVK106" s="327"/>
      <c r="EVL106" s="327"/>
      <c r="EVM106" s="327"/>
      <c r="EVN106" s="327"/>
      <c r="EVO106" s="327"/>
      <c r="EVP106" s="327"/>
      <c r="EVQ106" s="327"/>
      <c r="EVR106" s="327"/>
      <c r="EVS106" s="327"/>
      <c r="EVT106" s="327"/>
      <c r="EVU106" s="327"/>
      <c r="EVV106" s="327"/>
      <c r="EVW106" s="327"/>
      <c r="EVX106" s="327"/>
      <c r="EVY106" s="327"/>
      <c r="EVZ106" s="327"/>
      <c r="EWA106" s="327"/>
      <c r="EWB106" s="327"/>
      <c r="EWC106" s="327"/>
      <c r="EWD106" s="327"/>
      <c r="EWE106" s="327"/>
      <c r="EWF106" s="327"/>
      <c r="EWG106" s="327"/>
      <c r="EWH106" s="327"/>
      <c r="EWI106" s="327"/>
      <c r="EWJ106" s="327"/>
      <c r="EWK106" s="327"/>
      <c r="EWL106" s="327"/>
      <c r="EWM106" s="327"/>
      <c r="EWN106" s="327"/>
      <c r="EWO106" s="327"/>
      <c r="EWP106" s="327"/>
      <c r="EWQ106" s="327"/>
      <c r="EWR106" s="327"/>
      <c r="EWS106" s="327"/>
      <c r="EWT106" s="327"/>
      <c r="EWU106" s="327"/>
      <c r="EWV106" s="327"/>
      <c r="EWW106" s="327"/>
      <c r="EWX106" s="327"/>
      <c r="EWY106" s="327"/>
      <c r="EWZ106" s="327"/>
      <c r="EXA106" s="327"/>
      <c r="EXB106" s="327"/>
      <c r="EXC106" s="327"/>
      <c r="EXD106" s="327"/>
      <c r="EXE106" s="327"/>
      <c r="EXF106" s="327"/>
      <c r="EXG106" s="327"/>
      <c r="EXH106" s="327"/>
      <c r="EXI106" s="327"/>
      <c r="EXJ106" s="327"/>
      <c r="EXK106" s="327"/>
      <c r="EXL106" s="327"/>
      <c r="EXM106" s="327"/>
      <c r="EXN106" s="327"/>
      <c r="EXO106" s="327"/>
      <c r="EXP106" s="327"/>
      <c r="EXQ106" s="327"/>
      <c r="EXR106" s="327"/>
      <c r="EXS106" s="327"/>
      <c r="EXT106" s="327"/>
      <c r="EXU106" s="327"/>
      <c r="EXV106" s="327"/>
      <c r="EXW106" s="327"/>
      <c r="EXX106" s="327"/>
      <c r="EXY106" s="327"/>
      <c r="EXZ106" s="327"/>
      <c r="EYA106" s="327"/>
      <c r="EYB106" s="327"/>
      <c r="EYC106" s="327"/>
      <c r="EYD106" s="327"/>
      <c r="EYE106" s="327"/>
      <c r="EYF106" s="327"/>
      <c r="EYG106" s="327"/>
      <c r="EYH106" s="327"/>
      <c r="EYI106" s="327"/>
      <c r="EYJ106" s="327"/>
      <c r="EYK106" s="327"/>
      <c r="EYL106" s="327"/>
      <c r="EYM106" s="327"/>
      <c r="EYN106" s="327"/>
      <c r="EYO106" s="327"/>
      <c r="EYP106" s="327"/>
      <c r="EYQ106" s="327"/>
      <c r="EYR106" s="327"/>
      <c r="EYS106" s="327"/>
      <c r="EYT106" s="327"/>
      <c r="EYU106" s="327"/>
      <c r="EYV106" s="327"/>
      <c r="EYW106" s="327"/>
      <c r="EYX106" s="327"/>
      <c r="EYY106" s="327"/>
      <c r="EYZ106" s="327"/>
      <c r="EZA106" s="327"/>
      <c r="EZB106" s="327"/>
      <c r="EZC106" s="327"/>
      <c r="EZD106" s="327"/>
      <c r="EZE106" s="327"/>
      <c r="EZF106" s="327"/>
      <c r="EZG106" s="327"/>
      <c r="EZH106" s="327"/>
      <c r="EZI106" s="327"/>
      <c r="EZJ106" s="327"/>
      <c r="EZK106" s="327"/>
      <c r="EZL106" s="327"/>
      <c r="EZM106" s="327"/>
      <c r="EZN106" s="327"/>
      <c r="EZO106" s="327"/>
      <c r="EZP106" s="327"/>
      <c r="EZQ106" s="327"/>
      <c r="EZR106" s="327"/>
      <c r="EZS106" s="327"/>
      <c r="EZT106" s="327"/>
      <c r="EZU106" s="327"/>
      <c r="EZV106" s="327"/>
      <c r="EZW106" s="327"/>
      <c r="EZX106" s="327"/>
      <c r="EZY106" s="327"/>
      <c r="EZZ106" s="327"/>
      <c r="FAA106" s="327"/>
      <c r="FAB106" s="327"/>
      <c r="FAC106" s="327"/>
      <c r="FAD106" s="327"/>
      <c r="FAE106" s="327"/>
      <c r="FAF106" s="327"/>
      <c r="FAG106" s="327"/>
      <c r="FAH106" s="327"/>
      <c r="FAI106" s="327"/>
      <c r="FAJ106" s="327"/>
      <c r="FAK106" s="327"/>
      <c r="FAL106" s="327"/>
      <c r="FAM106" s="327"/>
      <c r="FAN106" s="327"/>
      <c r="FAO106" s="327"/>
      <c r="FAP106" s="327"/>
      <c r="FAQ106" s="327"/>
      <c r="FAR106" s="327"/>
      <c r="FAS106" s="327"/>
      <c r="FAT106" s="327"/>
      <c r="FAU106" s="327"/>
      <c r="FAV106" s="327"/>
      <c r="FAW106" s="327"/>
      <c r="FAX106" s="327"/>
      <c r="FAY106" s="327"/>
      <c r="FAZ106" s="327"/>
      <c r="FBA106" s="327"/>
      <c r="FBB106" s="327"/>
      <c r="FBC106" s="327"/>
      <c r="FBD106" s="327"/>
      <c r="FBE106" s="327"/>
      <c r="FBF106" s="327"/>
      <c r="FBG106" s="327"/>
      <c r="FBH106" s="327"/>
      <c r="FBI106" s="327"/>
      <c r="FBJ106" s="327"/>
      <c r="FBK106" s="327"/>
      <c r="FBL106" s="327"/>
      <c r="FBM106" s="327"/>
      <c r="FBN106" s="327"/>
      <c r="FBO106" s="327"/>
      <c r="FBP106" s="327"/>
      <c r="FBQ106" s="327"/>
      <c r="FBR106" s="327"/>
      <c r="FBS106" s="327"/>
      <c r="FBT106" s="327"/>
      <c r="FBU106" s="327"/>
      <c r="FBV106" s="327"/>
      <c r="FBW106" s="327"/>
      <c r="FBX106" s="327"/>
      <c r="FBY106" s="327"/>
      <c r="FBZ106" s="327"/>
      <c r="FCA106" s="327"/>
      <c r="FCB106" s="327"/>
      <c r="FCC106" s="327"/>
      <c r="FCD106" s="327"/>
      <c r="FCE106" s="327"/>
      <c r="FCF106" s="327"/>
      <c r="FCG106" s="327"/>
      <c r="FCH106" s="327"/>
      <c r="FCI106" s="327"/>
      <c r="FCJ106" s="327"/>
      <c r="FCK106" s="327"/>
      <c r="FCL106" s="327"/>
      <c r="FCM106" s="327"/>
      <c r="FCN106" s="327"/>
      <c r="FCO106" s="327"/>
      <c r="FCP106" s="327"/>
      <c r="FCQ106" s="327"/>
      <c r="FCR106" s="327"/>
      <c r="FCS106" s="327"/>
      <c r="FCT106" s="327"/>
      <c r="FCU106" s="327"/>
      <c r="FCV106" s="327"/>
      <c r="FCW106" s="327"/>
      <c r="FCX106" s="327"/>
      <c r="FCY106" s="327"/>
      <c r="FCZ106" s="327"/>
      <c r="FDA106" s="327"/>
      <c r="FDB106" s="327"/>
      <c r="FDC106" s="327"/>
      <c r="FDD106" s="327"/>
      <c r="FDE106" s="327"/>
      <c r="FDF106" s="327"/>
      <c r="FDG106" s="327"/>
      <c r="FDH106" s="327"/>
      <c r="FDI106" s="327"/>
      <c r="FDJ106" s="327"/>
      <c r="FDK106" s="327"/>
      <c r="FDL106" s="327"/>
      <c r="FDM106" s="327"/>
      <c r="FDN106" s="327"/>
      <c r="FDO106" s="327"/>
      <c r="FDP106" s="327"/>
      <c r="FDQ106" s="327"/>
      <c r="FDR106" s="327"/>
      <c r="FDS106" s="327"/>
      <c r="FDT106" s="327"/>
      <c r="FDU106" s="327"/>
      <c r="FDV106" s="327"/>
      <c r="FDW106" s="327"/>
      <c r="FDX106" s="327"/>
      <c r="FDY106" s="327"/>
      <c r="FDZ106" s="327"/>
      <c r="FEA106" s="327"/>
      <c r="FEB106" s="327"/>
      <c r="FEC106" s="327"/>
      <c r="FED106" s="327"/>
      <c r="FEE106" s="327"/>
      <c r="FEF106" s="327"/>
      <c r="FEG106" s="327"/>
      <c r="FEH106" s="327"/>
      <c r="FEI106" s="327"/>
      <c r="FEJ106" s="327"/>
      <c r="FEK106" s="327"/>
      <c r="FEL106" s="327"/>
      <c r="FEM106" s="327"/>
      <c r="FEN106" s="327"/>
      <c r="FEO106" s="327"/>
      <c r="FEP106" s="327"/>
      <c r="FEQ106" s="327"/>
      <c r="FER106" s="327"/>
      <c r="FES106" s="327"/>
      <c r="FET106" s="327"/>
      <c r="FEU106" s="327"/>
      <c r="FEV106" s="327"/>
      <c r="FEW106" s="327"/>
      <c r="FEX106" s="327"/>
      <c r="FEY106" s="327"/>
      <c r="FEZ106" s="327"/>
      <c r="FFA106" s="327"/>
      <c r="FFB106" s="327"/>
      <c r="FFC106" s="327"/>
      <c r="FFD106" s="327"/>
      <c r="FFE106" s="327"/>
      <c r="FFF106" s="327"/>
      <c r="FFG106" s="327"/>
      <c r="FFH106" s="327"/>
      <c r="FFI106" s="327"/>
      <c r="FFJ106" s="327"/>
      <c r="FFK106" s="327"/>
      <c r="FFL106" s="327"/>
      <c r="FFM106" s="327"/>
      <c r="FFN106" s="327"/>
      <c r="FFO106" s="327"/>
      <c r="FFP106" s="327"/>
      <c r="FFQ106" s="327"/>
      <c r="FFR106" s="327"/>
      <c r="FFS106" s="327"/>
      <c r="FFT106" s="327"/>
      <c r="FFU106" s="327"/>
      <c r="FFV106" s="327"/>
      <c r="FFW106" s="327"/>
      <c r="FFX106" s="327"/>
      <c r="FFY106" s="327"/>
      <c r="FFZ106" s="327"/>
      <c r="FGA106" s="327"/>
      <c r="FGB106" s="327"/>
      <c r="FGC106" s="327"/>
      <c r="FGD106" s="327"/>
      <c r="FGE106" s="327"/>
      <c r="FGF106" s="327"/>
      <c r="FGG106" s="327"/>
      <c r="FGH106" s="327"/>
      <c r="FGI106" s="327"/>
      <c r="FGJ106" s="327"/>
      <c r="FGK106" s="327"/>
      <c r="FGL106" s="327"/>
      <c r="FGM106" s="327"/>
      <c r="FGN106" s="327"/>
      <c r="FGO106" s="327"/>
      <c r="FGP106" s="327"/>
      <c r="FGQ106" s="327"/>
      <c r="FGR106" s="327"/>
      <c r="FGS106" s="327"/>
      <c r="FGT106" s="327"/>
      <c r="FGU106" s="327"/>
      <c r="FGV106" s="327"/>
      <c r="FGW106" s="327"/>
      <c r="FGX106" s="327"/>
      <c r="FGY106" s="327"/>
      <c r="FGZ106" s="327"/>
      <c r="FHA106" s="327"/>
      <c r="FHB106" s="327"/>
      <c r="FHC106" s="327"/>
      <c r="FHD106" s="327"/>
      <c r="FHE106" s="327"/>
      <c r="FHF106" s="327"/>
      <c r="FHG106" s="327"/>
      <c r="FHH106" s="327"/>
      <c r="FHI106" s="327"/>
      <c r="FHJ106" s="327"/>
      <c r="FHK106" s="327"/>
      <c r="FHL106" s="327"/>
      <c r="FHM106" s="327"/>
      <c r="FHN106" s="327"/>
      <c r="FHO106" s="327"/>
      <c r="FHP106" s="327"/>
      <c r="FHQ106" s="327"/>
      <c r="FHR106" s="327"/>
      <c r="FHS106" s="327"/>
      <c r="FHT106" s="327"/>
      <c r="FHU106" s="327"/>
      <c r="FHV106" s="327"/>
      <c r="FHW106" s="327"/>
      <c r="FHX106" s="327"/>
      <c r="FHY106" s="327"/>
      <c r="FHZ106" s="327"/>
      <c r="FIA106" s="327"/>
      <c r="FIB106" s="327"/>
      <c r="FIC106" s="327"/>
      <c r="FID106" s="327"/>
      <c r="FIE106" s="327"/>
      <c r="FIF106" s="327"/>
      <c r="FIG106" s="327"/>
      <c r="FIH106" s="327"/>
      <c r="FII106" s="327"/>
      <c r="FIJ106" s="327"/>
      <c r="FIK106" s="327"/>
      <c r="FIL106" s="327"/>
      <c r="FIM106" s="327"/>
      <c r="FIN106" s="327"/>
      <c r="FIO106" s="327"/>
      <c r="FIP106" s="327"/>
      <c r="FIQ106" s="327"/>
      <c r="FIR106" s="327"/>
      <c r="FIS106" s="327"/>
      <c r="FIT106" s="327"/>
      <c r="FIU106" s="327"/>
      <c r="FIV106" s="327"/>
      <c r="FIW106" s="327"/>
      <c r="FIX106" s="327"/>
      <c r="FIY106" s="327"/>
      <c r="FIZ106" s="327"/>
      <c r="FJA106" s="327"/>
      <c r="FJB106" s="327"/>
      <c r="FJC106" s="327"/>
      <c r="FJD106" s="327"/>
      <c r="FJE106" s="327"/>
      <c r="FJF106" s="327"/>
      <c r="FJG106" s="327"/>
      <c r="FJH106" s="327"/>
      <c r="FJI106" s="327"/>
      <c r="FJJ106" s="327"/>
      <c r="FJK106" s="327"/>
      <c r="FJL106" s="327"/>
      <c r="FJM106" s="327"/>
      <c r="FJN106" s="327"/>
      <c r="FJO106" s="327"/>
      <c r="FJP106" s="327"/>
      <c r="FJQ106" s="327"/>
      <c r="FJR106" s="327"/>
      <c r="FJS106" s="327"/>
      <c r="FJT106" s="327"/>
      <c r="FJU106" s="327"/>
      <c r="FJV106" s="327"/>
      <c r="FJW106" s="327"/>
      <c r="FJX106" s="327"/>
      <c r="FJY106" s="327"/>
      <c r="FJZ106" s="327"/>
      <c r="FKA106" s="327"/>
      <c r="FKB106" s="327"/>
      <c r="FKC106" s="327"/>
      <c r="FKD106" s="327"/>
      <c r="FKE106" s="327"/>
      <c r="FKF106" s="327"/>
      <c r="FKG106" s="327"/>
      <c r="FKH106" s="327"/>
      <c r="FKI106" s="327"/>
      <c r="FKJ106" s="327"/>
      <c r="FKK106" s="327"/>
      <c r="FKL106" s="327"/>
      <c r="FKM106" s="327"/>
      <c r="FKN106" s="327"/>
      <c r="FKO106" s="327"/>
      <c r="FKP106" s="327"/>
      <c r="FKQ106" s="327"/>
      <c r="FKR106" s="327"/>
      <c r="FKS106" s="327"/>
      <c r="FKT106" s="327"/>
      <c r="FKU106" s="327"/>
      <c r="FKV106" s="327"/>
      <c r="FKW106" s="327"/>
      <c r="FKX106" s="327"/>
      <c r="FKY106" s="327"/>
      <c r="FKZ106" s="327"/>
      <c r="FLA106" s="327"/>
      <c r="FLB106" s="327"/>
      <c r="FLC106" s="327"/>
      <c r="FLD106" s="327"/>
      <c r="FLE106" s="327"/>
      <c r="FLF106" s="327"/>
      <c r="FLG106" s="327"/>
      <c r="FLH106" s="327"/>
      <c r="FLI106" s="327"/>
      <c r="FLJ106" s="327"/>
      <c r="FLK106" s="327"/>
      <c r="FLL106" s="327"/>
      <c r="FLM106" s="327"/>
      <c r="FLN106" s="327"/>
      <c r="FLO106" s="327"/>
      <c r="FLP106" s="327"/>
      <c r="FLQ106" s="327"/>
      <c r="FLR106" s="327"/>
      <c r="FLS106" s="327"/>
      <c r="FLT106" s="327"/>
      <c r="FLU106" s="327"/>
      <c r="FLV106" s="327"/>
      <c r="FLW106" s="327"/>
      <c r="FLX106" s="327"/>
      <c r="FLY106" s="327"/>
      <c r="FLZ106" s="327"/>
      <c r="FMA106" s="327"/>
      <c r="FMB106" s="327"/>
      <c r="FMC106" s="327"/>
      <c r="FMD106" s="327"/>
      <c r="FME106" s="327"/>
      <c r="FMF106" s="327"/>
      <c r="FMG106" s="327"/>
      <c r="FMH106" s="327"/>
      <c r="FMI106" s="327"/>
      <c r="FMJ106" s="327"/>
      <c r="FMK106" s="327"/>
      <c r="FML106" s="327"/>
      <c r="FMM106" s="327"/>
      <c r="FMN106" s="327"/>
      <c r="FMO106" s="327"/>
      <c r="FMP106" s="327"/>
      <c r="FMQ106" s="327"/>
      <c r="FMR106" s="327"/>
      <c r="FMS106" s="327"/>
      <c r="FMT106" s="327"/>
      <c r="FMU106" s="327"/>
      <c r="FMV106" s="327"/>
      <c r="FMW106" s="327"/>
      <c r="FMX106" s="327"/>
      <c r="FMY106" s="327"/>
      <c r="FMZ106" s="327"/>
      <c r="FNA106" s="327"/>
      <c r="FNB106" s="327"/>
      <c r="FNC106" s="327"/>
      <c r="FND106" s="327"/>
      <c r="FNE106" s="327"/>
      <c r="FNF106" s="327"/>
      <c r="FNG106" s="327"/>
      <c r="FNH106" s="327"/>
      <c r="FNI106" s="327"/>
      <c r="FNJ106" s="327"/>
      <c r="FNK106" s="327"/>
      <c r="FNL106" s="327"/>
      <c r="FNM106" s="327"/>
      <c r="FNN106" s="327"/>
      <c r="FNO106" s="327"/>
      <c r="FNP106" s="327"/>
      <c r="FNQ106" s="327"/>
      <c r="FNR106" s="327"/>
      <c r="FNS106" s="327"/>
      <c r="FNT106" s="327"/>
      <c r="FNU106" s="327"/>
      <c r="FNV106" s="327"/>
      <c r="FNW106" s="327"/>
      <c r="FNX106" s="327"/>
      <c r="FNY106" s="327"/>
      <c r="FNZ106" s="327"/>
      <c r="FOA106" s="327"/>
      <c r="FOB106" s="327"/>
      <c r="FOC106" s="327"/>
      <c r="FOD106" s="327"/>
      <c r="FOE106" s="327"/>
      <c r="FOF106" s="327"/>
      <c r="FOG106" s="327"/>
      <c r="FOH106" s="327"/>
      <c r="FOI106" s="327"/>
      <c r="FOJ106" s="327"/>
      <c r="FOK106" s="327"/>
      <c r="FOL106" s="327"/>
      <c r="FOM106" s="327"/>
      <c r="FON106" s="327"/>
      <c r="FOO106" s="327"/>
      <c r="FOP106" s="327"/>
      <c r="FOQ106" s="327"/>
      <c r="FOR106" s="327"/>
      <c r="FOS106" s="327"/>
      <c r="FOT106" s="327"/>
      <c r="FOU106" s="327"/>
      <c r="FOV106" s="327"/>
      <c r="FOW106" s="327"/>
      <c r="FOX106" s="327"/>
      <c r="FOY106" s="327"/>
      <c r="FOZ106" s="327"/>
      <c r="FPA106" s="327"/>
      <c r="FPB106" s="327"/>
      <c r="FPC106" s="327"/>
      <c r="FPD106" s="327"/>
      <c r="FPE106" s="327"/>
      <c r="FPF106" s="327"/>
      <c r="FPG106" s="327"/>
      <c r="FPH106" s="327"/>
      <c r="FPI106" s="327"/>
      <c r="FPJ106" s="327"/>
      <c r="FPK106" s="327"/>
      <c r="FPL106" s="327"/>
      <c r="FPM106" s="327"/>
      <c r="FPN106" s="327"/>
      <c r="FPO106" s="327"/>
      <c r="FPP106" s="327"/>
      <c r="FPQ106" s="327"/>
      <c r="FPR106" s="327"/>
      <c r="FPS106" s="327"/>
      <c r="FPT106" s="327"/>
      <c r="FPU106" s="327"/>
      <c r="FPV106" s="327"/>
      <c r="FPW106" s="327"/>
      <c r="FPX106" s="327"/>
      <c r="FPY106" s="327"/>
      <c r="FPZ106" s="327"/>
      <c r="FQA106" s="327"/>
      <c r="FQB106" s="327"/>
      <c r="FQC106" s="327"/>
      <c r="FQD106" s="327"/>
      <c r="FQE106" s="327"/>
      <c r="FQF106" s="327"/>
      <c r="FQG106" s="327"/>
      <c r="FQH106" s="327"/>
      <c r="FQI106" s="327"/>
      <c r="FQJ106" s="327"/>
      <c r="FQK106" s="327"/>
      <c r="FQL106" s="327"/>
      <c r="FQM106" s="327"/>
      <c r="FQN106" s="327"/>
      <c r="FQO106" s="327"/>
      <c r="FQP106" s="327"/>
      <c r="FQQ106" s="327"/>
      <c r="FQR106" s="327"/>
      <c r="FQS106" s="327"/>
      <c r="FQT106" s="327"/>
      <c r="FQU106" s="327"/>
      <c r="FQV106" s="327"/>
      <c r="FQW106" s="327"/>
      <c r="FQX106" s="327"/>
      <c r="FQY106" s="327"/>
      <c r="FQZ106" s="327"/>
      <c r="FRA106" s="327"/>
      <c r="FRB106" s="327"/>
      <c r="FRC106" s="327"/>
      <c r="FRD106" s="327"/>
      <c r="FRE106" s="327"/>
      <c r="FRF106" s="327"/>
      <c r="FRG106" s="327"/>
      <c r="FRH106" s="327"/>
      <c r="FRI106" s="327"/>
      <c r="FRJ106" s="327"/>
      <c r="FRK106" s="327"/>
      <c r="FRL106" s="327"/>
      <c r="FRM106" s="327"/>
      <c r="FRN106" s="327"/>
      <c r="FRO106" s="327"/>
      <c r="FRP106" s="327"/>
      <c r="FRQ106" s="327"/>
      <c r="FRR106" s="327"/>
      <c r="FRS106" s="327"/>
      <c r="FRT106" s="327"/>
      <c r="FRU106" s="327"/>
      <c r="FRV106" s="327"/>
      <c r="FRW106" s="327"/>
      <c r="FRX106" s="327"/>
      <c r="FRY106" s="327"/>
      <c r="FRZ106" s="327"/>
      <c r="FSA106" s="327"/>
      <c r="FSB106" s="327"/>
      <c r="FSC106" s="327"/>
      <c r="FSD106" s="327"/>
      <c r="FSE106" s="327"/>
      <c r="FSF106" s="327"/>
      <c r="FSG106" s="327"/>
      <c r="FSH106" s="327"/>
      <c r="FSI106" s="327"/>
      <c r="FSJ106" s="327"/>
      <c r="FSK106" s="327"/>
      <c r="FSL106" s="327"/>
      <c r="FSM106" s="327"/>
      <c r="FSN106" s="327"/>
      <c r="FSO106" s="327"/>
      <c r="FSP106" s="327"/>
      <c r="FSQ106" s="327"/>
      <c r="FSR106" s="327"/>
      <c r="FSS106" s="327"/>
      <c r="FST106" s="327"/>
      <c r="FSU106" s="327"/>
      <c r="FSV106" s="327"/>
      <c r="FSW106" s="327"/>
      <c r="FSX106" s="327"/>
      <c r="FSY106" s="327"/>
      <c r="FSZ106" s="327"/>
      <c r="FTA106" s="327"/>
      <c r="FTB106" s="327"/>
      <c r="FTC106" s="327"/>
      <c r="FTD106" s="327"/>
      <c r="FTE106" s="327"/>
      <c r="FTF106" s="327"/>
      <c r="FTG106" s="327"/>
      <c r="FTH106" s="327"/>
      <c r="FTI106" s="327"/>
      <c r="FTJ106" s="327"/>
      <c r="FTK106" s="327"/>
      <c r="FTL106" s="327"/>
      <c r="FTM106" s="327"/>
      <c r="FTN106" s="327"/>
      <c r="FTO106" s="327"/>
      <c r="FTP106" s="327"/>
      <c r="FTQ106" s="327"/>
      <c r="FTR106" s="327"/>
      <c r="FTS106" s="327"/>
      <c r="FTT106" s="327"/>
      <c r="FTU106" s="327"/>
      <c r="FTV106" s="327"/>
      <c r="FTW106" s="327"/>
      <c r="FTX106" s="327"/>
      <c r="FTY106" s="327"/>
      <c r="FTZ106" s="327"/>
      <c r="FUA106" s="327"/>
      <c r="FUB106" s="327"/>
      <c r="FUC106" s="327"/>
      <c r="FUD106" s="327"/>
      <c r="FUE106" s="327"/>
      <c r="FUF106" s="327"/>
      <c r="FUG106" s="327"/>
      <c r="FUH106" s="327"/>
      <c r="FUI106" s="327"/>
      <c r="FUJ106" s="327"/>
      <c r="FUK106" s="327"/>
      <c r="FUL106" s="327"/>
      <c r="FUM106" s="327"/>
      <c r="FUN106" s="327"/>
      <c r="FUO106" s="327"/>
      <c r="FUP106" s="327"/>
      <c r="FUQ106" s="327"/>
      <c r="FUR106" s="327"/>
      <c r="FUS106" s="327"/>
      <c r="FUT106" s="327"/>
      <c r="FUU106" s="327"/>
      <c r="FUV106" s="327"/>
      <c r="FUW106" s="327"/>
      <c r="FUX106" s="327"/>
      <c r="FUY106" s="327"/>
      <c r="FUZ106" s="327"/>
      <c r="FVA106" s="327"/>
      <c r="FVB106" s="327"/>
      <c r="FVC106" s="327"/>
      <c r="FVD106" s="327"/>
      <c r="FVE106" s="327"/>
      <c r="FVF106" s="327"/>
      <c r="FVG106" s="327"/>
      <c r="FVH106" s="327"/>
      <c r="FVI106" s="327"/>
      <c r="FVJ106" s="327"/>
      <c r="FVK106" s="327"/>
      <c r="FVL106" s="327"/>
      <c r="FVM106" s="327"/>
      <c r="FVN106" s="327"/>
      <c r="FVO106" s="327"/>
      <c r="FVP106" s="327"/>
      <c r="FVQ106" s="327"/>
      <c r="FVR106" s="327"/>
      <c r="FVS106" s="327"/>
      <c r="FVT106" s="327"/>
      <c r="FVU106" s="327"/>
      <c r="FVV106" s="327"/>
      <c r="FVW106" s="327"/>
      <c r="FVX106" s="327"/>
      <c r="FVY106" s="327"/>
      <c r="FVZ106" s="327"/>
      <c r="FWA106" s="327"/>
      <c r="FWB106" s="327"/>
      <c r="FWC106" s="327"/>
      <c r="FWD106" s="327"/>
      <c r="FWE106" s="327"/>
      <c r="FWF106" s="327"/>
      <c r="FWG106" s="327"/>
      <c r="FWH106" s="327"/>
      <c r="FWI106" s="327"/>
      <c r="FWJ106" s="327"/>
      <c r="FWK106" s="327"/>
      <c r="FWL106" s="327"/>
      <c r="FWM106" s="327"/>
      <c r="FWN106" s="327"/>
      <c r="FWO106" s="327"/>
      <c r="FWP106" s="327"/>
      <c r="FWQ106" s="327"/>
      <c r="FWR106" s="327"/>
      <c r="FWS106" s="327"/>
      <c r="FWT106" s="327"/>
      <c r="FWU106" s="327"/>
      <c r="FWV106" s="327"/>
      <c r="FWW106" s="327"/>
      <c r="FWX106" s="327"/>
      <c r="FWY106" s="327"/>
      <c r="FWZ106" s="327"/>
      <c r="FXA106" s="327"/>
      <c r="FXB106" s="327"/>
      <c r="FXC106" s="327"/>
      <c r="FXD106" s="327"/>
      <c r="FXE106" s="327"/>
      <c r="FXF106" s="327"/>
      <c r="FXG106" s="327"/>
      <c r="FXH106" s="327"/>
      <c r="FXI106" s="327"/>
      <c r="FXJ106" s="327"/>
      <c r="FXK106" s="327"/>
      <c r="FXL106" s="327"/>
      <c r="FXM106" s="327"/>
      <c r="FXN106" s="327"/>
      <c r="FXO106" s="327"/>
      <c r="FXP106" s="327"/>
      <c r="FXQ106" s="327"/>
      <c r="FXR106" s="327"/>
      <c r="FXS106" s="327"/>
      <c r="FXT106" s="327"/>
      <c r="FXU106" s="327"/>
      <c r="FXV106" s="327"/>
      <c r="FXW106" s="327"/>
      <c r="FXX106" s="327"/>
      <c r="FXY106" s="327"/>
      <c r="FXZ106" s="327"/>
      <c r="FYA106" s="327"/>
      <c r="FYB106" s="327"/>
      <c r="FYC106" s="327"/>
      <c r="FYD106" s="327"/>
      <c r="FYE106" s="327"/>
      <c r="FYF106" s="327"/>
      <c r="FYG106" s="327"/>
      <c r="FYH106" s="327"/>
      <c r="FYI106" s="327"/>
      <c r="FYJ106" s="327"/>
      <c r="FYK106" s="327"/>
      <c r="FYL106" s="327"/>
      <c r="FYM106" s="327"/>
      <c r="FYN106" s="327"/>
      <c r="FYO106" s="327"/>
      <c r="FYP106" s="327"/>
      <c r="FYQ106" s="327"/>
      <c r="FYR106" s="327"/>
      <c r="FYS106" s="327"/>
      <c r="FYT106" s="327"/>
      <c r="FYU106" s="327"/>
      <c r="FYV106" s="327"/>
      <c r="FYW106" s="327"/>
      <c r="FYX106" s="327"/>
      <c r="FYY106" s="327"/>
      <c r="FYZ106" s="327"/>
      <c r="FZA106" s="327"/>
      <c r="FZB106" s="327"/>
      <c r="FZC106" s="327"/>
      <c r="FZD106" s="327"/>
      <c r="FZE106" s="327"/>
      <c r="FZF106" s="327"/>
      <c r="FZG106" s="327"/>
      <c r="FZH106" s="327"/>
      <c r="FZI106" s="327"/>
      <c r="FZJ106" s="327"/>
      <c r="FZK106" s="327"/>
      <c r="FZL106" s="327"/>
      <c r="FZM106" s="327"/>
      <c r="FZN106" s="327"/>
      <c r="FZO106" s="327"/>
      <c r="FZP106" s="327"/>
      <c r="FZQ106" s="327"/>
      <c r="FZR106" s="327"/>
      <c r="FZS106" s="327"/>
      <c r="FZT106" s="327"/>
      <c r="FZU106" s="327"/>
      <c r="FZV106" s="327"/>
      <c r="FZW106" s="327"/>
      <c r="FZX106" s="327"/>
      <c r="FZY106" s="327"/>
      <c r="FZZ106" s="327"/>
      <c r="GAA106" s="327"/>
      <c r="GAB106" s="327"/>
      <c r="GAC106" s="327"/>
      <c r="GAD106" s="327"/>
      <c r="GAE106" s="327"/>
      <c r="GAF106" s="327"/>
      <c r="GAG106" s="327"/>
      <c r="GAH106" s="327"/>
      <c r="GAI106" s="327"/>
      <c r="GAJ106" s="327"/>
      <c r="GAK106" s="327"/>
      <c r="GAL106" s="327"/>
      <c r="GAM106" s="327"/>
      <c r="GAN106" s="327"/>
      <c r="GAO106" s="327"/>
      <c r="GAP106" s="327"/>
      <c r="GAQ106" s="327"/>
      <c r="GAR106" s="327"/>
      <c r="GAS106" s="327"/>
      <c r="GAT106" s="327"/>
      <c r="GAU106" s="327"/>
      <c r="GAV106" s="327"/>
      <c r="GAW106" s="327"/>
      <c r="GAX106" s="327"/>
      <c r="GAY106" s="327"/>
      <c r="GAZ106" s="327"/>
      <c r="GBA106" s="327"/>
      <c r="GBB106" s="327"/>
      <c r="GBC106" s="327"/>
      <c r="GBD106" s="327"/>
      <c r="GBE106" s="327"/>
      <c r="GBF106" s="327"/>
      <c r="GBG106" s="327"/>
      <c r="GBH106" s="327"/>
      <c r="GBI106" s="327"/>
      <c r="GBJ106" s="327"/>
      <c r="GBK106" s="327"/>
      <c r="GBL106" s="327"/>
      <c r="GBM106" s="327"/>
      <c r="GBN106" s="327"/>
      <c r="GBO106" s="327"/>
      <c r="GBP106" s="327"/>
      <c r="GBQ106" s="327"/>
      <c r="GBR106" s="327"/>
      <c r="GBS106" s="327"/>
      <c r="GBT106" s="327"/>
      <c r="GBU106" s="327"/>
      <c r="GBV106" s="327"/>
      <c r="GBW106" s="327"/>
      <c r="GBX106" s="327"/>
      <c r="GBY106" s="327"/>
      <c r="GBZ106" s="327"/>
      <c r="GCA106" s="327"/>
      <c r="GCB106" s="327"/>
      <c r="GCC106" s="327"/>
      <c r="GCD106" s="327"/>
      <c r="GCE106" s="327"/>
      <c r="GCF106" s="327"/>
      <c r="GCG106" s="327"/>
      <c r="GCH106" s="327"/>
      <c r="GCI106" s="327"/>
      <c r="GCJ106" s="327"/>
      <c r="GCK106" s="327"/>
      <c r="GCL106" s="327"/>
      <c r="GCM106" s="327"/>
      <c r="GCN106" s="327"/>
      <c r="GCO106" s="327"/>
      <c r="GCP106" s="327"/>
      <c r="GCQ106" s="327"/>
      <c r="GCR106" s="327"/>
      <c r="GCS106" s="327"/>
      <c r="GCT106" s="327"/>
      <c r="GCU106" s="327"/>
      <c r="GCV106" s="327"/>
      <c r="GCW106" s="327"/>
      <c r="GCX106" s="327"/>
      <c r="GCY106" s="327"/>
      <c r="GCZ106" s="327"/>
      <c r="GDA106" s="327"/>
      <c r="GDB106" s="327"/>
      <c r="GDC106" s="327"/>
      <c r="GDD106" s="327"/>
      <c r="GDE106" s="327"/>
      <c r="GDF106" s="327"/>
      <c r="GDG106" s="327"/>
      <c r="GDH106" s="327"/>
      <c r="GDI106" s="327"/>
      <c r="GDJ106" s="327"/>
      <c r="GDK106" s="327"/>
      <c r="GDL106" s="327"/>
      <c r="GDM106" s="327"/>
      <c r="GDN106" s="327"/>
      <c r="GDO106" s="327"/>
      <c r="GDP106" s="327"/>
      <c r="GDQ106" s="327"/>
      <c r="GDR106" s="327"/>
      <c r="GDS106" s="327"/>
      <c r="GDT106" s="327"/>
      <c r="GDU106" s="327"/>
      <c r="GDV106" s="327"/>
      <c r="GDW106" s="327"/>
      <c r="GDX106" s="327"/>
      <c r="GDY106" s="327"/>
      <c r="GDZ106" s="327"/>
      <c r="GEA106" s="327"/>
      <c r="GEB106" s="327"/>
      <c r="GEC106" s="327"/>
      <c r="GED106" s="327"/>
      <c r="GEE106" s="327"/>
      <c r="GEF106" s="327"/>
      <c r="GEG106" s="327"/>
      <c r="GEH106" s="327"/>
      <c r="GEI106" s="327"/>
      <c r="GEJ106" s="327"/>
      <c r="GEK106" s="327"/>
      <c r="GEL106" s="327"/>
      <c r="GEM106" s="327"/>
      <c r="GEN106" s="327"/>
      <c r="GEO106" s="327"/>
      <c r="GEP106" s="327"/>
      <c r="GEQ106" s="327"/>
      <c r="GER106" s="327"/>
      <c r="GES106" s="327"/>
      <c r="GET106" s="327"/>
      <c r="GEU106" s="327"/>
      <c r="GEV106" s="327"/>
      <c r="GEW106" s="327"/>
      <c r="GEX106" s="327"/>
      <c r="GEY106" s="327"/>
      <c r="GEZ106" s="327"/>
      <c r="GFA106" s="327"/>
      <c r="GFB106" s="327"/>
      <c r="GFC106" s="327"/>
      <c r="GFD106" s="327"/>
      <c r="GFE106" s="327"/>
      <c r="GFF106" s="327"/>
      <c r="GFG106" s="327"/>
      <c r="GFH106" s="327"/>
      <c r="GFI106" s="327"/>
      <c r="GFJ106" s="327"/>
      <c r="GFK106" s="327"/>
      <c r="GFL106" s="327"/>
      <c r="GFM106" s="327"/>
      <c r="GFN106" s="327"/>
      <c r="GFO106" s="327"/>
      <c r="GFP106" s="327"/>
      <c r="GFQ106" s="327"/>
      <c r="GFR106" s="327"/>
      <c r="GFS106" s="327"/>
      <c r="GFT106" s="327"/>
      <c r="GFU106" s="327"/>
      <c r="GFV106" s="327"/>
      <c r="GFW106" s="327"/>
      <c r="GFX106" s="327"/>
      <c r="GFY106" s="327"/>
      <c r="GFZ106" s="327"/>
      <c r="GGA106" s="327"/>
      <c r="GGB106" s="327"/>
      <c r="GGC106" s="327"/>
      <c r="GGD106" s="327"/>
      <c r="GGE106" s="327"/>
      <c r="GGF106" s="327"/>
      <c r="GGG106" s="327"/>
      <c r="GGH106" s="327"/>
      <c r="GGI106" s="327"/>
      <c r="GGJ106" s="327"/>
      <c r="GGK106" s="327"/>
      <c r="GGL106" s="327"/>
      <c r="GGM106" s="327"/>
      <c r="GGN106" s="327"/>
      <c r="GGO106" s="327"/>
      <c r="GGP106" s="327"/>
      <c r="GGQ106" s="327"/>
      <c r="GGR106" s="327"/>
      <c r="GGS106" s="327"/>
      <c r="GGT106" s="327"/>
      <c r="GGU106" s="327"/>
      <c r="GGV106" s="327"/>
      <c r="GGW106" s="327"/>
      <c r="GGX106" s="327"/>
      <c r="GGY106" s="327"/>
      <c r="GGZ106" s="327"/>
      <c r="GHA106" s="327"/>
      <c r="GHB106" s="327"/>
      <c r="GHC106" s="327"/>
      <c r="GHD106" s="327"/>
      <c r="GHE106" s="327"/>
      <c r="GHF106" s="327"/>
      <c r="GHG106" s="327"/>
      <c r="GHH106" s="327"/>
      <c r="GHI106" s="327"/>
      <c r="GHJ106" s="327"/>
      <c r="GHK106" s="327"/>
      <c r="GHL106" s="327"/>
      <c r="GHM106" s="327"/>
      <c r="GHN106" s="327"/>
      <c r="GHO106" s="327"/>
      <c r="GHP106" s="327"/>
      <c r="GHQ106" s="327"/>
      <c r="GHR106" s="327"/>
      <c r="GHS106" s="327"/>
      <c r="GHT106" s="327"/>
      <c r="GHU106" s="327"/>
      <c r="GHV106" s="327"/>
      <c r="GHW106" s="327"/>
      <c r="GHX106" s="327"/>
      <c r="GHY106" s="327"/>
      <c r="GHZ106" s="327"/>
      <c r="GIA106" s="327"/>
      <c r="GIB106" s="327"/>
      <c r="GIC106" s="327"/>
      <c r="GID106" s="327"/>
      <c r="GIE106" s="327"/>
      <c r="GIF106" s="327"/>
      <c r="GIG106" s="327"/>
      <c r="GIH106" s="327"/>
      <c r="GII106" s="327"/>
      <c r="GIJ106" s="327"/>
      <c r="GIK106" s="327"/>
      <c r="GIL106" s="327"/>
      <c r="GIM106" s="327"/>
      <c r="GIN106" s="327"/>
      <c r="GIO106" s="327"/>
      <c r="GIP106" s="327"/>
      <c r="GIQ106" s="327"/>
      <c r="GIR106" s="327"/>
      <c r="GIS106" s="327"/>
      <c r="GIT106" s="327"/>
      <c r="GIU106" s="327"/>
      <c r="GIV106" s="327"/>
      <c r="GIW106" s="327"/>
      <c r="GIX106" s="327"/>
      <c r="GIY106" s="327"/>
      <c r="GIZ106" s="327"/>
      <c r="GJA106" s="327"/>
      <c r="GJB106" s="327"/>
      <c r="GJC106" s="327"/>
      <c r="GJD106" s="327"/>
      <c r="GJE106" s="327"/>
      <c r="GJF106" s="327"/>
      <c r="GJG106" s="327"/>
      <c r="GJH106" s="327"/>
      <c r="GJI106" s="327"/>
      <c r="GJJ106" s="327"/>
      <c r="GJK106" s="327"/>
      <c r="GJL106" s="327"/>
      <c r="GJM106" s="327"/>
      <c r="GJN106" s="327"/>
      <c r="GJO106" s="327"/>
      <c r="GJP106" s="327"/>
      <c r="GJQ106" s="327"/>
      <c r="GJR106" s="327"/>
      <c r="GJS106" s="327"/>
      <c r="GJT106" s="327"/>
      <c r="GJU106" s="327"/>
      <c r="GJV106" s="327"/>
      <c r="GJW106" s="327"/>
      <c r="GJX106" s="327"/>
      <c r="GJY106" s="327"/>
      <c r="GJZ106" s="327"/>
      <c r="GKA106" s="327"/>
      <c r="GKB106" s="327"/>
      <c r="GKC106" s="327"/>
      <c r="GKD106" s="327"/>
      <c r="GKE106" s="327"/>
      <c r="GKF106" s="327"/>
      <c r="GKG106" s="327"/>
      <c r="GKH106" s="327"/>
      <c r="GKI106" s="327"/>
      <c r="GKJ106" s="327"/>
      <c r="GKK106" s="327"/>
      <c r="GKL106" s="327"/>
      <c r="GKM106" s="327"/>
      <c r="GKN106" s="327"/>
      <c r="GKO106" s="327"/>
      <c r="GKP106" s="327"/>
      <c r="GKQ106" s="327"/>
      <c r="GKR106" s="327"/>
      <c r="GKS106" s="327"/>
      <c r="GKT106" s="327"/>
      <c r="GKU106" s="327"/>
      <c r="GKV106" s="327"/>
      <c r="GKW106" s="327"/>
      <c r="GKX106" s="327"/>
      <c r="GKY106" s="327"/>
      <c r="GKZ106" s="327"/>
      <c r="GLA106" s="327"/>
      <c r="GLB106" s="327"/>
      <c r="GLC106" s="327"/>
      <c r="GLD106" s="327"/>
      <c r="GLE106" s="327"/>
      <c r="GLF106" s="327"/>
      <c r="GLG106" s="327"/>
      <c r="GLH106" s="327"/>
      <c r="GLI106" s="327"/>
      <c r="GLJ106" s="327"/>
      <c r="GLK106" s="327"/>
      <c r="GLL106" s="327"/>
      <c r="GLM106" s="327"/>
      <c r="GLN106" s="327"/>
      <c r="GLO106" s="327"/>
      <c r="GLP106" s="327"/>
      <c r="GLQ106" s="327"/>
      <c r="GLR106" s="327"/>
      <c r="GLS106" s="327"/>
      <c r="GLT106" s="327"/>
      <c r="GLU106" s="327"/>
      <c r="GLV106" s="327"/>
      <c r="GLW106" s="327"/>
      <c r="GLX106" s="327"/>
      <c r="GLY106" s="327"/>
      <c r="GLZ106" s="327"/>
      <c r="GMA106" s="327"/>
      <c r="GMB106" s="327"/>
      <c r="GMC106" s="327"/>
      <c r="GMD106" s="327"/>
      <c r="GME106" s="327"/>
      <c r="GMF106" s="327"/>
      <c r="GMG106" s="327"/>
      <c r="GMH106" s="327"/>
      <c r="GMI106" s="327"/>
      <c r="GMJ106" s="327"/>
      <c r="GMK106" s="327"/>
      <c r="GML106" s="327"/>
      <c r="GMM106" s="327"/>
      <c r="GMN106" s="327"/>
      <c r="GMO106" s="327"/>
      <c r="GMP106" s="327"/>
      <c r="GMQ106" s="327"/>
      <c r="GMR106" s="327"/>
      <c r="GMS106" s="327"/>
      <c r="GMT106" s="327"/>
      <c r="GMU106" s="327"/>
      <c r="GMV106" s="327"/>
      <c r="GMW106" s="327"/>
      <c r="GMX106" s="327"/>
      <c r="GMY106" s="327"/>
      <c r="GMZ106" s="327"/>
      <c r="GNA106" s="327"/>
      <c r="GNB106" s="327"/>
      <c r="GNC106" s="327"/>
      <c r="GND106" s="327"/>
      <c r="GNE106" s="327"/>
      <c r="GNF106" s="327"/>
      <c r="GNG106" s="327"/>
      <c r="GNH106" s="327"/>
      <c r="GNI106" s="327"/>
      <c r="GNJ106" s="327"/>
      <c r="GNK106" s="327"/>
      <c r="GNL106" s="327"/>
      <c r="GNM106" s="327"/>
      <c r="GNN106" s="327"/>
      <c r="GNO106" s="327"/>
      <c r="GNP106" s="327"/>
      <c r="GNQ106" s="327"/>
      <c r="GNR106" s="327"/>
      <c r="GNS106" s="327"/>
      <c r="GNT106" s="327"/>
      <c r="GNU106" s="327"/>
      <c r="GNV106" s="327"/>
      <c r="GNW106" s="327"/>
      <c r="GNX106" s="327"/>
      <c r="GNY106" s="327"/>
      <c r="GNZ106" s="327"/>
      <c r="GOA106" s="327"/>
      <c r="GOB106" s="327"/>
      <c r="GOC106" s="327"/>
      <c r="GOD106" s="327"/>
      <c r="GOE106" s="327"/>
      <c r="GOF106" s="327"/>
      <c r="GOG106" s="327"/>
      <c r="GOH106" s="327"/>
      <c r="GOI106" s="327"/>
      <c r="GOJ106" s="327"/>
      <c r="GOK106" s="327"/>
      <c r="GOL106" s="327"/>
      <c r="GOM106" s="327"/>
      <c r="GON106" s="327"/>
      <c r="GOO106" s="327"/>
      <c r="GOP106" s="327"/>
      <c r="GOQ106" s="327"/>
      <c r="GOR106" s="327"/>
      <c r="GOS106" s="327"/>
      <c r="GOT106" s="327"/>
      <c r="GOU106" s="327"/>
      <c r="GOV106" s="327"/>
      <c r="GOW106" s="327"/>
      <c r="GOX106" s="327"/>
      <c r="GOY106" s="327"/>
      <c r="GOZ106" s="327"/>
      <c r="GPA106" s="327"/>
      <c r="GPB106" s="327"/>
      <c r="GPC106" s="327"/>
      <c r="GPD106" s="327"/>
      <c r="GPE106" s="327"/>
      <c r="GPF106" s="327"/>
      <c r="GPG106" s="327"/>
      <c r="GPH106" s="327"/>
      <c r="GPI106" s="327"/>
      <c r="GPJ106" s="327"/>
      <c r="GPK106" s="327"/>
      <c r="GPL106" s="327"/>
      <c r="GPM106" s="327"/>
      <c r="GPN106" s="327"/>
      <c r="GPO106" s="327"/>
      <c r="GPP106" s="327"/>
      <c r="GPQ106" s="327"/>
      <c r="GPR106" s="327"/>
      <c r="GPS106" s="327"/>
      <c r="GPT106" s="327"/>
      <c r="GPU106" s="327"/>
      <c r="GPV106" s="327"/>
      <c r="GPW106" s="327"/>
      <c r="GPX106" s="327"/>
      <c r="GPY106" s="327"/>
      <c r="GPZ106" s="327"/>
      <c r="GQA106" s="327"/>
      <c r="GQB106" s="327"/>
      <c r="GQC106" s="327"/>
      <c r="GQD106" s="327"/>
      <c r="GQE106" s="327"/>
      <c r="GQF106" s="327"/>
      <c r="GQG106" s="327"/>
      <c r="GQH106" s="327"/>
      <c r="GQI106" s="327"/>
      <c r="GQJ106" s="327"/>
      <c r="GQK106" s="327"/>
      <c r="GQL106" s="327"/>
      <c r="GQM106" s="327"/>
      <c r="GQN106" s="327"/>
      <c r="GQO106" s="327"/>
      <c r="GQP106" s="327"/>
      <c r="GQQ106" s="327"/>
      <c r="GQR106" s="327"/>
      <c r="GQS106" s="327"/>
      <c r="GQT106" s="327"/>
      <c r="GQU106" s="327"/>
      <c r="GQV106" s="327"/>
      <c r="GQW106" s="327"/>
      <c r="GQX106" s="327"/>
      <c r="GQY106" s="327"/>
      <c r="GQZ106" s="327"/>
      <c r="GRA106" s="327"/>
      <c r="GRB106" s="327"/>
      <c r="GRC106" s="327"/>
      <c r="GRD106" s="327"/>
      <c r="GRE106" s="327"/>
      <c r="GRF106" s="327"/>
      <c r="GRG106" s="327"/>
      <c r="GRH106" s="327"/>
      <c r="GRI106" s="327"/>
      <c r="GRJ106" s="327"/>
      <c r="GRK106" s="327"/>
      <c r="GRL106" s="327"/>
      <c r="GRM106" s="327"/>
      <c r="GRN106" s="327"/>
      <c r="GRO106" s="327"/>
      <c r="GRP106" s="327"/>
      <c r="GRQ106" s="327"/>
      <c r="GRR106" s="327"/>
      <c r="GRS106" s="327"/>
      <c r="GRT106" s="327"/>
      <c r="GRU106" s="327"/>
      <c r="GRV106" s="327"/>
      <c r="GRW106" s="327"/>
      <c r="GRX106" s="327"/>
      <c r="GRY106" s="327"/>
      <c r="GRZ106" s="327"/>
      <c r="GSA106" s="327"/>
      <c r="GSB106" s="327"/>
      <c r="GSC106" s="327"/>
      <c r="GSD106" s="327"/>
      <c r="GSE106" s="327"/>
      <c r="GSF106" s="327"/>
      <c r="GSG106" s="327"/>
      <c r="GSH106" s="327"/>
      <c r="GSI106" s="327"/>
      <c r="GSJ106" s="327"/>
      <c r="GSK106" s="327"/>
      <c r="GSL106" s="327"/>
      <c r="GSM106" s="327"/>
      <c r="GSN106" s="327"/>
      <c r="GSO106" s="327"/>
      <c r="GSP106" s="327"/>
      <c r="GSQ106" s="327"/>
      <c r="GSR106" s="327"/>
      <c r="GSS106" s="327"/>
      <c r="GST106" s="327"/>
      <c r="GSU106" s="327"/>
      <c r="GSV106" s="327"/>
      <c r="GSW106" s="327"/>
      <c r="GSX106" s="327"/>
      <c r="GSY106" s="327"/>
      <c r="GSZ106" s="327"/>
      <c r="GTA106" s="327"/>
      <c r="GTB106" s="327"/>
      <c r="GTC106" s="327"/>
      <c r="GTD106" s="327"/>
      <c r="GTE106" s="327"/>
      <c r="GTF106" s="327"/>
      <c r="GTG106" s="327"/>
      <c r="GTH106" s="327"/>
      <c r="GTI106" s="327"/>
      <c r="GTJ106" s="327"/>
      <c r="GTK106" s="327"/>
      <c r="GTL106" s="327"/>
      <c r="GTM106" s="327"/>
      <c r="GTN106" s="327"/>
      <c r="GTO106" s="327"/>
      <c r="GTP106" s="327"/>
      <c r="GTQ106" s="327"/>
      <c r="GTR106" s="327"/>
      <c r="GTS106" s="327"/>
      <c r="GTT106" s="327"/>
      <c r="GTU106" s="327"/>
      <c r="GTV106" s="327"/>
      <c r="GTW106" s="327"/>
      <c r="GTX106" s="327"/>
      <c r="GTY106" s="327"/>
      <c r="GTZ106" s="327"/>
      <c r="GUA106" s="327"/>
      <c r="GUB106" s="327"/>
      <c r="GUC106" s="327"/>
      <c r="GUD106" s="327"/>
      <c r="GUE106" s="327"/>
      <c r="GUF106" s="327"/>
      <c r="GUG106" s="327"/>
      <c r="GUH106" s="327"/>
      <c r="GUI106" s="327"/>
      <c r="GUJ106" s="327"/>
      <c r="GUK106" s="327"/>
      <c r="GUL106" s="327"/>
      <c r="GUM106" s="327"/>
      <c r="GUN106" s="327"/>
      <c r="GUO106" s="327"/>
      <c r="GUP106" s="327"/>
      <c r="GUQ106" s="327"/>
      <c r="GUR106" s="327"/>
      <c r="GUS106" s="327"/>
      <c r="GUT106" s="327"/>
      <c r="GUU106" s="327"/>
      <c r="GUV106" s="327"/>
      <c r="GUW106" s="327"/>
      <c r="GUX106" s="327"/>
      <c r="GUY106" s="327"/>
      <c r="GUZ106" s="327"/>
      <c r="GVA106" s="327"/>
      <c r="GVB106" s="327"/>
      <c r="GVC106" s="327"/>
      <c r="GVD106" s="327"/>
      <c r="GVE106" s="327"/>
      <c r="GVF106" s="327"/>
      <c r="GVG106" s="327"/>
      <c r="GVH106" s="327"/>
      <c r="GVI106" s="327"/>
      <c r="GVJ106" s="327"/>
      <c r="GVK106" s="327"/>
      <c r="GVL106" s="327"/>
      <c r="GVM106" s="327"/>
      <c r="GVN106" s="327"/>
      <c r="GVO106" s="327"/>
      <c r="GVP106" s="327"/>
      <c r="GVQ106" s="327"/>
      <c r="GVR106" s="327"/>
      <c r="GVS106" s="327"/>
      <c r="GVT106" s="327"/>
      <c r="GVU106" s="327"/>
      <c r="GVV106" s="327"/>
      <c r="GVW106" s="327"/>
      <c r="GVX106" s="327"/>
      <c r="GVY106" s="327"/>
      <c r="GVZ106" s="327"/>
      <c r="GWA106" s="327"/>
      <c r="GWB106" s="327"/>
      <c r="GWC106" s="327"/>
      <c r="GWD106" s="327"/>
      <c r="GWE106" s="327"/>
      <c r="GWF106" s="327"/>
      <c r="GWG106" s="327"/>
      <c r="GWH106" s="327"/>
      <c r="GWI106" s="327"/>
      <c r="GWJ106" s="327"/>
      <c r="GWK106" s="327"/>
      <c r="GWL106" s="327"/>
      <c r="GWM106" s="327"/>
      <c r="GWN106" s="327"/>
      <c r="GWO106" s="327"/>
      <c r="GWP106" s="327"/>
      <c r="GWQ106" s="327"/>
      <c r="GWR106" s="327"/>
      <c r="GWS106" s="327"/>
      <c r="GWT106" s="327"/>
      <c r="GWU106" s="327"/>
      <c r="GWV106" s="327"/>
      <c r="GWW106" s="327"/>
      <c r="GWX106" s="327"/>
      <c r="GWY106" s="327"/>
      <c r="GWZ106" s="327"/>
      <c r="GXA106" s="327"/>
      <c r="GXB106" s="327"/>
      <c r="GXC106" s="327"/>
      <c r="GXD106" s="327"/>
      <c r="GXE106" s="327"/>
      <c r="GXF106" s="327"/>
      <c r="GXG106" s="327"/>
      <c r="GXH106" s="327"/>
      <c r="GXI106" s="327"/>
      <c r="GXJ106" s="327"/>
      <c r="GXK106" s="327"/>
      <c r="GXL106" s="327"/>
      <c r="GXM106" s="327"/>
      <c r="GXN106" s="327"/>
      <c r="GXO106" s="327"/>
      <c r="GXP106" s="327"/>
      <c r="GXQ106" s="327"/>
      <c r="GXR106" s="327"/>
      <c r="GXS106" s="327"/>
      <c r="GXT106" s="327"/>
      <c r="GXU106" s="327"/>
      <c r="GXV106" s="327"/>
      <c r="GXW106" s="327"/>
      <c r="GXX106" s="327"/>
      <c r="GXY106" s="327"/>
      <c r="GXZ106" s="327"/>
      <c r="GYA106" s="327"/>
      <c r="GYB106" s="327"/>
      <c r="GYC106" s="327"/>
      <c r="GYD106" s="327"/>
      <c r="GYE106" s="327"/>
      <c r="GYF106" s="327"/>
      <c r="GYG106" s="327"/>
      <c r="GYH106" s="327"/>
      <c r="GYI106" s="327"/>
      <c r="GYJ106" s="327"/>
      <c r="GYK106" s="327"/>
      <c r="GYL106" s="327"/>
      <c r="GYM106" s="327"/>
      <c r="GYN106" s="327"/>
      <c r="GYO106" s="327"/>
      <c r="GYP106" s="327"/>
      <c r="GYQ106" s="327"/>
      <c r="GYR106" s="327"/>
      <c r="GYS106" s="327"/>
      <c r="GYT106" s="327"/>
      <c r="GYU106" s="327"/>
      <c r="GYV106" s="327"/>
      <c r="GYW106" s="327"/>
      <c r="GYX106" s="327"/>
      <c r="GYY106" s="327"/>
      <c r="GYZ106" s="327"/>
      <c r="GZA106" s="327"/>
      <c r="GZB106" s="327"/>
      <c r="GZC106" s="327"/>
      <c r="GZD106" s="327"/>
      <c r="GZE106" s="327"/>
      <c r="GZF106" s="327"/>
      <c r="GZG106" s="327"/>
      <c r="GZH106" s="327"/>
      <c r="GZI106" s="327"/>
      <c r="GZJ106" s="327"/>
      <c r="GZK106" s="327"/>
      <c r="GZL106" s="327"/>
      <c r="GZM106" s="327"/>
      <c r="GZN106" s="327"/>
      <c r="GZO106" s="327"/>
      <c r="GZP106" s="327"/>
      <c r="GZQ106" s="327"/>
      <c r="GZR106" s="327"/>
      <c r="GZS106" s="327"/>
      <c r="GZT106" s="327"/>
      <c r="GZU106" s="327"/>
      <c r="GZV106" s="327"/>
      <c r="GZW106" s="327"/>
      <c r="GZX106" s="327"/>
      <c r="GZY106" s="327"/>
      <c r="GZZ106" s="327"/>
      <c r="HAA106" s="327"/>
      <c r="HAB106" s="327"/>
      <c r="HAC106" s="327"/>
      <c r="HAD106" s="327"/>
      <c r="HAE106" s="327"/>
      <c r="HAF106" s="327"/>
      <c r="HAG106" s="327"/>
      <c r="HAH106" s="327"/>
      <c r="HAI106" s="327"/>
      <c r="HAJ106" s="327"/>
      <c r="HAK106" s="327"/>
      <c r="HAL106" s="327"/>
      <c r="HAM106" s="327"/>
      <c r="HAN106" s="327"/>
      <c r="HAO106" s="327"/>
      <c r="HAP106" s="327"/>
      <c r="HAQ106" s="327"/>
      <c r="HAR106" s="327"/>
      <c r="HAS106" s="327"/>
      <c r="HAT106" s="327"/>
      <c r="HAU106" s="327"/>
      <c r="HAV106" s="327"/>
      <c r="HAW106" s="327"/>
      <c r="HAX106" s="327"/>
      <c r="HAY106" s="327"/>
      <c r="HAZ106" s="327"/>
      <c r="HBA106" s="327"/>
      <c r="HBB106" s="327"/>
      <c r="HBC106" s="327"/>
      <c r="HBD106" s="327"/>
      <c r="HBE106" s="327"/>
      <c r="HBF106" s="327"/>
      <c r="HBG106" s="327"/>
      <c r="HBH106" s="327"/>
      <c r="HBI106" s="327"/>
      <c r="HBJ106" s="327"/>
      <c r="HBK106" s="327"/>
      <c r="HBL106" s="327"/>
      <c r="HBM106" s="327"/>
      <c r="HBN106" s="327"/>
      <c r="HBO106" s="327"/>
      <c r="HBP106" s="327"/>
      <c r="HBQ106" s="327"/>
      <c r="HBR106" s="327"/>
      <c r="HBS106" s="327"/>
      <c r="HBT106" s="327"/>
      <c r="HBU106" s="327"/>
      <c r="HBV106" s="327"/>
      <c r="HBW106" s="327"/>
      <c r="HBX106" s="327"/>
      <c r="HBY106" s="327"/>
      <c r="HBZ106" s="327"/>
      <c r="HCA106" s="327"/>
      <c r="HCB106" s="327"/>
      <c r="HCC106" s="327"/>
      <c r="HCD106" s="327"/>
      <c r="HCE106" s="327"/>
      <c r="HCF106" s="327"/>
      <c r="HCG106" s="327"/>
      <c r="HCH106" s="327"/>
      <c r="HCI106" s="327"/>
      <c r="HCJ106" s="327"/>
      <c r="HCK106" s="327"/>
      <c r="HCL106" s="327"/>
      <c r="HCM106" s="327"/>
      <c r="HCN106" s="327"/>
      <c r="HCO106" s="327"/>
      <c r="HCP106" s="327"/>
      <c r="HCQ106" s="327"/>
      <c r="HCR106" s="327"/>
      <c r="HCS106" s="327"/>
      <c r="HCT106" s="327"/>
      <c r="HCU106" s="327"/>
      <c r="HCV106" s="327"/>
      <c r="HCW106" s="327"/>
      <c r="HCX106" s="327"/>
      <c r="HCY106" s="327"/>
      <c r="HCZ106" s="327"/>
      <c r="HDA106" s="327"/>
      <c r="HDB106" s="327"/>
      <c r="HDC106" s="327"/>
      <c r="HDD106" s="327"/>
      <c r="HDE106" s="327"/>
      <c r="HDF106" s="327"/>
      <c r="HDG106" s="327"/>
      <c r="HDH106" s="327"/>
      <c r="HDI106" s="327"/>
      <c r="HDJ106" s="327"/>
      <c r="HDK106" s="327"/>
      <c r="HDL106" s="327"/>
      <c r="HDM106" s="327"/>
      <c r="HDN106" s="327"/>
      <c r="HDO106" s="327"/>
      <c r="HDP106" s="327"/>
      <c r="HDQ106" s="327"/>
      <c r="HDR106" s="327"/>
      <c r="HDS106" s="327"/>
      <c r="HDT106" s="327"/>
      <c r="HDU106" s="327"/>
      <c r="HDV106" s="327"/>
      <c r="HDW106" s="327"/>
      <c r="HDX106" s="327"/>
      <c r="HDY106" s="327"/>
      <c r="HDZ106" s="327"/>
      <c r="HEA106" s="327"/>
      <c r="HEB106" s="327"/>
      <c r="HEC106" s="327"/>
      <c r="HED106" s="327"/>
      <c r="HEE106" s="327"/>
      <c r="HEF106" s="327"/>
      <c r="HEG106" s="327"/>
      <c r="HEH106" s="327"/>
      <c r="HEI106" s="327"/>
      <c r="HEJ106" s="327"/>
      <c r="HEK106" s="327"/>
      <c r="HEL106" s="327"/>
      <c r="HEM106" s="327"/>
      <c r="HEN106" s="327"/>
      <c r="HEO106" s="327"/>
      <c r="HEP106" s="327"/>
      <c r="HEQ106" s="327"/>
      <c r="HER106" s="327"/>
      <c r="HES106" s="327"/>
      <c r="HET106" s="327"/>
      <c r="HEU106" s="327"/>
      <c r="HEV106" s="327"/>
      <c r="HEW106" s="327"/>
      <c r="HEX106" s="327"/>
      <c r="HEY106" s="327"/>
      <c r="HEZ106" s="327"/>
      <c r="HFA106" s="327"/>
      <c r="HFB106" s="327"/>
      <c r="HFC106" s="327"/>
      <c r="HFD106" s="327"/>
      <c r="HFE106" s="327"/>
      <c r="HFF106" s="327"/>
      <c r="HFG106" s="327"/>
      <c r="HFH106" s="327"/>
      <c r="HFI106" s="327"/>
      <c r="HFJ106" s="327"/>
      <c r="HFK106" s="327"/>
      <c r="HFL106" s="327"/>
      <c r="HFM106" s="327"/>
      <c r="HFN106" s="327"/>
      <c r="HFO106" s="327"/>
      <c r="HFP106" s="327"/>
      <c r="HFQ106" s="327"/>
      <c r="HFR106" s="327"/>
      <c r="HFS106" s="327"/>
      <c r="HFT106" s="327"/>
      <c r="HFU106" s="327"/>
      <c r="HFV106" s="327"/>
      <c r="HFW106" s="327"/>
      <c r="HFX106" s="327"/>
      <c r="HFY106" s="327"/>
      <c r="HFZ106" s="327"/>
      <c r="HGA106" s="327"/>
      <c r="HGB106" s="327"/>
      <c r="HGC106" s="327"/>
      <c r="HGD106" s="327"/>
      <c r="HGE106" s="327"/>
      <c r="HGF106" s="327"/>
      <c r="HGG106" s="327"/>
      <c r="HGH106" s="327"/>
      <c r="HGI106" s="327"/>
      <c r="HGJ106" s="327"/>
      <c r="HGK106" s="327"/>
      <c r="HGL106" s="327"/>
      <c r="HGM106" s="327"/>
      <c r="HGN106" s="327"/>
      <c r="HGO106" s="327"/>
      <c r="HGP106" s="327"/>
      <c r="HGQ106" s="327"/>
      <c r="HGR106" s="327"/>
      <c r="HGS106" s="327"/>
      <c r="HGT106" s="327"/>
      <c r="HGU106" s="327"/>
      <c r="HGV106" s="327"/>
      <c r="HGW106" s="327"/>
      <c r="HGX106" s="327"/>
      <c r="HGY106" s="327"/>
      <c r="HGZ106" s="327"/>
      <c r="HHA106" s="327"/>
      <c r="HHB106" s="327"/>
      <c r="HHC106" s="327"/>
      <c r="HHD106" s="327"/>
      <c r="HHE106" s="327"/>
      <c r="HHF106" s="327"/>
      <c r="HHG106" s="327"/>
      <c r="HHH106" s="327"/>
      <c r="HHI106" s="327"/>
      <c r="HHJ106" s="327"/>
      <c r="HHK106" s="327"/>
      <c r="HHL106" s="327"/>
      <c r="HHM106" s="327"/>
      <c r="HHN106" s="327"/>
      <c r="HHO106" s="327"/>
      <c r="HHP106" s="327"/>
      <c r="HHQ106" s="327"/>
      <c r="HHR106" s="327"/>
      <c r="HHS106" s="327"/>
      <c r="HHT106" s="327"/>
      <c r="HHU106" s="327"/>
      <c r="HHV106" s="327"/>
      <c r="HHW106" s="327"/>
      <c r="HHX106" s="327"/>
      <c r="HHY106" s="327"/>
      <c r="HHZ106" s="327"/>
      <c r="HIA106" s="327"/>
      <c r="HIB106" s="327"/>
      <c r="HIC106" s="327"/>
      <c r="HID106" s="327"/>
      <c r="HIE106" s="327"/>
      <c r="HIF106" s="327"/>
      <c r="HIG106" s="327"/>
      <c r="HIH106" s="327"/>
      <c r="HII106" s="327"/>
      <c r="HIJ106" s="327"/>
      <c r="HIK106" s="327"/>
      <c r="HIL106" s="327"/>
      <c r="HIM106" s="327"/>
      <c r="HIN106" s="327"/>
      <c r="HIO106" s="327"/>
      <c r="HIP106" s="327"/>
      <c r="HIQ106" s="327"/>
      <c r="HIR106" s="327"/>
      <c r="HIS106" s="327"/>
      <c r="HIT106" s="327"/>
      <c r="HIU106" s="327"/>
      <c r="HIV106" s="327"/>
      <c r="HIW106" s="327"/>
      <c r="HIX106" s="327"/>
      <c r="HIY106" s="327"/>
      <c r="HIZ106" s="327"/>
      <c r="HJA106" s="327"/>
      <c r="HJB106" s="327"/>
      <c r="HJC106" s="327"/>
      <c r="HJD106" s="327"/>
      <c r="HJE106" s="327"/>
      <c r="HJF106" s="327"/>
      <c r="HJG106" s="327"/>
      <c r="HJH106" s="327"/>
      <c r="HJI106" s="327"/>
      <c r="HJJ106" s="327"/>
      <c r="HJK106" s="327"/>
      <c r="HJL106" s="327"/>
      <c r="HJM106" s="327"/>
      <c r="HJN106" s="327"/>
      <c r="HJO106" s="327"/>
      <c r="HJP106" s="327"/>
      <c r="HJQ106" s="327"/>
      <c r="HJR106" s="327"/>
      <c r="HJS106" s="327"/>
      <c r="HJT106" s="327"/>
      <c r="HJU106" s="327"/>
      <c r="HJV106" s="327"/>
      <c r="HJW106" s="327"/>
      <c r="HJX106" s="327"/>
      <c r="HJY106" s="327"/>
      <c r="HJZ106" s="327"/>
      <c r="HKA106" s="327"/>
      <c r="HKB106" s="327"/>
      <c r="HKC106" s="327"/>
      <c r="HKD106" s="327"/>
      <c r="HKE106" s="327"/>
      <c r="HKF106" s="327"/>
      <c r="HKG106" s="327"/>
      <c r="HKH106" s="327"/>
      <c r="HKI106" s="327"/>
      <c r="HKJ106" s="327"/>
      <c r="HKK106" s="327"/>
      <c r="HKL106" s="327"/>
      <c r="HKM106" s="327"/>
      <c r="HKN106" s="327"/>
      <c r="HKO106" s="327"/>
      <c r="HKP106" s="327"/>
      <c r="HKQ106" s="327"/>
      <c r="HKR106" s="327"/>
      <c r="HKS106" s="327"/>
      <c r="HKT106" s="327"/>
      <c r="HKU106" s="327"/>
      <c r="HKV106" s="327"/>
      <c r="HKW106" s="327"/>
      <c r="HKX106" s="327"/>
      <c r="HKY106" s="327"/>
      <c r="HKZ106" s="327"/>
      <c r="HLA106" s="327"/>
      <c r="HLB106" s="327"/>
      <c r="HLC106" s="327"/>
      <c r="HLD106" s="327"/>
      <c r="HLE106" s="327"/>
      <c r="HLF106" s="327"/>
      <c r="HLG106" s="327"/>
      <c r="HLH106" s="327"/>
      <c r="HLI106" s="327"/>
      <c r="HLJ106" s="327"/>
      <c r="HLK106" s="327"/>
      <c r="HLL106" s="327"/>
      <c r="HLM106" s="327"/>
      <c r="HLN106" s="327"/>
      <c r="HLO106" s="327"/>
      <c r="HLP106" s="327"/>
      <c r="HLQ106" s="327"/>
      <c r="HLR106" s="327"/>
      <c r="HLS106" s="327"/>
      <c r="HLT106" s="327"/>
      <c r="HLU106" s="327"/>
      <c r="HLV106" s="327"/>
      <c r="HLW106" s="327"/>
      <c r="HLX106" s="327"/>
      <c r="HLY106" s="327"/>
      <c r="HLZ106" s="327"/>
      <c r="HMA106" s="327"/>
      <c r="HMB106" s="327"/>
      <c r="HMC106" s="327"/>
      <c r="HMD106" s="327"/>
      <c r="HME106" s="327"/>
      <c r="HMF106" s="327"/>
      <c r="HMG106" s="327"/>
      <c r="HMH106" s="327"/>
      <c r="HMI106" s="327"/>
      <c r="HMJ106" s="327"/>
      <c r="HMK106" s="327"/>
      <c r="HML106" s="327"/>
      <c r="HMM106" s="327"/>
      <c r="HMN106" s="327"/>
      <c r="HMO106" s="327"/>
      <c r="HMP106" s="327"/>
      <c r="HMQ106" s="327"/>
      <c r="HMR106" s="327"/>
      <c r="HMS106" s="327"/>
      <c r="HMT106" s="327"/>
      <c r="HMU106" s="327"/>
      <c r="HMV106" s="327"/>
      <c r="HMW106" s="327"/>
      <c r="HMX106" s="327"/>
      <c r="HMY106" s="327"/>
      <c r="HMZ106" s="327"/>
      <c r="HNA106" s="327"/>
      <c r="HNB106" s="327"/>
      <c r="HNC106" s="327"/>
      <c r="HND106" s="327"/>
      <c r="HNE106" s="327"/>
      <c r="HNF106" s="327"/>
      <c r="HNG106" s="327"/>
      <c r="HNH106" s="327"/>
      <c r="HNI106" s="327"/>
      <c r="HNJ106" s="327"/>
      <c r="HNK106" s="327"/>
      <c r="HNL106" s="327"/>
      <c r="HNM106" s="327"/>
      <c r="HNN106" s="327"/>
      <c r="HNO106" s="327"/>
      <c r="HNP106" s="327"/>
      <c r="HNQ106" s="327"/>
      <c r="HNR106" s="327"/>
      <c r="HNS106" s="327"/>
      <c r="HNT106" s="327"/>
      <c r="HNU106" s="327"/>
      <c r="HNV106" s="327"/>
      <c r="HNW106" s="327"/>
      <c r="HNX106" s="327"/>
      <c r="HNY106" s="327"/>
      <c r="HNZ106" s="327"/>
      <c r="HOA106" s="327"/>
      <c r="HOB106" s="327"/>
      <c r="HOC106" s="327"/>
      <c r="HOD106" s="327"/>
      <c r="HOE106" s="327"/>
      <c r="HOF106" s="327"/>
      <c r="HOG106" s="327"/>
      <c r="HOH106" s="327"/>
      <c r="HOI106" s="327"/>
      <c r="HOJ106" s="327"/>
      <c r="HOK106" s="327"/>
      <c r="HOL106" s="327"/>
      <c r="HOM106" s="327"/>
      <c r="HON106" s="327"/>
      <c r="HOO106" s="327"/>
      <c r="HOP106" s="327"/>
      <c r="HOQ106" s="327"/>
      <c r="HOR106" s="327"/>
      <c r="HOS106" s="327"/>
      <c r="HOT106" s="327"/>
      <c r="HOU106" s="327"/>
      <c r="HOV106" s="327"/>
      <c r="HOW106" s="327"/>
      <c r="HOX106" s="327"/>
      <c r="HOY106" s="327"/>
      <c r="HOZ106" s="327"/>
      <c r="HPA106" s="327"/>
      <c r="HPB106" s="327"/>
      <c r="HPC106" s="327"/>
      <c r="HPD106" s="327"/>
      <c r="HPE106" s="327"/>
      <c r="HPF106" s="327"/>
      <c r="HPG106" s="327"/>
      <c r="HPH106" s="327"/>
      <c r="HPI106" s="327"/>
      <c r="HPJ106" s="327"/>
      <c r="HPK106" s="327"/>
      <c r="HPL106" s="327"/>
      <c r="HPM106" s="327"/>
      <c r="HPN106" s="327"/>
      <c r="HPO106" s="327"/>
      <c r="HPP106" s="327"/>
      <c r="HPQ106" s="327"/>
      <c r="HPR106" s="327"/>
      <c r="HPS106" s="327"/>
      <c r="HPT106" s="327"/>
      <c r="HPU106" s="327"/>
      <c r="HPV106" s="327"/>
      <c r="HPW106" s="327"/>
      <c r="HPX106" s="327"/>
      <c r="HPY106" s="327"/>
      <c r="HPZ106" s="327"/>
      <c r="HQA106" s="327"/>
      <c r="HQB106" s="327"/>
      <c r="HQC106" s="327"/>
      <c r="HQD106" s="327"/>
      <c r="HQE106" s="327"/>
      <c r="HQF106" s="327"/>
      <c r="HQG106" s="327"/>
      <c r="HQH106" s="327"/>
      <c r="HQI106" s="327"/>
      <c r="HQJ106" s="327"/>
      <c r="HQK106" s="327"/>
      <c r="HQL106" s="327"/>
      <c r="HQM106" s="327"/>
      <c r="HQN106" s="327"/>
      <c r="HQO106" s="327"/>
      <c r="HQP106" s="327"/>
      <c r="HQQ106" s="327"/>
      <c r="HQR106" s="327"/>
      <c r="HQS106" s="327"/>
      <c r="HQT106" s="327"/>
      <c r="HQU106" s="327"/>
      <c r="HQV106" s="327"/>
      <c r="HQW106" s="327"/>
      <c r="HQX106" s="327"/>
      <c r="HQY106" s="327"/>
      <c r="HQZ106" s="327"/>
      <c r="HRA106" s="327"/>
      <c r="HRB106" s="327"/>
      <c r="HRC106" s="327"/>
      <c r="HRD106" s="327"/>
      <c r="HRE106" s="327"/>
      <c r="HRF106" s="327"/>
      <c r="HRG106" s="327"/>
      <c r="HRH106" s="327"/>
      <c r="HRI106" s="327"/>
      <c r="HRJ106" s="327"/>
      <c r="HRK106" s="327"/>
      <c r="HRL106" s="327"/>
      <c r="HRM106" s="327"/>
      <c r="HRN106" s="327"/>
      <c r="HRO106" s="327"/>
      <c r="HRP106" s="327"/>
      <c r="HRQ106" s="327"/>
      <c r="HRR106" s="327"/>
      <c r="HRS106" s="327"/>
      <c r="HRT106" s="327"/>
      <c r="HRU106" s="327"/>
      <c r="HRV106" s="327"/>
      <c r="HRW106" s="327"/>
      <c r="HRX106" s="327"/>
      <c r="HRY106" s="327"/>
      <c r="HRZ106" s="327"/>
      <c r="HSA106" s="327"/>
      <c r="HSB106" s="327"/>
      <c r="HSC106" s="327"/>
      <c r="HSD106" s="327"/>
      <c r="HSE106" s="327"/>
      <c r="HSF106" s="327"/>
      <c r="HSG106" s="327"/>
      <c r="HSH106" s="327"/>
      <c r="HSI106" s="327"/>
      <c r="HSJ106" s="327"/>
      <c r="HSK106" s="327"/>
      <c r="HSL106" s="327"/>
      <c r="HSM106" s="327"/>
      <c r="HSN106" s="327"/>
      <c r="HSO106" s="327"/>
      <c r="HSP106" s="327"/>
      <c r="HSQ106" s="327"/>
      <c r="HSR106" s="327"/>
      <c r="HSS106" s="327"/>
      <c r="HST106" s="327"/>
      <c r="HSU106" s="327"/>
      <c r="HSV106" s="327"/>
      <c r="HSW106" s="327"/>
      <c r="HSX106" s="327"/>
      <c r="HSY106" s="327"/>
      <c r="HSZ106" s="327"/>
      <c r="HTA106" s="327"/>
      <c r="HTB106" s="327"/>
      <c r="HTC106" s="327"/>
      <c r="HTD106" s="327"/>
      <c r="HTE106" s="327"/>
      <c r="HTF106" s="327"/>
      <c r="HTG106" s="327"/>
      <c r="HTH106" s="327"/>
      <c r="HTI106" s="327"/>
      <c r="HTJ106" s="327"/>
      <c r="HTK106" s="327"/>
      <c r="HTL106" s="327"/>
      <c r="HTM106" s="327"/>
      <c r="HTN106" s="327"/>
      <c r="HTO106" s="327"/>
      <c r="HTP106" s="327"/>
      <c r="HTQ106" s="327"/>
      <c r="HTR106" s="327"/>
      <c r="HTS106" s="327"/>
      <c r="HTT106" s="327"/>
      <c r="HTU106" s="327"/>
      <c r="HTV106" s="327"/>
      <c r="HTW106" s="327"/>
      <c r="HTX106" s="327"/>
      <c r="HTY106" s="327"/>
      <c r="HTZ106" s="327"/>
      <c r="HUA106" s="327"/>
      <c r="HUB106" s="327"/>
      <c r="HUC106" s="327"/>
      <c r="HUD106" s="327"/>
      <c r="HUE106" s="327"/>
      <c r="HUF106" s="327"/>
      <c r="HUG106" s="327"/>
      <c r="HUH106" s="327"/>
      <c r="HUI106" s="327"/>
      <c r="HUJ106" s="327"/>
      <c r="HUK106" s="327"/>
      <c r="HUL106" s="327"/>
      <c r="HUM106" s="327"/>
      <c r="HUN106" s="327"/>
      <c r="HUO106" s="327"/>
      <c r="HUP106" s="327"/>
      <c r="HUQ106" s="327"/>
      <c r="HUR106" s="327"/>
      <c r="HUS106" s="327"/>
      <c r="HUT106" s="327"/>
      <c r="HUU106" s="327"/>
      <c r="HUV106" s="327"/>
      <c r="HUW106" s="327"/>
      <c r="HUX106" s="327"/>
      <c r="HUY106" s="327"/>
      <c r="HUZ106" s="327"/>
      <c r="HVA106" s="327"/>
      <c r="HVB106" s="327"/>
      <c r="HVC106" s="327"/>
      <c r="HVD106" s="327"/>
      <c r="HVE106" s="327"/>
      <c r="HVF106" s="327"/>
      <c r="HVG106" s="327"/>
      <c r="HVH106" s="327"/>
      <c r="HVI106" s="327"/>
      <c r="HVJ106" s="327"/>
      <c r="HVK106" s="327"/>
      <c r="HVL106" s="327"/>
      <c r="HVM106" s="327"/>
      <c r="HVN106" s="327"/>
      <c r="HVO106" s="327"/>
      <c r="HVP106" s="327"/>
      <c r="HVQ106" s="327"/>
      <c r="HVR106" s="327"/>
      <c r="HVS106" s="327"/>
      <c r="HVT106" s="327"/>
      <c r="HVU106" s="327"/>
      <c r="HVV106" s="327"/>
      <c r="HVW106" s="327"/>
      <c r="HVX106" s="327"/>
      <c r="HVY106" s="327"/>
      <c r="HVZ106" s="327"/>
      <c r="HWA106" s="327"/>
      <c r="HWB106" s="327"/>
      <c r="HWC106" s="327"/>
      <c r="HWD106" s="327"/>
      <c r="HWE106" s="327"/>
      <c r="HWF106" s="327"/>
      <c r="HWG106" s="327"/>
      <c r="HWH106" s="327"/>
      <c r="HWI106" s="327"/>
      <c r="HWJ106" s="327"/>
      <c r="HWK106" s="327"/>
      <c r="HWL106" s="327"/>
      <c r="HWM106" s="327"/>
      <c r="HWN106" s="327"/>
      <c r="HWO106" s="327"/>
      <c r="HWP106" s="327"/>
      <c r="HWQ106" s="327"/>
      <c r="HWR106" s="327"/>
      <c r="HWS106" s="327"/>
      <c r="HWT106" s="327"/>
      <c r="HWU106" s="327"/>
      <c r="HWV106" s="327"/>
      <c r="HWW106" s="327"/>
      <c r="HWX106" s="327"/>
      <c r="HWY106" s="327"/>
      <c r="HWZ106" s="327"/>
      <c r="HXA106" s="327"/>
      <c r="HXB106" s="327"/>
      <c r="HXC106" s="327"/>
      <c r="HXD106" s="327"/>
      <c r="HXE106" s="327"/>
      <c r="HXF106" s="327"/>
      <c r="HXG106" s="327"/>
      <c r="HXH106" s="327"/>
      <c r="HXI106" s="327"/>
      <c r="HXJ106" s="327"/>
      <c r="HXK106" s="327"/>
      <c r="HXL106" s="327"/>
      <c r="HXM106" s="327"/>
      <c r="HXN106" s="327"/>
      <c r="HXO106" s="327"/>
      <c r="HXP106" s="327"/>
      <c r="HXQ106" s="327"/>
      <c r="HXR106" s="327"/>
      <c r="HXS106" s="327"/>
      <c r="HXT106" s="327"/>
      <c r="HXU106" s="327"/>
      <c r="HXV106" s="327"/>
      <c r="HXW106" s="327"/>
      <c r="HXX106" s="327"/>
      <c r="HXY106" s="327"/>
      <c r="HXZ106" s="327"/>
      <c r="HYA106" s="327"/>
      <c r="HYB106" s="327"/>
      <c r="HYC106" s="327"/>
      <c r="HYD106" s="327"/>
      <c r="HYE106" s="327"/>
      <c r="HYF106" s="327"/>
      <c r="HYG106" s="327"/>
      <c r="HYH106" s="327"/>
      <c r="HYI106" s="327"/>
      <c r="HYJ106" s="327"/>
      <c r="HYK106" s="327"/>
      <c r="HYL106" s="327"/>
      <c r="HYM106" s="327"/>
      <c r="HYN106" s="327"/>
      <c r="HYO106" s="327"/>
      <c r="HYP106" s="327"/>
      <c r="HYQ106" s="327"/>
      <c r="HYR106" s="327"/>
      <c r="HYS106" s="327"/>
      <c r="HYT106" s="327"/>
      <c r="HYU106" s="327"/>
      <c r="HYV106" s="327"/>
      <c r="HYW106" s="327"/>
      <c r="HYX106" s="327"/>
      <c r="HYY106" s="327"/>
      <c r="HYZ106" s="327"/>
      <c r="HZA106" s="327"/>
      <c r="HZB106" s="327"/>
      <c r="HZC106" s="327"/>
      <c r="HZD106" s="327"/>
      <c r="HZE106" s="327"/>
      <c r="HZF106" s="327"/>
      <c r="HZG106" s="327"/>
      <c r="HZH106" s="327"/>
      <c r="HZI106" s="327"/>
      <c r="HZJ106" s="327"/>
      <c r="HZK106" s="327"/>
      <c r="HZL106" s="327"/>
      <c r="HZM106" s="327"/>
      <c r="HZN106" s="327"/>
      <c r="HZO106" s="327"/>
      <c r="HZP106" s="327"/>
      <c r="HZQ106" s="327"/>
      <c r="HZR106" s="327"/>
      <c r="HZS106" s="327"/>
      <c r="HZT106" s="327"/>
      <c r="HZU106" s="327"/>
      <c r="HZV106" s="327"/>
      <c r="HZW106" s="327"/>
      <c r="HZX106" s="327"/>
      <c r="HZY106" s="327"/>
      <c r="HZZ106" s="327"/>
      <c r="IAA106" s="327"/>
      <c r="IAB106" s="327"/>
      <c r="IAC106" s="327"/>
      <c r="IAD106" s="327"/>
      <c r="IAE106" s="327"/>
      <c r="IAF106" s="327"/>
      <c r="IAG106" s="327"/>
      <c r="IAH106" s="327"/>
      <c r="IAI106" s="327"/>
      <c r="IAJ106" s="327"/>
      <c r="IAK106" s="327"/>
      <c r="IAL106" s="327"/>
      <c r="IAM106" s="327"/>
      <c r="IAN106" s="327"/>
      <c r="IAO106" s="327"/>
      <c r="IAP106" s="327"/>
      <c r="IAQ106" s="327"/>
      <c r="IAR106" s="327"/>
      <c r="IAS106" s="327"/>
      <c r="IAT106" s="327"/>
      <c r="IAU106" s="327"/>
      <c r="IAV106" s="327"/>
      <c r="IAW106" s="327"/>
      <c r="IAX106" s="327"/>
      <c r="IAY106" s="327"/>
      <c r="IAZ106" s="327"/>
      <c r="IBA106" s="327"/>
      <c r="IBB106" s="327"/>
      <c r="IBC106" s="327"/>
      <c r="IBD106" s="327"/>
      <c r="IBE106" s="327"/>
      <c r="IBF106" s="327"/>
      <c r="IBG106" s="327"/>
      <c r="IBH106" s="327"/>
      <c r="IBI106" s="327"/>
      <c r="IBJ106" s="327"/>
      <c r="IBK106" s="327"/>
      <c r="IBL106" s="327"/>
      <c r="IBM106" s="327"/>
      <c r="IBN106" s="327"/>
      <c r="IBO106" s="327"/>
      <c r="IBP106" s="327"/>
      <c r="IBQ106" s="327"/>
      <c r="IBR106" s="327"/>
      <c r="IBS106" s="327"/>
      <c r="IBT106" s="327"/>
      <c r="IBU106" s="327"/>
      <c r="IBV106" s="327"/>
      <c r="IBW106" s="327"/>
      <c r="IBX106" s="327"/>
      <c r="IBY106" s="327"/>
      <c r="IBZ106" s="327"/>
      <c r="ICA106" s="327"/>
      <c r="ICB106" s="327"/>
      <c r="ICC106" s="327"/>
      <c r="ICD106" s="327"/>
      <c r="ICE106" s="327"/>
      <c r="ICF106" s="327"/>
      <c r="ICG106" s="327"/>
      <c r="ICH106" s="327"/>
      <c r="ICI106" s="327"/>
      <c r="ICJ106" s="327"/>
      <c r="ICK106" s="327"/>
      <c r="ICL106" s="327"/>
      <c r="ICM106" s="327"/>
      <c r="ICN106" s="327"/>
      <c r="ICO106" s="327"/>
      <c r="ICP106" s="327"/>
      <c r="ICQ106" s="327"/>
      <c r="ICR106" s="327"/>
      <c r="ICS106" s="327"/>
      <c r="ICT106" s="327"/>
      <c r="ICU106" s="327"/>
      <c r="ICV106" s="327"/>
      <c r="ICW106" s="327"/>
      <c r="ICX106" s="327"/>
      <c r="ICY106" s="327"/>
      <c r="ICZ106" s="327"/>
      <c r="IDA106" s="327"/>
      <c r="IDB106" s="327"/>
      <c r="IDC106" s="327"/>
      <c r="IDD106" s="327"/>
      <c r="IDE106" s="327"/>
      <c r="IDF106" s="327"/>
      <c r="IDG106" s="327"/>
      <c r="IDH106" s="327"/>
      <c r="IDI106" s="327"/>
      <c r="IDJ106" s="327"/>
      <c r="IDK106" s="327"/>
      <c r="IDL106" s="327"/>
      <c r="IDM106" s="327"/>
      <c r="IDN106" s="327"/>
      <c r="IDO106" s="327"/>
      <c r="IDP106" s="327"/>
      <c r="IDQ106" s="327"/>
      <c r="IDR106" s="327"/>
      <c r="IDS106" s="327"/>
      <c r="IDT106" s="327"/>
      <c r="IDU106" s="327"/>
      <c r="IDV106" s="327"/>
      <c r="IDW106" s="327"/>
      <c r="IDX106" s="327"/>
      <c r="IDY106" s="327"/>
      <c r="IDZ106" s="327"/>
      <c r="IEA106" s="327"/>
      <c r="IEB106" s="327"/>
      <c r="IEC106" s="327"/>
      <c r="IED106" s="327"/>
      <c r="IEE106" s="327"/>
      <c r="IEF106" s="327"/>
      <c r="IEG106" s="327"/>
      <c r="IEH106" s="327"/>
      <c r="IEI106" s="327"/>
      <c r="IEJ106" s="327"/>
      <c r="IEK106" s="327"/>
      <c r="IEL106" s="327"/>
      <c r="IEM106" s="327"/>
      <c r="IEN106" s="327"/>
      <c r="IEO106" s="327"/>
      <c r="IEP106" s="327"/>
      <c r="IEQ106" s="327"/>
      <c r="IER106" s="327"/>
      <c r="IES106" s="327"/>
      <c r="IET106" s="327"/>
      <c r="IEU106" s="327"/>
      <c r="IEV106" s="327"/>
      <c r="IEW106" s="327"/>
      <c r="IEX106" s="327"/>
      <c r="IEY106" s="327"/>
      <c r="IEZ106" s="327"/>
      <c r="IFA106" s="327"/>
      <c r="IFB106" s="327"/>
      <c r="IFC106" s="327"/>
      <c r="IFD106" s="327"/>
      <c r="IFE106" s="327"/>
      <c r="IFF106" s="327"/>
      <c r="IFG106" s="327"/>
      <c r="IFH106" s="327"/>
      <c r="IFI106" s="327"/>
      <c r="IFJ106" s="327"/>
      <c r="IFK106" s="327"/>
      <c r="IFL106" s="327"/>
      <c r="IFM106" s="327"/>
      <c r="IFN106" s="327"/>
      <c r="IFO106" s="327"/>
      <c r="IFP106" s="327"/>
      <c r="IFQ106" s="327"/>
      <c r="IFR106" s="327"/>
      <c r="IFS106" s="327"/>
      <c r="IFT106" s="327"/>
      <c r="IFU106" s="327"/>
      <c r="IFV106" s="327"/>
      <c r="IFW106" s="327"/>
      <c r="IFX106" s="327"/>
      <c r="IFY106" s="327"/>
      <c r="IFZ106" s="327"/>
      <c r="IGA106" s="327"/>
      <c r="IGB106" s="327"/>
      <c r="IGC106" s="327"/>
      <c r="IGD106" s="327"/>
      <c r="IGE106" s="327"/>
      <c r="IGF106" s="327"/>
      <c r="IGG106" s="327"/>
      <c r="IGH106" s="327"/>
      <c r="IGI106" s="327"/>
      <c r="IGJ106" s="327"/>
      <c r="IGK106" s="327"/>
      <c r="IGL106" s="327"/>
      <c r="IGM106" s="327"/>
      <c r="IGN106" s="327"/>
      <c r="IGO106" s="327"/>
      <c r="IGP106" s="327"/>
      <c r="IGQ106" s="327"/>
      <c r="IGR106" s="327"/>
      <c r="IGS106" s="327"/>
      <c r="IGT106" s="327"/>
      <c r="IGU106" s="327"/>
      <c r="IGV106" s="327"/>
      <c r="IGW106" s="327"/>
      <c r="IGX106" s="327"/>
      <c r="IGY106" s="327"/>
      <c r="IGZ106" s="327"/>
      <c r="IHA106" s="327"/>
      <c r="IHB106" s="327"/>
      <c r="IHC106" s="327"/>
      <c r="IHD106" s="327"/>
      <c r="IHE106" s="327"/>
      <c r="IHF106" s="327"/>
      <c r="IHG106" s="327"/>
      <c r="IHH106" s="327"/>
      <c r="IHI106" s="327"/>
      <c r="IHJ106" s="327"/>
      <c r="IHK106" s="327"/>
      <c r="IHL106" s="327"/>
      <c r="IHM106" s="327"/>
      <c r="IHN106" s="327"/>
      <c r="IHO106" s="327"/>
      <c r="IHP106" s="327"/>
      <c r="IHQ106" s="327"/>
      <c r="IHR106" s="327"/>
      <c r="IHS106" s="327"/>
      <c r="IHT106" s="327"/>
      <c r="IHU106" s="327"/>
      <c r="IHV106" s="327"/>
      <c r="IHW106" s="327"/>
      <c r="IHX106" s="327"/>
      <c r="IHY106" s="327"/>
      <c r="IHZ106" s="327"/>
      <c r="IIA106" s="327"/>
      <c r="IIB106" s="327"/>
      <c r="IIC106" s="327"/>
      <c r="IID106" s="327"/>
      <c r="IIE106" s="327"/>
      <c r="IIF106" s="327"/>
      <c r="IIG106" s="327"/>
      <c r="IIH106" s="327"/>
      <c r="III106" s="327"/>
      <c r="IIJ106" s="327"/>
      <c r="IIK106" s="327"/>
      <c r="IIL106" s="327"/>
      <c r="IIM106" s="327"/>
      <c r="IIN106" s="327"/>
      <c r="IIO106" s="327"/>
      <c r="IIP106" s="327"/>
      <c r="IIQ106" s="327"/>
      <c r="IIR106" s="327"/>
      <c r="IIS106" s="327"/>
      <c r="IIT106" s="327"/>
      <c r="IIU106" s="327"/>
      <c r="IIV106" s="327"/>
      <c r="IIW106" s="327"/>
      <c r="IIX106" s="327"/>
      <c r="IIY106" s="327"/>
      <c r="IIZ106" s="327"/>
      <c r="IJA106" s="327"/>
      <c r="IJB106" s="327"/>
      <c r="IJC106" s="327"/>
      <c r="IJD106" s="327"/>
      <c r="IJE106" s="327"/>
      <c r="IJF106" s="327"/>
      <c r="IJG106" s="327"/>
      <c r="IJH106" s="327"/>
      <c r="IJI106" s="327"/>
      <c r="IJJ106" s="327"/>
      <c r="IJK106" s="327"/>
      <c r="IJL106" s="327"/>
      <c r="IJM106" s="327"/>
      <c r="IJN106" s="327"/>
      <c r="IJO106" s="327"/>
      <c r="IJP106" s="327"/>
      <c r="IJQ106" s="327"/>
      <c r="IJR106" s="327"/>
      <c r="IJS106" s="327"/>
      <c r="IJT106" s="327"/>
      <c r="IJU106" s="327"/>
      <c r="IJV106" s="327"/>
      <c r="IJW106" s="327"/>
      <c r="IJX106" s="327"/>
      <c r="IJY106" s="327"/>
      <c r="IJZ106" s="327"/>
      <c r="IKA106" s="327"/>
      <c r="IKB106" s="327"/>
      <c r="IKC106" s="327"/>
      <c r="IKD106" s="327"/>
      <c r="IKE106" s="327"/>
      <c r="IKF106" s="327"/>
      <c r="IKG106" s="327"/>
      <c r="IKH106" s="327"/>
      <c r="IKI106" s="327"/>
      <c r="IKJ106" s="327"/>
      <c r="IKK106" s="327"/>
      <c r="IKL106" s="327"/>
      <c r="IKM106" s="327"/>
      <c r="IKN106" s="327"/>
      <c r="IKO106" s="327"/>
      <c r="IKP106" s="327"/>
      <c r="IKQ106" s="327"/>
      <c r="IKR106" s="327"/>
      <c r="IKS106" s="327"/>
      <c r="IKT106" s="327"/>
      <c r="IKU106" s="327"/>
      <c r="IKV106" s="327"/>
      <c r="IKW106" s="327"/>
      <c r="IKX106" s="327"/>
      <c r="IKY106" s="327"/>
      <c r="IKZ106" s="327"/>
      <c r="ILA106" s="327"/>
      <c r="ILB106" s="327"/>
      <c r="ILC106" s="327"/>
      <c r="ILD106" s="327"/>
      <c r="ILE106" s="327"/>
      <c r="ILF106" s="327"/>
      <c r="ILG106" s="327"/>
      <c r="ILH106" s="327"/>
      <c r="ILI106" s="327"/>
      <c r="ILJ106" s="327"/>
      <c r="ILK106" s="327"/>
      <c r="ILL106" s="327"/>
      <c r="ILM106" s="327"/>
      <c r="ILN106" s="327"/>
      <c r="ILO106" s="327"/>
      <c r="ILP106" s="327"/>
      <c r="ILQ106" s="327"/>
      <c r="ILR106" s="327"/>
      <c r="ILS106" s="327"/>
      <c r="ILT106" s="327"/>
      <c r="ILU106" s="327"/>
      <c r="ILV106" s="327"/>
      <c r="ILW106" s="327"/>
      <c r="ILX106" s="327"/>
      <c r="ILY106" s="327"/>
      <c r="ILZ106" s="327"/>
      <c r="IMA106" s="327"/>
      <c r="IMB106" s="327"/>
      <c r="IMC106" s="327"/>
      <c r="IMD106" s="327"/>
      <c r="IME106" s="327"/>
      <c r="IMF106" s="327"/>
      <c r="IMG106" s="327"/>
      <c r="IMH106" s="327"/>
      <c r="IMI106" s="327"/>
      <c r="IMJ106" s="327"/>
      <c r="IMK106" s="327"/>
      <c r="IML106" s="327"/>
      <c r="IMM106" s="327"/>
      <c r="IMN106" s="327"/>
      <c r="IMO106" s="327"/>
      <c r="IMP106" s="327"/>
      <c r="IMQ106" s="327"/>
      <c r="IMR106" s="327"/>
      <c r="IMS106" s="327"/>
      <c r="IMT106" s="327"/>
      <c r="IMU106" s="327"/>
      <c r="IMV106" s="327"/>
      <c r="IMW106" s="327"/>
      <c r="IMX106" s="327"/>
      <c r="IMY106" s="327"/>
      <c r="IMZ106" s="327"/>
      <c r="INA106" s="327"/>
      <c r="INB106" s="327"/>
      <c r="INC106" s="327"/>
      <c r="IND106" s="327"/>
      <c r="INE106" s="327"/>
      <c r="INF106" s="327"/>
      <c r="ING106" s="327"/>
      <c r="INH106" s="327"/>
      <c r="INI106" s="327"/>
      <c r="INJ106" s="327"/>
      <c r="INK106" s="327"/>
      <c r="INL106" s="327"/>
      <c r="INM106" s="327"/>
      <c r="INN106" s="327"/>
      <c r="INO106" s="327"/>
      <c r="INP106" s="327"/>
      <c r="INQ106" s="327"/>
      <c r="INR106" s="327"/>
      <c r="INS106" s="327"/>
      <c r="INT106" s="327"/>
      <c r="INU106" s="327"/>
      <c r="INV106" s="327"/>
      <c r="INW106" s="327"/>
      <c r="INX106" s="327"/>
      <c r="INY106" s="327"/>
      <c r="INZ106" s="327"/>
      <c r="IOA106" s="327"/>
      <c r="IOB106" s="327"/>
      <c r="IOC106" s="327"/>
      <c r="IOD106" s="327"/>
      <c r="IOE106" s="327"/>
      <c r="IOF106" s="327"/>
      <c r="IOG106" s="327"/>
      <c r="IOH106" s="327"/>
      <c r="IOI106" s="327"/>
      <c r="IOJ106" s="327"/>
      <c r="IOK106" s="327"/>
      <c r="IOL106" s="327"/>
      <c r="IOM106" s="327"/>
      <c r="ION106" s="327"/>
      <c r="IOO106" s="327"/>
      <c r="IOP106" s="327"/>
      <c r="IOQ106" s="327"/>
      <c r="IOR106" s="327"/>
      <c r="IOS106" s="327"/>
      <c r="IOT106" s="327"/>
      <c r="IOU106" s="327"/>
      <c r="IOV106" s="327"/>
      <c r="IOW106" s="327"/>
      <c r="IOX106" s="327"/>
      <c r="IOY106" s="327"/>
      <c r="IOZ106" s="327"/>
      <c r="IPA106" s="327"/>
      <c r="IPB106" s="327"/>
      <c r="IPC106" s="327"/>
      <c r="IPD106" s="327"/>
      <c r="IPE106" s="327"/>
      <c r="IPF106" s="327"/>
      <c r="IPG106" s="327"/>
      <c r="IPH106" s="327"/>
      <c r="IPI106" s="327"/>
      <c r="IPJ106" s="327"/>
      <c r="IPK106" s="327"/>
      <c r="IPL106" s="327"/>
      <c r="IPM106" s="327"/>
      <c r="IPN106" s="327"/>
      <c r="IPO106" s="327"/>
      <c r="IPP106" s="327"/>
      <c r="IPQ106" s="327"/>
      <c r="IPR106" s="327"/>
      <c r="IPS106" s="327"/>
      <c r="IPT106" s="327"/>
      <c r="IPU106" s="327"/>
      <c r="IPV106" s="327"/>
      <c r="IPW106" s="327"/>
      <c r="IPX106" s="327"/>
      <c r="IPY106" s="327"/>
      <c r="IPZ106" s="327"/>
      <c r="IQA106" s="327"/>
      <c r="IQB106" s="327"/>
      <c r="IQC106" s="327"/>
      <c r="IQD106" s="327"/>
      <c r="IQE106" s="327"/>
      <c r="IQF106" s="327"/>
      <c r="IQG106" s="327"/>
      <c r="IQH106" s="327"/>
      <c r="IQI106" s="327"/>
      <c r="IQJ106" s="327"/>
      <c r="IQK106" s="327"/>
      <c r="IQL106" s="327"/>
      <c r="IQM106" s="327"/>
      <c r="IQN106" s="327"/>
      <c r="IQO106" s="327"/>
      <c r="IQP106" s="327"/>
      <c r="IQQ106" s="327"/>
      <c r="IQR106" s="327"/>
      <c r="IQS106" s="327"/>
      <c r="IQT106" s="327"/>
      <c r="IQU106" s="327"/>
      <c r="IQV106" s="327"/>
      <c r="IQW106" s="327"/>
      <c r="IQX106" s="327"/>
      <c r="IQY106" s="327"/>
      <c r="IQZ106" s="327"/>
      <c r="IRA106" s="327"/>
      <c r="IRB106" s="327"/>
      <c r="IRC106" s="327"/>
      <c r="IRD106" s="327"/>
      <c r="IRE106" s="327"/>
      <c r="IRF106" s="327"/>
      <c r="IRG106" s="327"/>
      <c r="IRH106" s="327"/>
      <c r="IRI106" s="327"/>
      <c r="IRJ106" s="327"/>
      <c r="IRK106" s="327"/>
      <c r="IRL106" s="327"/>
      <c r="IRM106" s="327"/>
      <c r="IRN106" s="327"/>
      <c r="IRO106" s="327"/>
      <c r="IRP106" s="327"/>
      <c r="IRQ106" s="327"/>
      <c r="IRR106" s="327"/>
      <c r="IRS106" s="327"/>
      <c r="IRT106" s="327"/>
      <c r="IRU106" s="327"/>
      <c r="IRV106" s="327"/>
      <c r="IRW106" s="327"/>
      <c r="IRX106" s="327"/>
      <c r="IRY106" s="327"/>
      <c r="IRZ106" s="327"/>
      <c r="ISA106" s="327"/>
      <c r="ISB106" s="327"/>
      <c r="ISC106" s="327"/>
      <c r="ISD106" s="327"/>
      <c r="ISE106" s="327"/>
      <c r="ISF106" s="327"/>
      <c r="ISG106" s="327"/>
      <c r="ISH106" s="327"/>
      <c r="ISI106" s="327"/>
      <c r="ISJ106" s="327"/>
      <c r="ISK106" s="327"/>
      <c r="ISL106" s="327"/>
      <c r="ISM106" s="327"/>
      <c r="ISN106" s="327"/>
      <c r="ISO106" s="327"/>
      <c r="ISP106" s="327"/>
      <c r="ISQ106" s="327"/>
      <c r="ISR106" s="327"/>
      <c r="ISS106" s="327"/>
      <c r="IST106" s="327"/>
      <c r="ISU106" s="327"/>
      <c r="ISV106" s="327"/>
      <c r="ISW106" s="327"/>
      <c r="ISX106" s="327"/>
      <c r="ISY106" s="327"/>
      <c r="ISZ106" s="327"/>
      <c r="ITA106" s="327"/>
      <c r="ITB106" s="327"/>
      <c r="ITC106" s="327"/>
      <c r="ITD106" s="327"/>
      <c r="ITE106" s="327"/>
      <c r="ITF106" s="327"/>
      <c r="ITG106" s="327"/>
      <c r="ITH106" s="327"/>
      <c r="ITI106" s="327"/>
      <c r="ITJ106" s="327"/>
      <c r="ITK106" s="327"/>
      <c r="ITL106" s="327"/>
      <c r="ITM106" s="327"/>
      <c r="ITN106" s="327"/>
      <c r="ITO106" s="327"/>
      <c r="ITP106" s="327"/>
      <c r="ITQ106" s="327"/>
      <c r="ITR106" s="327"/>
      <c r="ITS106" s="327"/>
      <c r="ITT106" s="327"/>
      <c r="ITU106" s="327"/>
      <c r="ITV106" s="327"/>
      <c r="ITW106" s="327"/>
      <c r="ITX106" s="327"/>
      <c r="ITY106" s="327"/>
      <c r="ITZ106" s="327"/>
      <c r="IUA106" s="327"/>
      <c r="IUB106" s="327"/>
      <c r="IUC106" s="327"/>
      <c r="IUD106" s="327"/>
      <c r="IUE106" s="327"/>
      <c r="IUF106" s="327"/>
      <c r="IUG106" s="327"/>
      <c r="IUH106" s="327"/>
      <c r="IUI106" s="327"/>
      <c r="IUJ106" s="327"/>
      <c r="IUK106" s="327"/>
      <c r="IUL106" s="327"/>
      <c r="IUM106" s="327"/>
      <c r="IUN106" s="327"/>
      <c r="IUO106" s="327"/>
      <c r="IUP106" s="327"/>
      <c r="IUQ106" s="327"/>
      <c r="IUR106" s="327"/>
      <c r="IUS106" s="327"/>
      <c r="IUT106" s="327"/>
      <c r="IUU106" s="327"/>
      <c r="IUV106" s="327"/>
      <c r="IUW106" s="327"/>
      <c r="IUX106" s="327"/>
      <c r="IUY106" s="327"/>
      <c r="IUZ106" s="327"/>
      <c r="IVA106" s="327"/>
      <c r="IVB106" s="327"/>
      <c r="IVC106" s="327"/>
      <c r="IVD106" s="327"/>
      <c r="IVE106" s="327"/>
      <c r="IVF106" s="327"/>
      <c r="IVG106" s="327"/>
      <c r="IVH106" s="327"/>
      <c r="IVI106" s="327"/>
      <c r="IVJ106" s="327"/>
      <c r="IVK106" s="327"/>
      <c r="IVL106" s="327"/>
      <c r="IVM106" s="327"/>
      <c r="IVN106" s="327"/>
      <c r="IVO106" s="327"/>
      <c r="IVP106" s="327"/>
      <c r="IVQ106" s="327"/>
      <c r="IVR106" s="327"/>
      <c r="IVS106" s="327"/>
      <c r="IVT106" s="327"/>
      <c r="IVU106" s="327"/>
      <c r="IVV106" s="327"/>
      <c r="IVW106" s="327"/>
      <c r="IVX106" s="327"/>
      <c r="IVY106" s="327"/>
      <c r="IVZ106" s="327"/>
      <c r="IWA106" s="327"/>
      <c r="IWB106" s="327"/>
      <c r="IWC106" s="327"/>
      <c r="IWD106" s="327"/>
      <c r="IWE106" s="327"/>
      <c r="IWF106" s="327"/>
      <c r="IWG106" s="327"/>
      <c r="IWH106" s="327"/>
      <c r="IWI106" s="327"/>
      <c r="IWJ106" s="327"/>
      <c r="IWK106" s="327"/>
      <c r="IWL106" s="327"/>
      <c r="IWM106" s="327"/>
      <c r="IWN106" s="327"/>
      <c r="IWO106" s="327"/>
      <c r="IWP106" s="327"/>
      <c r="IWQ106" s="327"/>
      <c r="IWR106" s="327"/>
      <c r="IWS106" s="327"/>
      <c r="IWT106" s="327"/>
      <c r="IWU106" s="327"/>
      <c r="IWV106" s="327"/>
      <c r="IWW106" s="327"/>
      <c r="IWX106" s="327"/>
      <c r="IWY106" s="327"/>
      <c r="IWZ106" s="327"/>
      <c r="IXA106" s="327"/>
      <c r="IXB106" s="327"/>
      <c r="IXC106" s="327"/>
      <c r="IXD106" s="327"/>
      <c r="IXE106" s="327"/>
      <c r="IXF106" s="327"/>
      <c r="IXG106" s="327"/>
      <c r="IXH106" s="327"/>
      <c r="IXI106" s="327"/>
      <c r="IXJ106" s="327"/>
      <c r="IXK106" s="327"/>
      <c r="IXL106" s="327"/>
      <c r="IXM106" s="327"/>
      <c r="IXN106" s="327"/>
      <c r="IXO106" s="327"/>
      <c r="IXP106" s="327"/>
      <c r="IXQ106" s="327"/>
      <c r="IXR106" s="327"/>
      <c r="IXS106" s="327"/>
      <c r="IXT106" s="327"/>
      <c r="IXU106" s="327"/>
      <c r="IXV106" s="327"/>
      <c r="IXW106" s="327"/>
      <c r="IXX106" s="327"/>
      <c r="IXY106" s="327"/>
      <c r="IXZ106" s="327"/>
      <c r="IYA106" s="327"/>
      <c r="IYB106" s="327"/>
      <c r="IYC106" s="327"/>
      <c r="IYD106" s="327"/>
      <c r="IYE106" s="327"/>
      <c r="IYF106" s="327"/>
      <c r="IYG106" s="327"/>
      <c r="IYH106" s="327"/>
      <c r="IYI106" s="327"/>
      <c r="IYJ106" s="327"/>
      <c r="IYK106" s="327"/>
      <c r="IYL106" s="327"/>
      <c r="IYM106" s="327"/>
      <c r="IYN106" s="327"/>
      <c r="IYO106" s="327"/>
      <c r="IYP106" s="327"/>
      <c r="IYQ106" s="327"/>
      <c r="IYR106" s="327"/>
      <c r="IYS106" s="327"/>
      <c r="IYT106" s="327"/>
      <c r="IYU106" s="327"/>
      <c r="IYV106" s="327"/>
      <c r="IYW106" s="327"/>
      <c r="IYX106" s="327"/>
      <c r="IYY106" s="327"/>
      <c r="IYZ106" s="327"/>
      <c r="IZA106" s="327"/>
      <c r="IZB106" s="327"/>
      <c r="IZC106" s="327"/>
      <c r="IZD106" s="327"/>
      <c r="IZE106" s="327"/>
      <c r="IZF106" s="327"/>
      <c r="IZG106" s="327"/>
      <c r="IZH106" s="327"/>
      <c r="IZI106" s="327"/>
      <c r="IZJ106" s="327"/>
      <c r="IZK106" s="327"/>
      <c r="IZL106" s="327"/>
      <c r="IZM106" s="327"/>
      <c r="IZN106" s="327"/>
      <c r="IZO106" s="327"/>
      <c r="IZP106" s="327"/>
      <c r="IZQ106" s="327"/>
      <c r="IZR106" s="327"/>
      <c r="IZS106" s="327"/>
      <c r="IZT106" s="327"/>
      <c r="IZU106" s="327"/>
      <c r="IZV106" s="327"/>
      <c r="IZW106" s="327"/>
      <c r="IZX106" s="327"/>
      <c r="IZY106" s="327"/>
      <c r="IZZ106" s="327"/>
      <c r="JAA106" s="327"/>
      <c r="JAB106" s="327"/>
      <c r="JAC106" s="327"/>
      <c r="JAD106" s="327"/>
      <c r="JAE106" s="327"/>
      <c r="JAF106" s="327"/>
      <c r="JAG106" s="327"/>
      <c r="JAH106" s="327"/>
      <c r="JAI106" s="327"/>
      <c r="JAJ106" s="327"/>
      <c r="JAK106" s="327"/>
      <c r="JAL106" s="327"/>
      <c r="JAM106" s="327"/>
      <c r="JAN106" s="327"/>
      <c r="JAO106" s="327"/>
      <c r="JAP106" s="327"/>
      <c r="JAQ106" s="327"/>
      <c r="JAR106" s="327"/>
      <c r="JAS106" s="327"/>
      <c r="JAT106" s="327"/>
      <c r="JAU106" s="327"/>
      <c r="JAV106" s="327"/>
      <c r="JAW106" s="327"/>
      <c r="JAX106" s="327"/>
      <c r="JAY106" s="327"/>
      <c r="JAZ106" s="327"/>
      <c r="JBA106" s="327"/>
      <c r="JBB106" s="327"/>
      <c r="JBC106" s="327"/>
      <c r="JBD106" s="327"/>
      <c r="JBE106" s="327"/>
      <c r="JBF106" s="327"/>
      <c r="JBG106" s="327"/>
      <c r="JBH106" s="327"/>
      <c r="JBI106" s="327"/>
      <c r="JBJ106" s="327"/>
      <c r="JBK106" s="327"/>
      <c r="JBL106" s="327"/>
      <c r="JBM106" s="327"/>
      <c r="JBN106" s="327"/>
      <c r="JBO106" s="327"/>
      <c r="JBP106" s="327"/>
      <c r="JBQ106" s="327"/>
      <c r="JBR106" s="327"/>
      <c r="JBS106" s="327"/>
      <c r="JBT106" s="327"/>
      <c r="JBU106" s="327"/>
      <c r="JBV106" s="327"/>
      <c r="JBW106" s="327"/>
      <c r="JBX106" s="327"/>
      <c r="JBY106" s="327"/>
      <c r="JBZ106" s="327"/>
      <c r="JCA106" s="327"/>
      <c r="JCB106" s="327"/>
      <c r="JCC106" s="327"/>
      <c r="JCD106" s="327"/>
      <c r="JCE106" s="327"/>
      <c r="JCF106" s="327"/>
      <c r="JCG106" s="327"/>
      <c r="JCH106" s="327"/>
      <c r="JCI106" s="327"/>
      <c r="JCJ106" s="327"/>
      <c r="JCK106" s="327"/>
      <c r="JCL106" s="327"/>
      <c r="JCM106" s="327"/>
      <c r="JCN106" s="327"/>
      <c r="JCO106" s="327"/>
      <c r="JCP106" s="327"/>
      <c r="JCQ106" s="327"/>
      <c r="JCR106" s="327"/>
      <c r="JCS106" s="327"/>
      <c r="JCT106" s="327"/>
      <c r="JCU106" s="327"/>
      <c r="JCV106" s="327"/>
      <c r="JCW106" s="327"/>
      <c r="JCX106" s="327"/>
      <c r="JCY106" s="327"/>
      <c r="JCZ106" s="327"/>
      <c r="JDA106" s="327"/>
      <c r="JDB106" s="327"/>
      <c r="JDC106" s="327"/>
      <c r="JDD106" s="327"/>
      <c r="JDE106" s="327"/>
      <c r="JDF106" s="327"/>
      <c r="JDG106" s="327"/>
      <c r="JDH106" s="327"/>
      <c r="JDI106" s="327"/>
      <c r="JDJ106" s="327"/>
      <c r="JDK106" s="327"/>
      <c r="JDL106" s="327"/>
      <c r="JDM106" s="327"/>
      <c r="JDN106" s="327"/>
      <c r="JDO106" s="327"/>
      <c r="JDP106" s="327"/>
      <c r="JDQ106" s="327"/>
      <c r="JDR106" s="327"/>
      <c r="JDS106" s="327"/>
      <c r="JDT106" s="327"/>
      <c r="JDU106" s="327"/>
      <c r="JDV106" s="327"/>
      <c r="JDW106" s="327"/>
      <c r="JDX106" s="327"/>
      <c r="JDY106" s="327"/>
      <c r="JDZ106" s="327"/>
      <c r="JEA106" s="327"/>
      <c r="JEB106" s="327"/>
      <c r="JEC106" s="327"/>
      <c r="JED106" s="327"/>
      <c r="JEE106" s="327"/>
      <c r="JEF106" s="327"/>
      <c r="JEG106" s="327"/>
      <c r="JEH106" s="327"/>
      <c r="JEI106" s="327"/>
      <c r="JEJ106" s="327"/>
      <c r="JEK106" s="327"/>
      <c r="JEL106" s="327"/>
      <c r="JEM106" s="327"/>
      <c r="JEN106" s="327"/>
      <c r="JEO106" s="327"/>
      <c r="JEP106" s="327"/>
      <c r="JEQ106" s="327"/>
      <c r="JER106" s="327"/>
      <c r="JES106" s="327"/>
      <c r="JET106" s="327"/>
      <c r="JEU106" s="327"/>
      <c r="JEV106" s="327"/>
      <c r="JEW106" s="327"/>
      <c r="JEX106" s="327"/>
      <c r="JEY106" s="327"/>
      <c r="JEZ106" s="327"/>
      <c r="JFA106" s="327"/>
      <c r="JFB106" s="327"/>
      <c r="JFC106" s="327"/>
      <c r="JFD106" s="327"/>
      <c r="JFE106" s="327"/>
      <c r="JFF106" s="327"/>
      <c r="JFG106" s="327"/>
      <c r="JFH106" s="327"/>
      <c r="JFI106" s="327"/>
      <c r="JFJ106" s="327"/>
      <c r="JFK106" s="327"/>
      <c r="JFL106" s="327"/>
      <c r="JFM106" s="327"/>
      <c r="JFN106" s="327"/>
      <c r="JFO106" s="327"/>
      <c r="JFP106" s="327"/>
      <c r="JFQ106" s="327"/>
      <c r="JFR106" s="327"/>
      <c r="JFS106" s="327"/>
      <c r="JFT106" s="327"/>
      <c r="JFU106" s="327"/>
      <c r="JFV106" s="327"/>
      <c r="JFW106" s="327"/>
      <c r="JFX106" s="327"/>
      <c r="JFY106" s="327"/>
      <c r="JFZ106" s="327"/>
      <c r="JGA106" s="327"/>
      <c r="JGB106" s="327"/>
      <c r="JGC106" s="327"/>
      <c r="JGD106" s="327"/>
      <c r="JGE106" s="327"/>
      <c r="JGF106" s="327"/>
      <c r="JGG106" s="327"/>
      <c r="JGH106" s="327"/>
      <c r="JGI106" s="327"/>
      <c r="JGJ106" s="327"/>
      <c r="JGK106" s="327"/>
      <c r="JGL106" s="327"/>
      <c r="JGM106" s="327"/>
      <c r="JGN106" s="327"/>
      <c r="JGO106" s="327"/>
      <c r="JGP106" s="327"/>
      <c r="JGQ106" s="327"/>
      <c r="JGR106" s="327"/>
      <c r="JGS106" s="327"/>
      <c r="JGT106" s="327"/>
      <c r="JGU106" s="327"/>
      <c r="JGV106" s="327"/>
      <c r="JGW106" s="327"/>
      <c r="JGX106" s="327"/>
      <c r="JGY106" s="327"/>
      <c r="JGZ106" s="327"/>
      <c r="JHA106" s="327"/>
      <c r="JHB106" s="327"/>
      <c r="JHC106" s="327"/>
      <c r="JHD106" s="327"/>
      <c r="JHE106" s="327"/>
      <c r="JHF106" s="327"/>
      <c r="JHG106" s="327"/>
      <c r="JHH106" s="327"/>
      <c r="JHI106" s="327"/>
      <c r="JHJ106" s="327"/>
      <c r="JHK106" s="327"/>
      <c r="JHL106" s="327"/>
      <c r="JHM106" s="327"/>
      <c r="JHN106" s="327"/>
      <c r="JHO106" s="327"/>
      <c r="JHP106" s="327"/>
      <c r="JHQ106" s="327"/>
      <c r="JHR106" s="327"/>
      <c r="JHS106" s="327"/>
      <c r="JHT106" s="327"/>
      <c r="JHU106" s="327"/>
      <c r="JHV106" s="327"/>
      <c r="JHW106" s="327"/>
      <c r="JHX106" s="327"/>
      <c r="JHY106" s="327"/>
      <c r="JHZ106" s="327"/>
      <c r="JIA106" s="327"/>
      <c r="JIB106" s="327"/>
      <c r="JIC106" s="327"/>
      <c r="JID106" s="327"/>
      <c r="JIE106" s="327"/>
      <c r="JIF106" s="327"/>
      <c r="JIG106" s="327"/>
      <c r="JIH106" s="327"/>
      <c r="JII106" s="327"/>
      <c r="JIJ106" s="327"/>
      <c r="JIK106" s="327"/>
      <c r="JIL106" s="327"/>
      <c r="JIM106" s="327"/>
      <c r="JIN106" s="327"/>
      <c r="JIO106" s="327"/>
      <c r="JIP106" s="327"/>
      <c r="JIQ106" s="327"/>
      <c r="JIR106" s="327"/>
      <c r="JIS106" s="327"/>
      <c r="JIT106" s="327"/>
      <c r="JIU106" s="327"/>
      <c r="JIV106" s="327"/>
      <c r="JIW106" s="327"/>
      <c r="JIX106" s="327"/>
      <c r="JIY106" s="327"/>
      <c r="JIZ106" s="327"/>
      <c r="JJA106" s="327"/>
      <c r="JJB106" s="327"/>
      <c r="JJC106" s="327"/>
      <c r="JJD106" s="327"/>
      <c r="JJE106" s="327"/>
      <c r="JJF106" s="327"/>
      <c r="JJG106" s="327"/>
      <c r="JJH106" s="327"/>
      <c r="JJI106" s="327"/>
      <c r="JJJ106" s="327"/>
      <c r="JJK106" s="327"/>
      <c r="JJL106" s="327"/>
      <c r="JJM106" s="327"/>
      <c r="JJN106" s="327"/>
      <c r="JJO106" s="327"/>
      <c r="JJP106" s="327"/>
      <c r="JJQ106" s="327"/>
      <c r="JJR106" s="327"/>
      <c r="JJS106" s="327"/>
      <c r="JJT106" s="327"/>
      <c r="JJU106" s="327"/>
      <c r="JJV106" s="327"/>
      <c r="JJW106" s="327"/>
      <c r="JJX106" s="327"/>
      <c r="JJY106" s="327"/>
      <c r="JJZ106" s="327"/>
      <c r="JKA106" s="327"/>
      <c r="JKB106" s="327"/>
      <c r="JKC106" s="327"/>
      <c r="JKD106" s="327"/>
      <c r="JKE106" s="327"/>
      <c r="JKF106" s="327"/>
      <c r="JKG106" s="327"/>
      <c r="JKH106" s="327"/>
      <c r="JKI106" s="327"/>
      <c r="JKJ106" s="327"/>
      <c r="JKK106" s="327"/>
      <c r="JKL106" s="327"/>
      <c r="JKM106" s="327"/>
      <c r="JKN106" s="327"/>
      <c r="JKO106" s="327"/>
      <c r="JKP106" s="327"/>
      <c r="JKQ106" s="327"/>
      <c r="JKR106" s="327"/>
      <c r="JKS106" s="327"/>
      <c r="JKT106" s="327"/>
      <c r="JKU106" s="327"/>
      <c r="JKV106" s="327"/>
      <c r="JKW106" s="327"/>
      <c r="JKX106" s="327"/>
      <c r="JKY106" s="327"/>
      <c r="JKZ106" s="327"/>
      <c r="JLA106" s="327"/>
      <c r="JLB106" s="327"/>
      <c r="JLC106" s="327"/>
      <c r="JLD106" s="327"/>
      <c r="JLE106" s="327"/>
      <c r="JLF106" s="327"/>
      <c r="JLG106" s="327"/>
      <c r="JLH106" s="327"/>
      <c r="JLI106" s="327"/>
      <c r="JLJ106" s="327"/>
      <c r="JLK106" s="327"/>
      <c r="JLL106" s="327"/>
      <c r="JLM106" s="327"/>
      <c r="JLN106" s="327"/>
      <c r="JLO106" s="327"/>
      <c r="JLP106" s="327"/>
      <c r="JLQ106" s="327"/>
      <c r="JLR106" s="327"/>
      <c r="JLS106" s="327"/>
      <c r="JLT106" s="327"/>
      <c r="JLU106" s="327"/>
      <c r="JLV106" s="327"/>
      <c r="JLW106" s="327"/>
      <c r="JLX106" s="327"/>
      <c r="JLY106" s="327"/>
      <c r="JLZ106" s="327"/>
      <c r="JMA106" s="327"/>
      <c r="JMB106" s="327"/>
      <c r="JMC106" s="327"/>
      <c r="JMD106" s="327"/>
      <c r="JME106" s="327"/>
      <c r="JMF106" s="327"/>
      <c r="JMG106" s="327"/>
      <c r="JMH106" s="327"/>
      <c r="JMI106" s="327"/>
      <c r="JMJ106" s="327"/>
      <c r="JMK106" s="327"/>
      <c r="JML106" s="327"/>
      <c r="JMM106" s="327"/>
      <c r="JMN106" s="327"/>
      <c r="JMO106" s="327"/>
      <c r="JMP106" s="327"/>
      <c r="JMQ106" s="327"/>
      <c r="JMR106" s="327"/>
      <c r="JMS106" s="327"/>
      <c r="JMT106" s="327"/>
      <c r="JMU106" s="327"/>
      <c r="JMV106" s="327"/>
      <c r="JMW106" s="327"/>
      <c r="JMX106" s="327"/>
      <c r="JMY106" s="327"/>
      <c r="JMZ106" s="327"/>
      <c r="JNA106" s="327"/>
      <c r="JNB106" s="327"/>
      <c r="JNC106" s="327"/>
      <c r="JND106" s="327"/>
      <c r="JNE106" s="327"/>
      <c r="JNF106" s="327"/>
      <c r="JNG106" s="327"/>
      <c r="JNH106" s="327"/>
      <c r="JNI106" s="327"/>
      <c r="JNJ106" s="327"/>
      <c r="JNK106" s="327"/>
      <c r="JNL106" s="327"/>
      <c r="JNM106" s="327"/>
      <c r="JNN106" s="327"/>
      <c r="JNO106" s="327"/>
      <c r="JNP106" s="327"/>
      <c r="JNQ106" s="327"/>
      <c r="JNR106" s="327"/>
      <c r="JNS106" s="327"/>
      <c r="JNT106" s="327"/>
      <c r="JNU106" s="327"/>
      <c r="JNV106" s="327"/>
      <c r="JNW106" s="327"/>
      <c r="JNX106" s="327"/>
      <c r="JNY106" s="327"/>
      <c r="JNZ106" s="327"/>
      <c r="JOA106" s="327"/>
      <c r="JOB106" s="327"/>
      <c r="JOC106" s="327"/>
      <c r="JOD106" s="327"/>
      <c r="JOE106" s="327"/>
      <c r="JOF106" s="327"/>
      <c r="JOG106" s="327"/>
      <c r="JOH106" s="327"/>
      <c r="JOI106" s="327"/>
      <c r="JOJ106" s="327"/>
      <c r="JOK106" s="327"/>
      <c r="JOL106" s="327"/>
      <c r="JOM106" s="327"/>
      <c r="JON106" s="327"/>
      <c r="JOO106" s="327"/>
      <c r="JOP106" s="327"/>
      <c r="JOQ106" s="327"/>
      <c r="JOR106" s="327"/>
      <c r="JOS106" s="327"/>
      <c r="JOT106" s="327"/>
      <c r="JOU106" s="327"/>
      <c r="JOV106" s="327"/>
      <c r="JOW106" s="327"/>
      <c r="JOX106" s="327"/>
      <c r="JOY106" s="327"/>
      <c r="JOZ106" s="327"/>
      <c r="JPA106" s="327"/>
      <c r="JPB106" s="327"/>
      <c r="JPC106" s="327"/>
      <c r="JPD106" s="327"/>
      <c r="JPE106" s="327"/>
      <c r="JPF106" s="327"/>
      <c r="JPG106" s="327"/>
      <c r="JPH106" s="327"/>
      <c r="JPI106" s="327"/>
      <c r="JPJ106" s="327"/>
      <c r="JPK106" s="327"/>
      <c r="JPL106" s="327"/>
      <c r="JPM106" s="327"/>
      <c r="JPN106" s="327"/>
      <c r="JPO106" s="327"/>
      <c r="JPP106" s="327"/>
      <c r="JPQ106" s="327"/>
      <c r="JPR106" s="327"/>
      <c r="JPS106" s="327"/>
      <c r="JPT106" s="327"/>
      <c r="JPU106" s="327"/>
      <c r="JPV106" s="327"/>
      <c r="JPW106" s="327"/>
      <c r="JPX106" s="327"/>
      <c r="JPY106" s="327"/>
      <c r="JPZ106" s="327"/>
      <c r="JQA106" s="327"/>
      <c r="JQB106" s="327"/>
      <c r="JQC106" s="327"/>
      <c r="JQD106" s="327"/>
      <c r="JQE106" s="327"/>
      <c r="JQF106" s="327"/>
      <c r="JQG106" s="327"/>
      <c r="JQH106" s="327"/>
      <c r="JQI106" s="327"/>
      <c r="JQJ106" s="327"/>
      <c r="JQK106" s="327"/>
      <c r="JQL106" s="327"/>
      <c r="JQM106" s="327"/>
      <c r="JQN106" s="327"/>
      <c r="JQO106" s="327"/>
      <c r="JQP106" s="327"/>
      <c r="JQQ106" s="327"/>
      <c r="JQR106" s="327"/>
      <c r="JQS106" s="327"/>
      <c r="JQT106" s="327"/>
      <c r="JQU106" s="327"/>
      <c r="JQV106" s="327"/>
      <c r="JQW106" s="327"/>
      <c r="JQX106" s="327"/>
      <c r="JQY106" s="327"/>
      <c r="JQZ106" s="327"/>
      <c r="JRA106" s="327"/>
      <c r="JRB106" s="327"/>
      <c r="JRC106" s="327"/>
      <c r="JRD106" s="327"/>
      <c r="JRE106" s="327"/>
      <c r="JRF106" s="327"/>
      <c r="JRG106" s="327"/>
      <c r="JRH106" s="327"/>
      <c r="JRI106" s="327"/>
      <c r="JRJ106" s="327"/>
      <c r="JRK106" s="327"/>
      <c r="JRL106" s="327"/>
      <c r="JRM106" s="327"/>
      <c r="JRN106" s="327"/>
      <c r="JRO106" s="327"/>
      <c r="JRP106" s="327"/>
      <c r="JRQ106" s="327"/>
      <c r="JRR106" s="327"/>
      <c r="JRS106" s="327"/>
      <c r="JRT106" s="327"/>
      <c r="JRU106" s="327"/>
      <c r="JRV106" s="327"/>
      <c r="JRW106" s="327"/>
      <c r="JRX106" s="327"/>
      <c r="JRY106" s="327"/>
      <c r="JRZ106" s="327"/>
      <c r="JSA106" s="327"/>
      <c r="JSB106" s="327"/>
      <c r="JSC106" s="327"/>
      <c r="JSD106" s="327"/>
      <c r="JSE106" s="327"/>
      <c r="JSF106" s="327"/>
      <c r="JSG106" s="327"/>
      <c r="JSH106" s="327"/>
      <c r="JSI106" s="327"/>
      <c r="JSJ106" s="327"/>
      <c r="JSK106" s="327"/>
      <c r="JSL106" s="327"/>
      <c r="JSM106" s="327"/>
      <c r="JSN106" s="327"/>
      <c r="JSO106" s="327"/>
      <c r="JSP106" s="327"/>
      <c r="JSQ106" s="327"/>
      <c r="JSR106" s="327"/>
      <c r="JSS106" s="327"/>
      <c r="JST106" s="327"/>
      <c r="JSU106" s="327"/>
      <c r="JSV106" s="327"/>
      <c r="JSW106" s="327"/>
      <c r="JSX106" s="327"/>
      <c r="JSY106" s="327"/>
      <c r="JSZ106" s="327"/>
      <c r="JTA106" s="327"/>
      <c r="JTB106" s="327"/>
      <c r="JTC106" s="327"/>
      <c r="JTD106" s="327"/>
      <c r="JTE106" s="327"/>
      <c r="JTF106" s="327"/>
      <c r="JTG106" s="327"/>
      <c r="JTH106" s="327"/>
      <c r="JTI106" s="327"/>
      <c r="JTJ106" s="327"/>
      <c r="JTK106" s="327"/>
      <c r="JTL106" s="327"/>
      <c r="JTM106" s="327"/>
      <c r="JTN106" s="327"/>
      <c r="JTO106" s="327"/>
      <c r="JTP106" s="327"/>
      <c r="JTQ106" s="327"/>
      <c r="JTR106" s="327"/>
      <c r="JTS106" s="327"/>
      <c r="JTT106" s="327"/>
      <c r="JTU106" s="327"/>
      <c r="JTV106" s="327"/>
      <c r="JTW106" s="327"/>
      <c r="JTX106" s="327"/>
      <c r="JTY106" s="327"/>
      <c r="JTZ106" s="327"/>
      <c r="JUA106" s="327"/>
      <c r="JUB106" s="327"/>
      <c r="JUC106" s="327"/>
      <c r="JUD106" s="327"/>
      <c r="JUE106" s="327"/>
      <c r="JUF106" s="327"/>
      <c r="JUG106" s="327"/>
      <c r="JUH106" s="327"/>
      <c r="JUI106" s="327"/>
      <c r="JUJ106" s="327"/>
      <c r="JUK106" s="327"/>
      <c r="JUL106" s="327"/>
      <c r="JUM106" s="327"/>
      <c r="JUN106" s="327"/>
      <c r="JUO106" s="327"/>
      <c r="JUP106" s="327"/>
      <c r="JUQ106" s="327"/>
      <c r="JUR106" s="327"/>
      <c r="JUS106" s="327"/>
      <c r="JUT106" s="327"/>
      <c r="JUU106" s="327"/>
      <c r="JUV106" s="327"/>
      <c r="JUW106" s="327"/>
      <c r="JUX106" s="327"/>
      <c r="JUY106" s="327"/>
      <c r="JUZ106" s="327"/>
      <c r="JVA106" s="327"/>
      <c r="JVB106" s="327"/>
      <c r="JVC106" s="327"/>
      <c r="JVD106" s="327"/>
      <c r="JVE106" s="327"/>
      <c r="JVF106" s="327"/>
      <c r="JVG106" s="327"/>
      <c r="JVH106" s="327"/>
      <c r="JVI106" s="327"/>
      <c r="JVJ106" s="327"/>
      <c r="JVK106" s="327"/>
      <c r="JVL106" s="327"/>
      <c r="JVM106" s="327"/>
      <c r="JVN106" s="327"/>
      <c r="JVO106" s="327"/>
      <c r="JVP106" s="327"/>
      <c r="JVQ106" s="327"/>
      <c r="JVR106" s="327"/>
      <c r="JVS106" s="327"/>
      <c r="JVT106" s="327"/>
      <c r="JVU106" s="327"/>
      <c r="JVV106" s="327"/>
      <c r="JVW106" s="327"/>
      <c r="JVX106" s="327"/>
      <c r="JVY106" s="327"/>
      <c r="JVZ106" s="327"/>
      <c r="JWA106" s="327"/>
      <c r="JWB106" s="327"/>
      <c r="JWC106" s="327"/>
      <c r="JWD106" s="327"/>
      <c r="JWE106" s="327"/>
      <c r="JWF106" s="327"/>
      <c r="JWG106" s="327"/>
      <c r="JWH106" s="327"/>
      <c r="JWI106" s="327"/>
      <c r="JWJ106" s="327"/>
      <c r="JWK106" s="327"/>
      <c r="JWL106" s="327"/>
      <c r="JWM106" s="327"/>
      <c r="JWN106" s="327"/>
      <c r="JWO106" s="327"/>
      <c r="JWP106" s="327"/>
      <c r="JWQ106" s="327"/>
      <c r="JWR106" s="327"/>
      <c r="JWS106" s="327"/>
      <c r="JWT106" s="327"/>
      <c r="JWU106" s="327"/>
      <c r="JWV106" s="327"/>
      <c r="JWW106" s="327"/>
      <c r="JWX106" s="327"/>
      <c r="JWY106" s="327"/>
      <c r="JWZ106" s="327"/>
      <c r="JXA106" s="327"/>
      <c r="JXB106" s="327"/>
      <c r="JXC106" s="327"/>
      <c r="JXD106" s="327"/>
      <c r="JXE106" s="327"/>
      <c r="JXF106" s="327"/>
      <c r="JXG106" s="327"/>
      <c r="JXH106" s="327"/>
      <c r="JXI106" s="327"/>
      <c r="JXJ106" s="327"/>
      <c r="JXK106" s="327"/>
      <c r="JXL106" s="327"/>
      <c r="JXM106" s="327"/>
      <c r="JXN106" s="327"/>
      <c r="JXO106" s="327"/>
      <c r="JXP106" s="327"/>
      <c r="JXQ106" s="327"/>
      <c r="JXR106" s="327"/>
      <c r="JXS106" s="327"/>
      <c r="JXT106" s="327"/>
      <c r="JXU106" s="327"/>
      <c r="JXV106" s="327"/>
      <c r="JXW106" s="327"/>
      <c r="JXX106" s="327"/>
      <c r="JXY106" s="327"/>
      <c r="JXZ106" s="327"/>
      <c r="JYA106" s="327"/>
      <c r="JYB106" s="327"/>
      <c r="JYC106" s="327"/>
      <c r="JYD106" s="327"/>
      <c r="JYE106" s="327"/>
      <c r="JYF106" s="327"/>
      <c r="JYG106" s="327"/>
      <c r="JYH106" s="327"/>
      <c r="JYI106" s="327"/>
      <c r="JYJ106" s="327"/>
      <c r="JYK106" s="327"/>
      <c r="JYL106" s="327"/>
      <c r="JYM106" s="327"/>
      <c r="JYN106" s="327"/>
      <c r="JYO106" s="327"/>
      <c r="JYP106" s="327"/>
      <c r="JYQ106" s="327"/>
      <c r="JYR106" s="327"/>
      <c r="JYS106" s="327"/>
      <c r="JYT106" s="327"/>
      <c r="JYU106" s="327"/>
      <c r="JYV106" s="327"/>
      <c r="JYW106" s="327"/>
      <c r="JYX106" s="327"/>
      <c r="JYY106" s="327"/>
      <c r="JYZ106" s="327"/>
      <c r="JZA106" s="327"/>
      <c r="JZB106" s="327"/>
      <c r="JZC106" s="327"/>
      <c r="JZD106" s="327"/>
      <c r="JZE106" s="327"/>
      <c r="JZF106" s="327"/>
      <c r="JZG106" s="327"/>
      <c r="JZH106" s="327"/>
      <c r="JZI106" s="327"/>
      <c r="JZJ106" s="327"/>
      <c r="JZK106" s="327"/>
      <c r="JZL106" s="327"/>
      <c r="JZM106" s="327"/>
      <c r="JZN106" s="327"/>
      <c r="JZO106" s="327"/>
      <c r="JZP106" s="327"/>
      <c r="JZQ106" s="327"/>
      <c r="JZR106" s="327"/>
      <c r="JZS106" s="327"/>
      <c r="JZT106" s="327"/>
      <c r="JZU106" s="327"/>
      <c r="JZV106" s="327"/>
      <c r="JZW106" s="327"/>
      <c r="JZX106" s="327"/>
      <c r="JZY106" s="327"/>
      <c r="JZZ106" s="327"/>
      <c r="KAA106" s="327"/>
      <c r="KAB106" s="327"/>
      <c r="KAC106" s="327"/>
      <c r="KAD106" s="327"/>
      <c r="KAE106" s="327"/>
      <c r="KAF106" s="327"/>
      <c r="KAG106" s="327"/>
      <c r="KAH106" s="327"/>
      <c r="KAI106" s="327"/>
      <c r="KAJ106" s="327"/>
      <c r="KAK106" s="327"/>
      <c r="KAL106" s="327"/>
      <c r="KAM106" s="327"/>
      <c r="KAN106" s="327"/>
      <c r="KAO106" s="327"/>
      <c r="KAP106" s="327"/>
      <c r="KAQ106" s="327"/>
      <c r="KAR106" s="327"/>
      <c r="KAS106" s="327"/>
      <c r="KAT106" s="327"/>
      <c r="KAU106" s="327"/>
      <c r="KAV106" s="327"/>
      <c r="KAW106" s="327"/>
      <c r="KAX106" s="327"/>
      <c r="KAY106" s="327"/>
      <c r="KAZ106" s="327"/>
      <c r="KBA106" s="327"/>
      <c r="KBB106" s="327"/>
      <c r="KBC106" s="327"/>
      <c r="KBD106" s="327"/>
      <c r="KBE106" s="327"/>
      <c r="KBF106" s="327"/>
      <c r="KBG106" s="327"/>
      <c r="KBH106" s="327"/>
      <c r="KBI106" s="327"/>
      <c r="KBJ106" s="327"/>
      <c r="KBK106" s="327"/>
      <c r="KBL106" s="327"/>
      <c r="KBM106" s="327"/>
      <c r="KBN106" s="327"/>
      <c r="KBO106" s="327"/>
      <c r="KBP106" s="327"/>
      <c r="KBQ106" s="327"/>
      <c r="KBR106" s="327"/>
      <c r="KBS106" s="327"/>
      <c r="KBT106" s="327"/>
      <c r="KBU106" s="327"/>
      <c r="KBV106" s="327"/>
      <c r="KBW106" s="327"/>
      <c r="KBX106" s="327"/>
      <c r="KBY106" s="327"/>
      <c r="KBZ106" s="327"/>
      <c r="KCA106" s="327"/>
      <c r="KCB106" s="327"/>
      <c r="KCC106" s="327"/>
      <c r="KCD106" s="327"/>
      <c r="KCE106" s="327"/>
      <c r="KCF106" s="327"/>
      <c r="KCG106" s="327"/>
      <c r="KCH106" s="327"/>
      <c r="KCI106" s="327"/>
      <c r="KCJ106" s="327"/>
      <c r="KCK106" s="327"/>
      <c r="KCL106" s="327"/>
      <c r="KCM106" s="327"/>
      <c r="KCN106" s="327"/>
      <c r="KCO106" s="327"/>
      <c r="KCP106" s="327"/>
      <c r="KCQ106" s="327"/>
      <c r="KCR106" s="327"/>
      <c r="KCS106" s="327"/>
      <c r="KCT106" s="327"/>
      <c r="KCU106" s="327"/>
      <c r="KCV106" s="327"/>
      <c r="KCW106" s="327"/>
      <c r="KCX106" s="327"/>
      <c r="KCY106" s="327"/>
      <c r="KCZ106" s="327"/>
      <c r="KDA106" s="327"/>
      <c r="KDB106" s="327"/>
      <c r="KDC106" s="327"/>
      <c r="KDD106" s="327"/>
      <c r="KDE106" s="327"/>
      <c r="KDF106" s="327"/>
      <c r="KDG106" s="327"/>
      <c r="KDH106" s="327"/>
      <c r="KDI106" s="327"/>
      <c r="KDJ106" s="327"/>
      <c r="KDK106" s="327"/>
      <c r="KDL106" s="327"/>
      <c r="KDM106" s="327"/>
      <c r="KDN106" s="327"/>
      <c r="KDO106" s="327"/>
      <c r="KDP106" s="327"/>
      <c r="KDQ106" s="327"/>
      <c r="KDR106" s="327"/>
      <c r="KDS106" s="327"/>
      <c r="KDT106" s="327"/>
      <c r="KDU106" s="327"/>
      <c r="KDV106" s="327"/>
      <c r="KDW106" s="327"/>
      <c r="KDX106" s="327"/>
      <c r="KDY106" s="327"/>
      <c r="KDZ106" s="327"/>
      <c r="KEA106" s="327"/>
      <c r="KEB106" s="327"/>
      <c r="KEC106" s="327"/>
      <c r="KED106" s="327"/>
      <c r="KEE106" s="327"/>
      <c r="KEF106" s="327"/>
      <c r="KEG106" s="327"/>
      <c r="KEH106" s="327"/>
      <c r="KEI106" s="327"/>
      <c r="KEJ106" s="327"/>
      <c r="KEK106" s="327"/>
      <c r="KEL106" s="327"/>
      <c r="KEM106" s="327"/>
      <c r="KEN106" s="327"/>
      <c r="KEO106" s="327"/>
      <c r="KEP106" s="327"/>
      <c r="KEQ106" s="327"/>
      <c r="KER106" s="327"/>
      <c r="KES106" s="327"/>
      <c r="KET106" s="327"/>
      <c r="KEU106" s="327"/>
      <c r="KEV106" s="327"/>
      <c r="KEW106" s="327"/>
      <c r="KEX106" s="327"/>
      <c r="KEY106" s="327"/>
      <c r="KEZ106" s="327"/>
      <c r="KFA106" s="327"/>
      <c r="KFB106" s="327"/>
      <c r="KFC106" s="327"/>
      <c r="KFD106" s="327"/>
      <c r="KFE106" s="327"/>
      <c r="KFF106" s="327"/>
      <c r="KFG106" s="327"/>
      <c r="KFH106" s="327"/>
      <c r="KFI106" s="327"/>
      <c r="KFJ106" s="327"/>
      <c r="KFK106" s="327"/>
      <c r="KFL106" s="327"/>
      <c r="KFM106" s="327"/>
      <c r="KFN106" s="327"/>
      <c r="KFO106" s="327"/>
      <c r="KFP106" s="327"/>
      <c r="KFQ106" s="327"/>
      <c r="KFR106" s="327"/>
      <c r="KFS106" s="327"/>
      <c r="KFT106" s="327"/>
      <c r="KFU106" s="327"/>
      <c r="KFV106" s="327"/>
      <c r="KFW106" s="327"/>
      <c r="KFX106" s="327"/>
      <c r="KFY106" s="327"/>
      <c r="KFZ106" s="327"/>
      <c r="KGA106" s="327"/>
      <c r="KGB106" s="327"/>
      <c r="KGC106" s="327"/>
      <c r="KGD106" s="327"/>
      <c r="KGE106" s="327"/>
      <c r="KGF106" s="327"/>
      <c r="KGG106" s="327"/>
      <c r="KGH106" s="327"/>
      <c r="KGI106" s="327"/>
      <c r="KGJ106" s="327"/>
      <c r="KGK106" s="327"/>
      <c r="KGL106" s="327"/>
      <c r="KGM106" s="327"/>
      <c r="KGN106" s="327"/>
      <c r="KGO106" s="327"/>
      <c r="KGP106" s="327"/>
      <c r="KGQ106" s="327"/>
      <c r="KGR106" s="327"/>
      <c r="KGS106" s="327"/>
      <c r="KGT106" s="327"/>
      <c r="KGU106" s="327"/>
      <c r="KGV106" s="327"/>
      <c r="KGW106" s="327"/>
      <c r="KGX106" s="327"/>
      <c r="KGY106" s="327"/>
      <c r="KGZ106" s="327"/>
      <c r="KHA106" s="327"/>
      <c r="KHB106" s="327"/>
      <c r="KHC106" s="327"/>
      <c r="KHD106" s="327"/>
      <c r="KHE106" s="327"/>
      <c r="KHF106" s="327"/>
      <c r="KHG106" s="327"/>
      <c r="KHH106" s="327"/>
      <c r="KHI106" s="327"/>
      <c r="KHJ106" s="327"/>
      <c r="KHK106" s="327"/>
      <c r="KHL106" s="327"/>
      <c r="KHM106" s="327"/>
      <c r="KHN106" s="327"/>
      <c r="KHO106" s="327"/>
      <c r="KHP106" s="327"/>
      <c r="KHQ106" s="327"/>
      <c r="KHR106" s="327"/>
      <c r="KHS106" s="327"/>
      <c r="KHT106" s="327"/>
      <c r="KHU106" s="327"/>
      <c r="KHV106" s="327"/>
      <c r="KHW106" s="327"/>
      <c r="KHX106" s="327"/>
      <c r="KHY106" s="327"/>
      <c r="KHZ106" s="327"/>
      <c r="KIA106" s="327"/>
      <c r="KIB106" s="327"/>
      <c r="KIC106" s="327"/>
      <c r="KID106" s="327"/>
      <c r="KIE106" s="327"/>
      <c r="KIF106" s="327"/>
      <c r="KIG106" s="327"/>
      <c r="KIH106" s="327"/>
      <c r="KII106" s="327"/>
      <c r="KIJ106" s="327"/>
      <c r="KIK106" s="327"/>
      <c r="KIL106" s="327"/>
      <c r="KIM106" s="327"/>
      <c r="KIN106" s="327"/>
      <c r="KIO106" s="327"/>
      <c r="KIP106" s="327"/>
      <c r="KIQ106" s="327"/>
      <c r="KIR106" s="327"/>
      <c r="KIS106" s="327"/>
      <c r="KIT106" s="327"/>
      <c r="KIU106" s="327"/>
      <c r="KIV106" s="327"/>
      <c r="KIW106" s="327"/>
      <c r="KIX106" s="327"/>
      <c r="KIY106" s="327"/>
      <c r="KIZ106" s="327"/>
      <c r="KJA106" s="327"/>
      <c r="KJB106" s="327"/>
      <c r="KJC106" s="327"/>
      <c r="KJD106" s="327"/>
      <c r="KJE106" s="327"/>
      <c r="KJF106" s="327"/>
      <c r="KJG106" s="327"/>
      <c r="KJH106" s="327"/>
      <c r="KJI106" s="327"/>
      <c r="KJJ106" s="327"/>
      <c r="KJK106" s="327"/>
      <c r="KJL106" s="327"/>
      <c r="KJM106" s="327"/>
      <c r="KJN106" s="327"/>
      <c r="KJO106" s="327"/>
      <c r="KJP106" s="327"/>
      <c r="KJQ106" s="327"/>
      <c r="KJR106" s="327"/>
      <c r="KJS106" s="327"/>
      <c r="KJT106" s="327"/>
      <c r="KJU106" s="327"/>
      <c r="KJV106" s="327"/>
      <c r="KJW106" s="327"/>
      <c r="KJX106" s="327"/>
      <c r="KJY106" s="327"/>
      <c r="KJZ106" s="327"/>
      <c r="KKA106" s="327"/>
      <c r="KKB106" s="327"/>
      <c r="KKC106" s="327"/>
      <c r="KKD106" s="327"/>
      <c r="KKE106" s="327"/>
      <c r="KKF106" s="327"/>
      <c r="KKG106" s="327"/>
      <c r="KKH106" s="327"/>
      <c r="KKI106" s="327"/>
      <c r="KKJ106" s="327"/>
      <c r="KKK106" s="327"/>
      <c r="KKL106" s="327"/>
      <c r="KKM106" s="327"/>
      <c r="KKN106" s="327"/>
      <c r="KKO106" s="327"/>
      <c r="KKP106" s="327"/>
      <c r="KKQ106" s="327"/>
      <c r="KKR106" s="327"/>
      <c r="KKS106" s="327"/>
      <c r="KKT106" s="327"/>
      <c r="KKU106" s="327"/>
      <c r="KKV106" s="327"/>
      <c r="KKW106" s="327"/>
      <c r="KKX106" s="327"/>
      <c r="KKY106" s="327"/>
      <c r="KKZ106" s="327"/>
      <c r="KLA106" s="327"/>
      <c r="KLB106" s="327"/>
      <c r="KLC106" s="327"/>
      <c r="KLD106" s="327"/>
      <c r="KLE106" s="327"/>
      <c r="KLF106" s="327"/>
      <c r="KLG106" s="327"/>
      <c r="KLH106" s="327"/>
      <c r="KLI106" s="327"/>
      <c r="KLJ106" s="327"/>
      <c r="KLK106" s="327"/>
      <c r="KLL106" s="327"/>
      <c r="KLM106" s="327"/>
      <c r="KLN106" s="327"/>
      <c r="KLO106" s="327"/>
      <c r="KLP106" s="327"/>
      <c r="KLQ106" s="327"/>
      <c r="KLR106" s="327"/>
      <c r="KLS106" s="327"/>
      <c r="KLT106" s="327"/>
      <c r="KLU106" s="327"/>
      <c r="KLV106" s="327"/>
      <c r="KLW106" s="327"/>
      <c r="KLX106" s="327"/>
      <c r="KLY106" s="327"/>
      <c r="KLZ106" s="327"/>
      <c r="KMA106" s="327"/>
      <c r="KMB106" s="327"/>
      <c r="KMC106" s="327"/>
      <c r="KMD106" s="327"/>
      <c r="KME106" s="327"/>
      <c r="KMF106" s="327"/>
      <c r="KMG106" s="327"/>
      <c r="KMH106" s="327"/>
      <c r="KMI106" s="327"/>
      <c r="KMJ106" s="327"/>
      <c r="KMK106" s="327"/>
      <c r="KML106" s="327"/>
      <c r="KMM106" s="327"/>
      <c r="KMN106" s="327"/>
      <c r="KMO106" s="327"/>
      <c r="KMP106" s="327"/>
      <c r="KMQ106" s="327"/>
      <c r="KMR106" s="327"/>
      <c r="KMS106" s="327"/>
      <c r="KMT106" s="327"/>
      <c r="KMU106" s="327"/>
      <c r="KMV106" s="327"/>
      <c r="KMW106" s="327"/>
      <c r="KMX106" s="327"/>
      <c r="KMY106" s="327"/>
      <c r="KMZ106" s="327"/>
      <c r="KNA106" s="327"/>
      <c r="KNB106" s="327"/>
      <c r="KNC106" s="327"/>
      <c r="KND106" s="327"/>
      <c r="KNE106" s="327"/>
      <c r="KNF106" s="327"/>
      <c r="KNG106" s="327"/>
      <c r="KNH106" s="327"/>
      <c r="KNI106" s="327"/>
      <c r="KNJ106" s="327"/>
      <c r="KNK106" s="327"/>
      <c r="KNL106" s="327"/>
      <c r="KNM106" s="327"/>
      <c r="KNN106" s="327"/>
      <c r="KNO106" s="327"/>
      <c r="KNP106" s="327"/>
      <c r="KNQ106" s="327"/>
      <c r="KNR106" s="327"/>
      <c r="KNS106" s="327"/>
      <c r="KNT106" s="327"/>
      <c r="KNU106" s="327"/>
      <c r="KNV106" s="327"/>
      <c r="KNW106" s="327"/>
      <c r="KNX106" s="327"/>
      <c r="KNY106" s="327"/>
      <c r="KNZ106" s="327"/>
      <c r="KOA106" s="327"/>
      <c r="KOB106" s="327"/>
      <c r="KOC106" s="327"/>
      <c r="KOD106" s="327"/>
      <c r="KOE106" s="327"/>
      <c r="KOF106" s="327"/>
      <c r="KOG106" s="327"/>
      <c r="KOH106" s="327"/>
      <c r="KOI106" s="327"/>
      <c r="KOJ106" s="327"/>
      <c r="KOK106" s="327"/>
      <c r="KOL106" s="327"/>
      <c r="KOM106" s="327"/>
      <c r="KON106" s="327"/>
      <c r="KOO106" s="327"/>
      <c r="KOP106" s="327"/>
      <c r="KOQ106" s="327"/>
      <c r="KOR106" s="327"/>
      <c r="KOS106" s="327"/>
      <c r="KOT106" s="327"/>
      <c r="KOU106" s="327"/>
      <c r="KOV106" s="327"/>
      <c r="KOW106" s="327"/>
      <c r="KOX106" s="327"/>
      <c r="KOY106" s="327"/>
      <c r="KOZ106" s="327"/>
      <c r="KPA106" s="327"/>
      <c r="KPB106" s="327"/>
      <c r="KPC106" s="327"/>
      <c r="KPD106" s="327"/>
      <c r="KPE106" s="327"/>
      <c r="KPF106" s="327"/>
      <c r="KPG106" s="327"/>
      <c r="KPH106" s="327"/>
      <c r="KPI106" s="327"/>
      <c r="KPJ106" s="327"/>
      <c r="KPK106" s="327"/>
      <c r="KPL106" s="327"/>
      <c r="KPM106" s="327"/>
      <c r="KPN106" s="327"/>
      <c r="KPO106" s="327"/>
      <c r="KPP106" s="327"/>
      <c r="KPQ106" s="327"/>
      <c r="KPR106" s="327"/>
      <c r="KPS106" s="327"/>
      <c r="KPT106" s="327"/>
      <c r="KPU106" s="327"/>
      <c r="KPV106" s="327"/>
      <c r="KPW106" s="327"/>
      <c r="KPX106" s="327"/>
      <c r="KPY106" s="327"/>
      <c r="KPZ106" s="327"/>
      <c r="KQA106" s="327"/>
      <c r="KQB106" s="327"/>
      <c r="KQC106" s="327"/>
      <c r="KQD106" s="327"/>
      <c r="KQE106" s="327"/>
      <c r="KQF106" s="327"/>
      <c r="KQG106" s="327"/>
      <c r="KQH106" s="327"/>
      <c r="KQI106" s="327"/>
      <c r="KQJ106" s="327"/>
      <c r="KQK106" s="327"/>
      <c r="KQL106" s="327"/>
      <c r="KQM106" s="327"/>
      <c r="KQN106" s="327"/>
      <c r="KQO106" s="327"/>
      <c r="KQP106" s="327"/>
      <c r="KQQ106" s="327"/>
      <c r="KQR106" s="327"/>
      <c r="KQS106" s="327"/>
      <c r="KQT106" s="327"/>
      <c r="KQU106" s="327"/>
      <c r="KQV106" s="327"/>
      <c r="KQW106" s="327"/>
      <c r="KQX106" s="327"/>
      <c r="KQY106" s="327"/>
      <c r="KQZ106" s="327"/>
      <c r="KRA106" s="327"/>
      <c r="KRB106" s="327"/>
      <c r="KRC106" s="327"/>
      <c r="KRD106" s="327"/>
      <c r="KRE106" s="327"/>
      <c r="KRF106" s="327"/>
      <c r="KRG106" s="327"/>
      <c r="KRH106" s="327"/>
      <c r="KRI106" s="327"/>
      <c r="KRJ106" s="327"/>
      <c r="KRK106" s="327"/>
      <c r="KRL106" s="327"/>
      <c r="KRM106" s="327"/>
      <c r="KRN106" s="327"/>
      <c r="KRO106" s="327"/>
      <c r="KRP106" s="327"/>
      <c r="KRQ106" s="327"/>
      <c r="KRR106" s="327"/>
      <c r="KRS106" s="327"/>
      <c r="KRT106" s="327"/>
      <c r="KRU106" s="327"/>
      <c r="KRV106" s="327"/>
      <c r="KRW106" s="327"/>
      <c r="KRX106" s="327"/>
      <c r="KRY106" s="327"/>
      <c r="KRZ106" s="327"/>
      <c r="KSA106" s="327"/>
      <c r="KSB106" s="327"/>
      <c r="KSC106" s="327"/>
      <c r="KSD106" s="327"/>
      <c r="KSE106" s="327"/>
      <c r="KSF106" s="327"/>
      <c r="KSG106" s="327"/>
      <c r="KSH106" s="327"/>
      <c r="KSI106" s="327"/>
      <c r="KSJ106" s="327"/>
      <c r="KSK106" s="327"/>
      <c r="KSL106" s="327"/>
      <c r="KSM106" s="327"/>
      <c r="KSN106" s="327"/>
      <c r="KSO106" s="327"/>
      <c r="KSP106" s="327"/>
      <c r="KSQ106" s="327"/>
      <c r="KSR106" s="327"/>
      <c r="KSS106" s="327"/>
      <c r="KST106" s="327"/>
      <c r="KSU106" s="327"/>
      <c r="KSV106" s="327"/>
      <c r="KSW106" s="327"/>
      <c r="KSX106" s="327"/>
      <c r="KSY106" s="327"/>
      <c r="KSZ106" s="327"/>
      <c r="KTA106" s="327"/>
      <c r="KTB106" s="327"/>
      <c r="KTC106" s="327"/>
      <c r="KTD106" s="327"/>
      <c r="KTE106" s="327"/>
      <c r="KTF106" s="327"/>
      <c r="KTG106" s="327"/>
      <c r="KTH106" s="327"/>
      <c r="KTI106" s="327"/>
      <c r="KTJ106" s="327"/>
      <c r="KTK106" s="327"/>
      <c r="KTL106" s="327"/>
      <c r="KTM106" s="327"/>
      <c r="KTN106" s="327"/>
      <c r="KTO106" s="327"/>
      <c r="KTP106" s="327"/>
      <c r="KTQ106" s="327"/>
      <c r="KTR106" s="327"/>
      <c r="KTS106" s="327"/>
      <c r="KTT106" s="327"/>
      <c r="KTU106" s="327"/>
      <c r="KTV106" s="327"/>
      <c r="KTW106" s="327"/>
      <c r="KTX106" s="327"/>
      <c r="KTY106" s="327"/>
      <c r="KTZ106" s="327"/>
      <c r="KUA106" s="327"/>
      <c r="KUB106" s="327"/>
      <c r="KUC106" s="327"/>
      <c r="KUD106" s="327"/>
      <c r="KUE106" s="327"/>
      <c r="KUF106" s="327"/>
      <c r="KUG106" s="327"/>
      <c r="KUH106" s="327"/>
      <c r="KUI106" s="327"/>
      <c r="KUJ106" s="327"/>
      <c r="KUK106" s="327"/>
      <c r="KUL106" s="327"/>
      <c r="KUM106" s="327"/>
      <c r="KUN106" s="327"/>
      <c r="KUO106" s="327"/>
      <c r="KUP106" s="327"/>
      <c r="KUQ106" s="327"/>
      <c r="KUR106" s="327"/>
      <c r="KUS106" s="327"/>
      <c r="KUT106" s="327"/>
      <c r="KUU106" s="327"/>
      <c r="KUV106" s="327"/>
      <c r="KUW106" s="327"/>
      <c r="KUX106" s="327"/>
      <c r="KUY106" s="327"/>
      <c r="KUZ106" s="327"/>
      <c r="KVA106" s="327"/>
      <c r="KVB106" s="327"/>
      <c r="KVC106" s="327"/>
      <c r="KVD106" s="327"/>
      <c r="KVE106" s="327"/>
      <c r="KVF106" s="327"/>
      <c r="KVG106" s="327"/>
      <c r="KVH106" s="327"/>
      <c r="KVI106" s="327"/>
      <c r="KVJ106" s="327"/>
      <c r="KVK106" s="327"/>
      <c r="KVL106" s="327"/>
      <c r="KVM106" s="327"/>
      <c r="KVN106" s="327"/>
      <c r="KVO106" s="327"/>
      <c r="KVP106" s="327"/>
      <c r="KVQ106" s="327"/>
      <c r="KVR106" s="327"/>
      <c r="KVS106" s="327"/>
      <c r="KVT106" s="327"/>
      <c r="KVU106" s="327"/>
      <c r="KVV106" s="327"/>
      <c r="KVW106" s="327"/>
      <c r="KVX106" s="327"/>
      <c r="KVY106" s="327"/>
      <c r="KVZ106" s="327"/>
      <c r="KWA106" s="327"/>
      <c r="KWB106" s="327"/>
      <c r="KWC106" s="327"/>
      <c r="KWD106" s="327"/>
      <c r="KWE106" s="327"/>
      <c r="KWF106" s="327"/>
      <c r="KWG106" s="327"/>
      <c r="KWH106" s="327"/>
      <c r="KWI106" s="327"/>
      <c r="KWJ106" s="327"/>
      <c r="KWK106" s="327"/>
      <c r="KWL106" s="327"/>
      <c r="KWM106" s="327"/>
      <c r="KWN106" s="327"/>
      <c r="KWO106" s="327"/>
      <c r="KWP106" s="327"/>
      <c r="KWQ106" s="327"/>
      <c r="KWR106" s="327"/>
      <c r="KWS106" s="327"/>
      <c r="KWT106" s="327"/>
      <c r="KWU106" s="327"/>
      <c r="KWV106" s="327"/>
      <c r="KWW106" s="327"/>
      <c r="KWX106" s="327"/>
      <c r="KWY106" s="327"/>
      <c r="KWZ106" s="327"/>
      <c r="KXA106" s="327"/>
      <c r="KXB106" s="327"/>
      <c r="KXC106" s="327"/>
      <c r="KXD106" s="327"/>
      <c r="KXE106" s="327"/>
      <c r="KXF106" s="327"/>
      <c r="KXG106" s="327"/>
      <c r="KXH106" s="327"/>
      <c r="KXI106" s="327"/>
      <c r="KXJ106" s="327"/>
      <c r="KXK106" s="327"/>
      <c r="KXL106" s="327"/>
      <c r="KXM106" s="327"/>
      <c r="KXN106" s="327"/>
      <c r="KXO106" s="327"/>
      <c r="KXP106" s="327"/>
      <c r="KXQ106" s="327"/>
      <c r="KXR106" s="327"/>
      <c r="KXS106" s="327"/>
      <c r="KXT106" s="327"/>
      <c r="KXU106" s="327"/>
      <c r="KXV106" s="327"/>
      <c r="KXW106" s="327"/>
      <c r="KXX106" s="327"/>
      <c r="KXY106" s="327"/>
      <c r="KXZ106" s="327"/>
      <c r="KYA106" s="327"/>
      <c r="KYB106" s="327"/>
      <c r="KYC106" s="327"/>
      <c r="KYD106" s="327"/>
      <c r="KYE106" s="327"/>
      <c r="KYF106" s="327"/>
      <c r="KYG106" s="327"/>
      <c r="KYH106" s="327"/>
      <c r="KYI106" s="327"/>
      <c r="KYJ106" s="327"/>
      <c r="KYK106" s="327"/>
      <c r="KYL106" s="327"/>
      <c r="KYM106" s="327"/>
      <c r="KYN106" s="327"/>
      <c r="KYO106" s="327"/>
      <c r="KYP106" s="327"/>
      <c r="KYQ106" s="327"/>
      <c r="KYR106" s="327"/>
      <c r="KYS106" s="327"/>
      <c r="KYT106" s="327"/>
      <c r="KYU106" s="327"/>
      <c r="KYV106" s="327"/>
      <c r="KYW106" s="327"/>
      <c r="KYX106" s="327"/>
      <c r="KYY106" s="327"/>
      <c r="KYZ106" s="327"/>
      <c r="KZA106" s="327"/>
      <c r="KZB106" s="327"/>
      <c r="KZC106" s="327"/>
      <c r="KZD106" s="327"/>
      <c r="KZE106" s="327"/>
      <c r="KZF106" s="327"/>
      <c r="KZG106" s="327"/>
      <c r="KZH106" s="327"/>
      <c r="KZI106" s="327"/>
      <c r="KZJ106" s="327"/>
      <c r="KZK106" s="327"/>
      <c r="KZL106" s="327"/>
      <c r="KZM106" s="327"/>
      <c r="KZN106" s="327"/>
      <c r="KZO106" s="327"/>
      <c r="KZP106" s="327"/>
      <c r="KZQ106" s="327"/>
      <c r="KZR106" s="327"/>
      <c r="KZS106" s="327"/>
      <c r="KZT106" s="327"/>
      <c r="KZU106" s="327"/>
      <c r="KZV106" s="327"/>
      <c r="KZW106" s="327"/>
      <c r="KZX106" s="327"/>
      <c r="KZY106" s="327"/>
      <c r="KZZ106" s="327"/>
      <c r="LAA106" s="327"/>
      <c r="LAB106" s="327"/>
      <c r="LAC106" s="327"/>
      <c r="LAD106" s="327"/>
      <c r="LAE106" s="327"/>
      <c r="LAF106" s="327"/>
      <c r="LAG106" s="327"/>
      <c r="LAH106" s="327"/>
      <c r="LAI106" s="327"/>
      <c r="LAJ106" s="327"/>
      <c r="LAK106" s="327"/>
      <c r="LAL106" s="327"/>
      <c r="LAM106" s="327"/>
      <c r="LAN106" s="327"/>
      <c r="LAO106" s="327"/>
      <c r="LAP106" s="327"/>
      <c r="LAQ106" s="327"/>
      <c r="LAR106" s="327"/>
      <c r="LAS106" s="327"/>
      <c r="LAT106" s="327"/>
      <c r="LAU106" s="327"/>
      <c r="LAV106" s="327"/>
      <c r="LAW106" s="327"/>
      <c r="LAX106" s="327"/>
      <c r="LAY106" s="327"/>
      <c r="LAZ106" s="327"/>
      <c r="LBA106" s="327"/>
      <c r="LBB106" s="327"/>
      <c r="LBC106" s="327"/>
      <c r="LBD106" s="327"/>
      <c r="LBE106" s="327"/>
      <c r="LBF106" s="327"/>
      <c r="LBG106" s="327"/>
      <c r="LBH106" s="327"/>
      <c r="LBI106" s="327"/>
      <c r="LBJ106" s="327"/>
      <c r="LBK106" s="327"/>
      <c r="LBL106" s="327"/>
      <c r="LBM106" s="327"/>
      <c r="LBN106" s="327"/>
      <c r="LBO106" s="327"/>
      <c r="LBP106" s="327"/>
      <c r="LBQ106" s="327"/>
      <c r="LBR106" s="327"/>
      <c r="LBS106" s="327"/>
      <c r="LBT106" s="327"/>
      <c r="LBU106" s="327"/>
      <c r="LBV106" s="327"/>
      <c r="LBW106" s="327"/>
      <c r="LBX106" s="327"/>
      <c r="LBY106" s="327"/>
      <c r="LBZ106" s="327"/>
      <c r="LCA106" s="327"/>
      <c r="LCB106" s="327"/>
      <c r="LCC106" s="327"/>
      <c r="LCD106" s="327"/>
      <c r="LCE106" s="327"/>
      <c r="LCF106" s="327"/>
      <c r="LCG106" s="327"/>
      <c r="LCH106" s="327"/>
      <c r="LCI106" s="327"/>
      <c r="LCJ106" s="327"/>
      <c r="LCK106" s="327"/>
      <c r="LCL106" s="327"/>
      <c r="LCM106" s="327"/>
      <c r="LCN106" s="327"/>
      <c r="LCO106" s="327"/>
      <c r="LCP106" s="327"/>
      <c r="LCQ106" s="327"/>
      <c r="LCR106" s="327"/>
      <c r="LCS106" s="327"/>
      <c r="LCT106" s="327"/>
      <c r="LCU106" s="327"/>
      <c r="LCV106" s="327"/>
      <c r="LCW106" s="327"/>
      <c r="LCX106" s="327"/>
      <c r="LCY106" s="327"/>
      <c r="LCZ106" s="327"/>
      <c r="LDA106" s="327"/>
      <c r="LDB106" s="327"/>
      <c r="LDC106" s="327"/>
      <c r="LDD106" s="327"/>
      <c r="LDE106" s="327"/>
      <c r="LDF106" s="327"/>
      <c r="LDG106" s="327"/>
      <c r="LDH106" s="327"/>
      <c r="LDI106" s="327"/>
      <c r="LDJ106" s="327"/>
      <c r="LDK106" s="327"/>
      <c r="LDL106" s="327"/>
      <c r="LDM106" s="327"/>
      <c r="LDN106" s="327"/>
      <c r="LDO106" s="327"/>
      <c r="LDP106" s="327"/>
      <c r="LDQ106" s="327"/>
      <c r="LDR106" s="327"/>
      <c r="LDS106" s="327"/>
      <c r="LDT106" s="327"/>
      <c r="LDU106" s="327"/>
      <c r="LDV106" s="327"/>
      <c r="LDW106" s="327"/>
      <c r="LDX106" s="327"/>
      <c r="LDY106" s="327"/>
      <c r="LDZ106" s="327"/>
      <c r="LEA106" s="327"/>
      <c r="LEB106" s="327"/>
      <c r="LEC106" s="327"/>
      <c r="LED106" s="327"/>
      <c r="LEE106" s="327"/>
      <c r="LEF106" s="327"/>
      <c r="LEG106" s="327"/>
      <c r="LEH106" s="327"/>
      <c r="LEI106" s="327"/>
      <c r="LEJ106" s="327"/>
      <c r="LEK106" s="327"/>
      <c r="LEL106" s="327"/>
      <c r="LEM106" s="327"/>
      <c r="LEN106" s="327"/>
      <c r="LEO106" s="327"/>
      <c r="LEP106" s="327"/>
      <c r="LEQ106" s="327"/>
      <c r="LER106" s="327"/>
      <c r="LES106" s="327"/>
      <c r="LET106" s="327"/>
      <c r="LEU106" s="327"/>
      <c r="LEV106" s="327"/>
      <c r="LEW106" s="327"/>
      <c r="LEX106" s="327"/>
      <c r="LEY106" s="327"/>
      <c r="LEZ106" s="327"/>
      <c r="LFA106" s="327"/>
      <c r="LFB106" s="327"/>
      <c r="LFC106" s="327"/>
      <c r="LFD106" s="327"/>
      <c r="LFE106" s="327"/>
      <c r="LFF106" s="327"/>
      <c r="LFG106" s="327"/>
      <c r="LFH106" s="327"/>
      <c r="LFI106" s="327"/>
      <c r="LFJ106" s="327"/>
      <c r="LFK106" s="327"/>
      <c r="LFL106" s="327"/>
      <c r="LFM106" s="327"/>
      <c r="LFN106" s="327"/>
      <c r="LFO106" s="327"/>
      <c r="LFP106" s="327"/>
      <c r="LFQ106" s="327"/>
      <c r="LFR106" s="327"/>
      <c r="LFS106" s="327"/>
      <c r="LFT106" s="327"/>
      <c r="LFU106" s="327"/>
      <c r="LFV106" s="327"/>
      <c r="LFW106" s="327"/>
      <c r="LFX106" s="327"/>
      <c r="LFY106" s="327"/>
      <c r="LFZ106" s="327"/>
      <c r="LGA106" s="327"/>
      <c r="LGB106" s="327"/>
      <c r="LGC106" s="327"/>
      <c r="LGD106" s="327"/>
      <c r="LGE106" s="327"/>
      <c r="LGF106" s="327"/>
      <c r="LGG106" s="327"/>
      <c r="LGH106" s="327"/>
      <c r="LGI106" s="327"/>
      <c r="LGJ106" s="327"/>
      <c r="LGK106" s="327"/>
      <c r="LGL106" s="327"/>
      <c r="LGM106" s="327"/>
      <c r="LGN106" s="327"/>
      <c r="LGO106" s="327"/>
      <c r="LGP106" s="327"/>
      <c r="LGQ106" s="327"/>
      <c r="LGR106" s="327"/>
      <c r="LGS106" s="327"/>
      <c r="LGT106" s="327"/>
      <c r="LGU106" s="327"/>
      <c r="LGV106" s="327"/>
      <c r="LGW106" s="327"/>
      <c r="LGX106" s="327"/>
      <c r="LGY106" s="327"/>
      <c r="LGZ106" s="327"/>
      <c r="LHA106" s="327"/>
      <c r="LHB106" s="327"/>
      <c r="LHC106" s="327"/>
      <c r="LHD106" s="327"/>
      <c r="LHE106" s="327"/>
      <c r="LHF106" s="327"/>
      <c r="LHG106" s="327"/>
      <c r="LHH106" s="327"/>
      <c r="LHI106" s="327"/>
      <c r="LHJ106" s="327"/>
      <c r="LHK106" s="327"/>
      <c r="LHL106" s="327"/>
      <c r="LHM106" s="327"/>
      <c r="LHN106" s="327"/>
      <c r="LHO106" s="327"/>
      <c r="LHP106" s="327"/>
      <c r="LHQ106" s="327"/>
      <c r="LHR106" s="327"/>
      <c r="LHS106" s="327"/>
      <c r="LHT106" s="327"/>
      <c r="LHU106" s="327"/>
      <c r="LHV106" s="327"/>
      <c r="LHW106" s="327"/>
      <c r="LHX106" s="327"/>
      <c r="LHY106" s="327"/>
      <c r="LHZ106" s="327"/>
      <c r="LIA106" s="327"/>
      <c r="LIB106" s="327"/>
      <c r="LIC106" s="327"/>
      <c r="LID106" s="327"/>
      <c r="LIE106" s="327"/>
      <c r="LIF106" s="327"/>
      <c r="LIG106" s="327"/>
      <c r="LIH106" s="327"/>
      <c r="LII106" s="327"/>
      <c r="LIJ106" s="327"/>
      <c r="LIK106" s="327"/>
      <c r="LIL106" s="327"/>
      <c r="LIM106" s="327"/>
      <c r="LIN106" s="327"/>
      <c r="LIO106" s="327"/>
      <c r="LIP106" s="327"/>
      <c r="LIQ106" s="327"/>
      <c r="LIR106" s="327"/>
      <c r="LIS106" s="327"/>
      <c r="LIT106" s="327"/>
      <c r="LIU106" s="327"/>
      <c r="LIV106" s="327"/>
      <c r="LIW106" s="327"/>
      <c r="LIX106" s="327"/>
      <c r="LIY106" s="327"/>
      <c r="LIZ106" s="327"/>
      <c r="LJA106" s="327"/>
      <c r="LJB106" s="327"/>
      <c r="LJC106" s="327"/>
      <c r="LJD106" s="327"/>
      <c r="LJE106" s="327"/>
      <c r="LJF106" s="327"/>
      <c r="LJG106" s="327"/>
      <c r="LJH106" s="327"/>
      <c r="LJI106" s="327"/>
      <c r="LJJ106" s="327"/>
      <c r="LJK106" s="327"/>
      <c r="LJL106" s="327"/>
      <c r="LJM106" s="327"/>
      <c r="LJN106" s="327"/>
      <c r="LJO106" s="327"/>
      <c r="LJP106" s="327"/>
      <c r="LJQ106" s="327"/>
      <c r="LJR106" s="327"/>
      <c r="LJS106" s="327"/>
      <c r="LJT106" s="327"/>
      <c r="LJU106" s="327"/>
      <c r="LJV106" s="327"/>
      <c r="LJW106" s="327"/>
      <c r="LJX106" s="327"/>
      <c r="LJY106" s="327"/>
      <c r="LJZ106" s="327"/>
      <c r="LKA106" s="327"/>
      <c r="LKB106" s="327"/>
      <c r="LKC106" s="327"/>
      <c r="LKD106" s="327"/>
      <c r="LKE106" s="327"/>
      <c r="LKF106" s="327"/>
      <c r="LKG106" s="327"/>
      <c r="LKH106" s="327"/>
      <c r="LKI106" s="327"/>
      <c r="LKJ106" s="327"/>
      <c r="LKK106" s="327"/>
      <c r="LKL106" s="327"/>
      <c r="LKM106" s="327"/>
      <c r="LKN106" s="327"/>
      <c r="LKO106" s="327"/>
      <c r="LKP106" s="327"/>
      <c r="LKQ106" s="327"/>
      <c r="LKR106" s="327"/>
      <c r="LKS106" s="327"/>
      <c r="LKT106" s="327"/>
      <c r="LKU106" s="327"/>
      <c r="LKV106" s="327"/>
      <c r="LKW106" s="327"/>
      <c r="LKX106" s="327"/>
      <c r="LKY106" s="327"/>
      <c r="LKZ106" s="327"/>
      <c r="LLA106" s="327"/>
      <c r="LLB106" s="327"/>
      <c r="LLC106" s="327"/>
      <c r="LLD106" s="327"/>
      <c r="LLE106" s="327"/>
      <c r="LLF106" s="327"/>
      <c r="LLG106" s="327"/>
      <c r="LLH106" s="327"/>
      <c r="LLI106" s="327"/>
      <c r="LLJ106" s="327"/>
      <c r="LLK106" s="327"/>
      <c r="LLL106" s="327"/>
      <c r="LLM106" s="327"/>
      <c r="LLN106" s="327"/>
      <c r="LLO106" s="327"/>
      <c r="LLP106" s="327"/>
      <c r="LLQ106" s="327"/>
      <c r="LLR106" s="327"/>
      <c r="LLS106" s="327"/>
      <c r="LLT106" s="327"/>
      <c r="LLU106" s="327"/>
      <c r="LLV106" s="327"/>
      <c r="LLW106" s="327"/>
      <c r="LLX106" s="327"/>
      <c r="LLY106" s="327"/>
      <c r="LLZ106" s="327"/>
      <c r="LMA106" s="327"/>
      <c r="LMB106" s="327"/>
      <c r="LMC106" s="327"/>
      <c r="LMD106" s="327"/>
      <c r="LME106" s="327"/>
      <c r="LMF106" s="327"/>
      <c r="LMG106" s="327"/>
      <c r="LMH106" s="327"/>
      <c r="LMI106" s="327"/>
      <c r="LMJ106" s="327"/>
      <c r="LMK106" s="327"/>
      <c r="LML106" s="327"/>
      <c r="LMM106" s="327"/>
      <c r="LMN106" s="327"/>
      <c r="LMO106" s="327"/>
      <c r="LMP106" s="327"/>
      <c r="LMQ106" s="327"/>
      <c r="LMR106" s="327"/>
      <c r="LMS106" s="327"/>
      <c r="LMT106" s="327"/>
      <c r="LMU106" s="327"/>
      <c r="LMV106" s="327"/>
      <c r="LMW106" s="327"/>
      <c r="LMX106" s="327"/>
      <c r="LMY106" s="327"/>
      <c r="LMZ106" s="327"/>
      <c r="LNA106" s="327"/>
      <c r="LNB106" s="327"/>
      <c r="LNC106" s="327"/>
      <c r="LND106" s="327"/>
      <c r="LNE106" s="327"/>
      <c r="LNF106" s="327"/>
      <c r="LNG106" s="327"/>
      <c r="LNH106" s="327"/>
      <c r="LNI106" s="327"/>
      <c r="LNJ106" s="327"/>
      <c r="LNK106" s="327"/>
      <c r="LNL106" s="327"/>
      <c r="LNM106" s="327"/>
      <c r="LNN106" s="327"/>
      <c r="LNO106" s="327"/>
      <c r="LNP106" s="327"/>
      <c r="LNQ106" s="327"/>
      <c r="LNR106" s="327"/>
      <c r="LNS106" s="327"/>
      <c r="LNT106" s="327"/>
      <c r="LNU106" s="327"/>
      <c r="LNV106" s="327"/>
      <c r="LNW106" s="327"/>
      <c r="LNX106" s="327"/>
      <c r="LNY106" s="327"/>
      <c r="LNZ106" s="327"/>
      <c r="LOA106" s="327"/>
      <c r="LOB106" s="327"/>
      <c r="LOC106" s="327"/>
      <c r="LOD106" s="327"/>
      <c r="LOE106" s="327"/>
      <c r="LOF106" s="327"/>
      <c r="LOG106" s="327"/>
      <c r="LOH106" s="327"/>
      <c r="LOI106" s="327"/>
      <c r="LOJ106" s="327"/>
      <c r="LOK106" s="327"/>
      <c r="LOL106" s="327"/>
      <c r="LOM106" s="327"/>
      <c r="LON106" s="327"/>
      <c r="LOO106" s="327"/>
      <c r="LOP106" s="327"/>
      <c r="LOQ106" s="327"/>
      <c r="LOR106" s="327"/>
      <c r="LOS106" s="327"/>
      <c r="LOT106" s="327"/>
      <c r="LOU106" s="327"/>
      <c r="LOV106" s="327"/>
      <c r="LOW106" s="327"/>
      <c r="LOX106" s="327"/>
      <c r="LOY106" s="327"/>
      <c r="LOZ106" s="327"/>
      <c r="LPA106" s="327"/>
      <c r="LPB106" s="327"/>
      <c r="LPC106" s="327"/>
      <c r="LPD106" s="327"/>
      <c r="LPE106" s="327"/>
      <c r="LPF106" s="327"/>
      <c r="LPG106" s="327"/>
      <c r="LPH106" s="327"/>
      <c r="LPI106" s="327"/>
      <c r="LPJ106" s="327"/>
      <c r="LPK106" s="327"/>
      <c r="LPL106" s="327"/>
      <c r="LPM106" s="327"/>
      <c r="LPN106" s="327"/>
      <c r="LPO106" s="327"/>
      <c r="LPP106" s="327"/>
      <c r="LPQ106" s="327"/>
      <c r="LPR106" s="327"/>
      <c r="LPS106" s="327"/>
      <c r="LPT106" s="327"/>
      <c r="LPU106" s="327"/>
      <c r="LPV106" s="327"/>
      <c r="LPW106" s="327"/>
      <c r="LPX106" s="327"/>
      <c r="LPY106" s="327"/>
      <c r="LPZ106" s="327"/>
      <c r="LQA106" s="327"/>
      <c r="LQB106" s="327"/>
      <c r="LQC106" s="327"/>
      <c r="LQD106" s="327"/>
      <c r="LQE106" s="327"/>
      <c r="LQF106" s="327"/>
      <c r="LQG106" s="327"/>
      <c r="LQH106" s="327"/>
      <c r="LQI106" s="327"/>
      <c r="LQJ106" s="327"/>
      <c r="LQK106" s="327"/>
      <c r="LQL106" s="327"/>
      <c r="LQM106" s="327"/>
      <c r="LQN106" s="327"/>
      <c r="LQO106" s="327"/>
      <c r="LQP106" s="327"/>
      <c r="LQQ106" s="327"/>
      <c r="LQR106" s="327"/>
      <c r="LQS106" s="327"/>
      <c r="LQT106" s="327"/>
      <c r="LQU106" s="327"/>
      <c r="LQV106" s="327"/>
      <c r="LQW106" s="327"/>
      <c r="LQX106" s="327"/>
      <c r="LQY106" s="327"/>
      <c r="LQZ106" s="327"/>
      <c r="LRA106" s="327"/>
      <c r="LRB106" s="327"/>
      <c r="LRC106" s="327"/>
      <c r="LRD106" s="327"/>
      <c r="LRE106" s="327"/>
      <c r="LRF106" s="327"/>
      <c r="LRG106" s="327"/>
      <c r="LRH106" s="327"/>
      <c r="LRI106" s="327"/>
      <c r="LRJ106" s="327"/>
      <c r="LRK106" s="327"/>
      <c r="LRL106" s="327"/>
      <c r="LRM106" s="327"/>
      <c r="LRN106" s="327"/>
      <c r="LRO106" s="327"/>
      <c r="LRP106" s="327"/>
      <c r="LRQ106" s="327"/>
      <c r="LRR106" s="327"/>
      <c r="LRS106" s="327"/>
      <c r="LRT106" s="327"/>
      <c r="LRU106" s="327"/>
      <c r="LRV106" s="327"/>
      <c r="LRW106" s="327"/>
      <c r="LRX106" s="327"/>
      <c r="LRY106" s="327"/>
      <c r="LRZ106" s="327"/>
      <c r="LSA106" s="327"/>
      <c r="LSB106" s="327"/>
      <c r="LSC106" s="327"/>
      <c r="LSD106" s="327"/>
      <c r="LSE106" s="327"/>
      <c r="LSF106" s="327"/>
      <c r="LSG106" s="327"/>
      <c r="LSH106" s="327"/>
      <c r="LSI106" s="327"/>
      <c r="LSJ106" s="327"/>
      <c r="LSK106" s="327"/>
      <c r="LSL106" s="327"/>
      <c r="LSM106" s="327"/>
      <c r="LSN106" s="327"/>
      <c r="LSO106" s="327"/>
      <c r="LSP106" s="327"/>
      <c r="LSQ106" s="327"/>
      <c r="LSR106" s="327"/>
      <c r="LSS106" s="327"/>
      <c r="LST106" s="327"/>
      <c r="LSU106" s="327"/>
      <c r="LSV106" s="327"/>
      <c r="LSW106" s="327"/>
      <c r="LSX106" s="327"/>
      <c r="LSY106" s="327"/>
      <c r="LSZ106" s="327"/>
      <c r="LTA106" s="327"/>
      <c r="LTB106" s="327"/>
      <c r="LTC106" s="327"/>
      <c r="LTD106" s="327"/>
      <c r="LTE106" s="327"/>
      <c r="LTF106" s="327"/>
      <c r="LTG106" s="327"/>
      <c r="LTH106" s="327"/>
      <c r="LTI106" s="327"/>
      <c r="LTJ106" s="327"/>
      <c r="LTK106" s="327"/>
      <c r="LTL106" s="327"/>
      <c r="LTM106" s="327"/>
      <c r="LTN106" s="327"/>
      <c r="LTO106" s="327"/>
      <c r="LTP106" s="327"/>
      <c r="LTQ106" s="327"/>
      <c r="LTR106" s="327"/>
      <c r="LTS106" s="327"/>
      <c r="LTT106" s="327"/>
      <c r="LTU106" s="327"/>
      <c r="LTV106" s="327"/>
      <c r="LTW106" s="327"/>
      <c r="LTX106" s="327"/>
      <c r="LTY106" s="327"/>
      <c r="LTZ106" s="327"/>
      <c r="LUA106" s="327"/>
      <c r="LUB106" s="327"/>
      <c r="LUC106" s="327"/>
      <c r="LUD106" s="327"/>
      <c r="LUE106" s="327"/>
      <c r="LUF106" s="327"/>
      <c r="LUG106" s="327"/>
      <c r="LUH106" s="327"/>
      <c r="LUI106" s="327"/>
      <c r="LUJ106" s="327"/>
      <c r="LUK106" s="327"/>
      <c r="LUL106" s="327"/>
      <c r="LUM106" s="327"/>
      <c r="LUN106" s="327"/>
      <c r="LUO106" s="327"/>
      <c r="LUP106" s="327"/>
      <c r="LUQ106" s="327"/>
      <c r="LUR106" s="327"/>
      <c r="LUS106" s="327"/>
      <c r="LUT106" s="327"/>
      <c r="LUU106" s="327"/>
      <c r="LUV106" s="327"/>
      <c r="LUW106" s="327"/>
      <c r="LUX106" s="327"/>
      <c r="LUY106" s="327"/>
      <c r="LUZ106" s="327"/>
      <c r="LVA106" s="327"/>
      <c r="LVB106" s="327"/>
      <c r="LVC106" s="327"/>
      <c r="LVD106" s="327"/>
      <c r="LVE106" s="327"/>
      <c r="LVF106" s="327"/>
      <c r="LVG106" s="327"/>
      <c r="LVH106" s="327"/>
      <c r="LVI106" s="327"/>
      <c r="LVJ106" s="327"/>
      <c r="LVK106" s="327"/>
      <c r="LVL106" s="327"/>
      <c r="LVM106" s="327"/>
      <c r="LVN106" s="327"/>
      <c r="LVO106" s="327"/>
      <c r="LVP106" s="327"/>
      <c r="LVQ106" s="327"/>
      <c r="LVR106" s="327"/>
      <c r="LVS106" s="327"/>
      <c r="LVT106" s="327"/>
      <c r="LVU106" s="327"/>
      <c r="LVV106" s="327"/>
      <c r="LVW106" s="327"/>
      <c r="LVX106" s="327"/>
      <c r="LVY106" s="327"/>
      <c r="LVZ106" s="327"/>
      <c r="LWA106" s="327"/>
      <c r="LWB106" s="327"/>
      <c r="LWC106" s="327"/>
      <c r="LWD106" s="327"/>
      <c r="LWE106" s="327"/>
      <c r="LWF106" s="327"/>
      <c r="LWG106" s="327"/>
      <c r="LWH106" s="327"/>
      <c r="LWI106" s="327"/>
      <c r="LWJ106" s="327"/>
      <c r="LWK106" s="327"/>
      <c r="LWL106" s="327"/>
      <c r="LWM106" s="327"/>
      <c r="LWN106" s="327"/>
      <c r="LWO106" s="327"/>
      <c r="LWP106" s="327"/>
      <c r="LWQ106" s="327"/>
      <c r="LWR106" s="327"/>
      <c r="LWS106" s="327"/>
      <c r="LWT106" s="327"/>
      <c r="LWU106" s="327"/>
      <c r="LWV106" s="327"/>
      <c r="LWW106" s="327"/>
      <c r="LWX106" s="327"/>
      <c r="LWY106" s="327"/>
      <c r="LWZ106" s="327"/>
      <c r="LXA106" s="327"/>
      <c r="LXB106" s="327"/>
      <c r="LXC106" s="327"/>
      <c r="LXD106" s="327"/>
      <c r="LXE106" s="327"/>
      <c r="LXF106" s="327"/>
      <c r="LXG106" s="327"/>
      <c r="LXH106" s="327"/>
      <c r="LXI106" s="327"/>
      <c r="LXJ106" s="327"/>
      <c r="LXK106" s="327"/>
      <c r="LXL106" s="327"/>
      <c r="LXM106" s="327"/>
      <c r="LXN106" s="327"/>
      <c r="LXO106" s="327"/>
      <c r="LXP106" s="327"/>
      <c r="LXQ106" s="327"/>
      <c r="LXR106" s="327"/>
      <c r="LXS106" s="327"/>
      <c r="LXT106" s="327"/>
      <c r="LXU106" s="327"/>
      <c r="LXV106" s="327"/>
      <c r="LXW106" s="327"/>
      <c r="LXX106" s="327"/>
      <c r="LXY106" s="327"/>
      <c r="LXZ106" s="327"/>
      <c r="LYA106" s="327"/>
      <c r="LYB106" s="327"/>
      <c r="LYC106" s="327"/>
      <c r="LYD106" s="327"/>
      <c r="LYE106" s="327"/>
      <c r="LYF106" s="327"/>
      <c r="LYG106" s="327"/>
      <c r="LYH106" s="327"/>
      <c r="LYI106" s="327"/>
      <c r="LYJ106" s="327"/>
      <c r="LYK106" s="327"/>
      <c r="LYL106" s="327"/>
      <c r="LYM106" s="327"/>
      <c r="LYN106" s="327"/>
      <c r="LYO106" s="327"/>
      <c r="LYP106" s="327"/>
      <c r="LYQ106" s="327"/>
      <c r="LYR106" s="327"/>
      <c r="LYS106" s="327"/>
      <c r="LYT106" s="327"/>
      <c r="LYU106" s="327"/>
      <c r="LYV106" s="327"/>
      <c r="LYW106" s="327"/>
      <c r="LYX106" s="327"/>
      <c r="LYY106" s="327"/>
      <c r="LYZ106" s="327"/>
      <c r="LZA106" s="327"/>
      <c r="LZB106" s="327"/>
      <c r="LZC106" s="327"/>
      <c r="LZD106" s="327"/>
      <c r="LZE106" s="327"/>
      <c r="LZF106" s="327"/>
      <c r="LZG106" s="327"/>
      <c r="LZH106" s="327"/>
      <c r="LZI106" s="327"/>
      <c r="LZJ106" s="327"/>
      <c r="LZK106" s="327"/>
      <c r="LZL106" s="327"/>
      <c r="LZM106" s="327"/>
      <c r="LZN106" s="327"/>
      <c r="LZO106" s="327"/>
      <c r="LZP106" s="327"/>
      <c r="LZQ106" s="327"/>
      <c r="LZR106" s="327"/>
      <c r="LZS106" s="327"/>
      <c r="LZT106" s="327"/>
      <c r="LZU106" s="327"/>
      <c r="LZV106" s="327"/>
      <c r="LZW106" s="327"/>
      <c r="LZX106" s="327"/>
      <c r="LZY106" s="327"/>
      <c r="LZZ106" s="327"/>
      <c r="MAA106" s="327"/>
      <c r="MAB106" s="327"/>
      <c r="MAC106" s="327"/>
      <c r="MAD106" s="327"/>
      <c r="MAE106" s="327"/>
      <c r="MAF106" s="327"/>
      <c r="MAG106" s="327"/>
      <c r="MAH106" s="327"/>
      <c r="MAI106" s="327"/>
      <c r="MAJ106" s="327"/>
      <c r="MAK106" s="327"/>
      <c r="MAL106" s="327"/>
      <c r="MAM106" s="327"/>
      <c r="MAN106" s="327"/>
      <c r="MAO106" s="327"/>
      <c r="MAP106" s="327"/>
      <c r="MAQ106" s="327"/>
      <c r="MAR106" s="327"/>
      <c r="MAS106" s="327"/>
      <c r="MAT106" s="327"/>
      <c r="MAU106" s="327"/>
      <c r="MAV106" s="327"/>
      <c r="MAW106" s="327"/>
      <c r="MAX106" s="327"/>
      <c r="MAY106" s="327"/>
      <c r="MAZ106" s="327"/>
      <c r="MBA106" s="327"/>
      <c r="MBB106" s="327"/>
      <c r="MBC106" s="327"/>
      <c r="MBD106" s="327"/>
      <c r="MBE106" s="327"/>
      <c r="MBF106" s="327"/>
      <c r="MBG106" s="327"/>
      <c r="MBH106" s="327"/>
      <c r="MBI106" s="327"/>
      <c r="MBJ106" s="327"/>
      <c r="MBK106" s="327"/>
      <c r="MBL106" s="327"/>
      <c r="MBM106" s="327"/>
      <c r="MBN106" s="327"/>
      <c r="MBO106" s="327"/>
      <c r="MBP106" s="327"/>
      <c r="MBQ106" s="327"/>
      <c r="MBR106" s="327"/>
      <c r="MBS106" s="327"/>
      <c r="MBT106" s="327"/>
      <c r="MBU106" s="327"/>
      <c r="MBV106" s="327"/>
      <c r="MBW106" s="327"/>
      <c r="MBX106" s="327"/>
      <c r="MBY106" s="327"/>
      <c r="MBZ106" s="327"/>
      <c r="MCA106" s="327"/>
      <c r="MCB106" s="327"/>
      <c r="MCC106" s="327"/>
      <c r="MCD106" s="327"/>
      <c r="MCE106" s="327"/>
      <c r="MCF106" s="327"/>
      <c r="MCG106" s="327"/>
      <c r="MCH106" s="327"/>
      <c r="MCI106" s="327"/>
      <c r="MCJ106" s="327"/>
      <c r="MCK106" s="327"/>
      <c r="MCL106" s="327"/>
      <c r="MCM106" s="327"/>
      <c r="MCN106" s="327"/>
      <c r="MCO106" s="327"/>
      <c r="MCP106" s="327"/>
      <c r="MCQ106" s="327"/>
      <c r="MCR106" s="327"/>
      <c r="MCS106" s="327"/>
      <c r="MCT106" s="327"/>
      <c r="MCU106" s="327"/>
      <c r="MCV106" s="327"/>
      <c r="MCW106" s="327"/>
      <c r="MCX106" s="327"/>
      <c r="MCY106" s="327"/>
      <c r="MCZ106" s="327"/>
      <c r="MDA106" s="327"/>
      <c r="MDB106" s="327"/>
      <c r="MDC106" s="327"/>
      <c r="MDD106" s="327"/>
      <c r="MDE106" s="327"/>
      <c r="MDF106" s="327"/>
      <c r="MDG106" s="327"/>
      <c r="MDH106" s="327"/>
      <c r="MDI106" s="327"/>
      <c r="MDJ106" s="327"/>
      <c r="MDK106" s="327"/>
      <c r="MDL106" s="327"/>
      <c r="MDM106" s="327"/>
      <c r="MDN106" s="327"/>
      <c r="MDO106" s="327"/>
      <c r="MDP106" s="327"/>
      <c r="MDQ106" s="327"/>
      <c r="MDR106" s="327"/>
      <c r="MDS106" s="327"/>
      <c r="MDT106" s="327"/>
      <c r="MDU106" s="327"/>
      <c r="MDV106" s="327"/>
      <c r="MDW106" s="327"/>
      <c r="MDX106" s="327"/>
      <c r="MDY106" s="327"/>
      <c r="MDZ106" s="327"/>
      <c r="MEA106" s="327"/>
      <c r="MEB106" s="327"/>
      <c r="MEC106" s="327"/>
      <c r="MED106" s="327"/>
      <c r="MEE106" s="327"/>
      <c r="MEF106" s="327"/>
      <c r="MEG106" s="327"/>
      <c r="MEH106" s="327"/>
      <c r="MEI106" s="327"/>
      <c r="MEJ106" s="327"/>
      <c r="MEK106" s="327"/>
      <c r="MEL106" s="327"/>
      <c r="MEM106" s="327"/>
      <c r="MEN106" s="327"/>
      <c r="MEO106" s="327"/>
      <c r="MEP106" s="327"/>
      <c r="MEQ106" s="327"/>
      <c r="MER106" s="327"/>
      <c r="MES106" s="327"/>
      <c r="MET106" s="327"/>
      <c r="MEU106" s="327"/>
      <c r="MEV106" s="327"/>
      <c r="MEW106" s="327"/>
      <c r="MEX106" s="327"/>
      <c r="MEY106" s="327"/>
      <c r="MEZ106" s="327"/>
      <c r="MFA106" s="327"/>
      <c r="MFB106" s="327"/>
      <c r="MFC106" s="327"/>
      <c r="MFD106" s="327"/>
      <c r="MFE106" s="327"/>
      <c r="MFF106" s="327"/>
      <c r="MFG106" s="327"/>
      <c r="MFH106" s="327"/>
      <c r="MFI106" s="327"/>
      <c r="MFJ106" s="327"/>
      <c r="MFK106" s="327"/>
      <c r="MFL106" s="327"/>
      <c r="MFM106" s="327"/>
      <c r="MFN106" s="327"/>
      <c r="MFO106" s="327"/>
      <c r="MFP106" s="327"/>
      <c r="MFQ106" s="327"/>
      <c r="MFR106" s="327"/>
      <c r="MFS106" s="327"/>
      <c r="MFT106" s="327"/>
      <c r="MFU106" s="327"/>
      <c r="MFV106" s="327"/>
      <c r="MFW106" s="327"/>
      <c r="MFX106" s="327"/>
      <c r="MFY106" s="327"/>
      <c r="MFZ106" s="327"/>
      <c r="MGA106" s="327"/>
      <c r="MGB106" s="327"/>
      <c r="MGC106" s="327"/>
      <c r="MGD106" s="327"/>
      <c r="MGE106" s="327"/>
      <c r="MGF106" s="327"/>
      <c r="MGG106" s="327"/>
      <c r="MGH106" s="327"/>
      <c r="MGI106" s="327"/>
      <c r="MGJ106" s="327"/>
      <c r="MGK106" s="327"/>
      <c r="MGL106" s="327"/>
      <c r="MGM106" s="327"/>
      <c r="MGN106" s="327"/>
      <c r="MGO106" s="327"/>
      <c r="MGP106" s="327"/>
      <c r="MGQ106" s="327"/>
      <c r="MGR106" s="327"/>
      <c r="MGS106" s="327"/>
      <c r="MGT106" s="327"/>
      <c r="MGU106" s="327"/>
      <c r="MGV106" s="327"/>
      <c r="MGW106" s="327"/>
      <c r="MGX106" s="327"/>
      <c r="MGY106" s="327"/>
      <c r="MGZ106" s="327"/>
      <c r="MHA106" s="327"/>
      <c r="MHB106" s="327"/>
      <c r="MHC106" s="327"/>
      <c r="MHD106" s="327"/>
      <c r="MHE106" s="327"/>
      <c r="MHF106" s="327"/>
      <c r="MHG106" s="327"/>
      <c r="MHH106" s="327"/>
      <c r="MHI106" s="327"/>
      <c r="MHJ106" s="327"/>
      <c r="MHK106" s="327"/>
      <c r="MHL106" s="327"/>
      <c r="MHM106" s="327"/>
      <c r="MHN106" s="327"/>
      <c r="MHO106" s="327"/>
      <c r="MHP106" s="327"/>
      <c r="MHQ106" s="327"/>
      <c r="MHR106" s="327"/>
      <c r="MHS106" s="327"/>
      <c r="MHT106" s="327"/>
      <c r="MHU106" s="327"/>
      <c r="MHV106" s="327"/>
      <c r="MHW106" s="327"/>
      <c r="MHX106" s="327"/>
      <c r="MHY106" s="327"/>
      <c r="MHZ106" s="327"/>
      <c r="MIA106" s="327"/>
      <c r="MIB106" s="327"/>
      <c r="MIC106" s="327"/>
      <c r="MID106" s="327"/>
      <c r="MIE106" s="327"/>
      <c r="MIF106" s="327"/>
      <c r="MIG106" s="327"/>
      <c r="MIH106" s="327"/>
      <c r="MII106" s="327"/>
      <c r="MIJ106" s="327"/>
      <c r="MIK106" s="327"/>
      <c r="MIL106" s="327"/>
      <c r="MIM106" s="327"/>
      <c r="MIN106" s="327"/>
      <c r="MIO106" s="327"/>
      <c r="MIP106" s="327"/>
      <c r="MIQ106" s="327"/>
      <c r="MIR106" s="327"/>
      <c r="MIS106" s="327"/>
      <c r="MIT106" s="327"/>
      <c r="MIU106" s="327"/>
      <c r="MIV106" s="327"/>
      <c r="MIW106" s="327"/>
      <c r="MIX106" s="327"/>
      <c r="MIY106" s="327"/>
      <c r="MIZ106" s="327"/>
      <c r="MJA106" s="327"/>
      <c r="MJB106" s="327"/>
      <c r="MJC106" s="327"/>
      <c r="MJD106" s="327"/>
      <c r="MJE106" s="327"/>
      <c r="MJF106" s="327"/>
      <c r="MJG106" s="327"/>
      <c r="MJH106" s="327"/>
      <c r="MJI106" s="327"/>
      <c r="MJJ106" s="327"/>
      <c r="MJK106" s="327"/>
      <c r="MJL106" s="327"/>
      <c r="MJM106" s="327"/>
      <c r="MJN106" s="327"/>
      <c r="MJO106" s="327"/>
      <c r="MJP106" s="327"/>
      <c r="MJQ106" s="327"/>
      <c r="MJR106" s="327"/>
      <c r="MJS106" s="327"/>
      <c r="MJT106" s="327"/>
      <c r="MJU106" s="327"/>
      <c r="MJV106" s="327"/>
      <c r="MJW106" s="327"/>
      <c r="MJX106" s="327"/>
      <c r="MJY106" s="327"/>
      <c r="MJZ106" s="327"/>
      <c r="MKA106" s="327"/>
      <c r="MKB106" s="327"/>
      <c r="MKC106" s="327"/>
      <c r="MKD106" s="327"/>
      <c r="MKE106" s="327"/>
      <c r="MKF106" s="327"/>
      <c r="MKG106" s="327"/>
      <c r="MKH106" s="327"/>
      <c r="MKI106" s="327"/>
      <c r="MKJ106" s="327"/>
      <c r="MKK106" s="327"/>
      <c r="MKL106" s="327"/>
      <c r="MKM106" s="327"/>
      <c r="MKN106" s="327"/>
      <c r="MKO106" s="327"/>
      <c r="MKP106" s="327"/>
      <c r="MKQ106" s="327"/>
      <c r="MKR106" s="327"/>
      <c r="MKS106" s="327"/>
      <c r="MKT106" s="327"/>
      <c r="MKU106" s="327"/>
      <c r="MKV106" s="327"/>
      <c r="MKW106" s="327"/>
      <c r="MKX106" s="327"/>
      <c r="MKY106" s="327"/>
      <c r="MKZ106" s="327"/>
      <c r="MLA106" s="327"/>
      <c r="MLB106" s="327"/>
      <c r="MLC106" s="327"/>
      <c r="MLD106" s="327"/>
      <c r="MLE106" s="327"/>
      <c r="MLF106" s="327"/>
      <c r="MLG106" s="327"/>
      <c r="MLH106" s="327"/>
      <c r="MLI106" s="327"/>
      <c r="MLJ106" s="327"/>
      <c r="MLK106" s="327"/>
      <c r="MLL106" s="327"/>
      <c r="MLM106" s="327"/>
      <c r="MLN106" s="327"/>
      <c r="MLO106" s="327"/>
      <c r="MLP106" s="327"/>
      <c r="MLQ106" s="327"/>
      <c r="MLR106" s="327"/>
      <c r="MLS106" s="327"/>
      <c r="MLT106" s="327"/>
      <c r="MLU106" s="327"/>
      <c r="MLV106" s="327"/>
      <c r="MLW106" s="327"/>
      <c r="MLX106" s="327"/>
      <c r="MLY106" s="327"/>
      <c r="MLZ106" s="327"/>
      <c r="MMA106" s="327"/>
      <c r="MMB106" s="327"/>
      <c r="MMC106" s="327"/>
      <c r="MMD106" s="327"/>
      <c r="MME106" s="327"/>
      <c r="MMF106" s="327"/>
      <c r="MMG106" s="327"/>
      <c r="MMH106" s="327"/>
      <c r="MMI106" s="327"/>
      <c r="MMJ106" s="327"/>
      <c r="MMK106" s="327"/>
      <c r="MML106" s="327"/>
      <c r="MMM106" s="327"/>
      <c r="MMN106" s="327"/>
      <c r="MMO106" s="327"/>
      <c r="MMP106" s="327"/>
      <c r="MMQ106" s="327"/>
      <c r="MMR106" s="327"/>
      <c r="MMS106" s="327"/>
      <c r="MMT106" s="327"/>
      <c r="MMU106" s="327"/>
      <c r="MMV106" s="327"/>
      <c r="MMW106" s="327"/>
      <c r="MMX106" s="327"/>
      <c r="MMY106" s="327"/>
      <c r="MMZ106" s="327"/>
      <c r="MNA106" s="327"/>
      <c r="MNB106" s="327"/>
      <c r="MNC106" s="327"/>
      <c r="MND106" s="327"/>
      <c r="MNE106" s="327"/>
      <c r="MNF106" s="327"/>
      <c r="MNG106" s="327"/>
      <c r="MNH106" s="327"/>
      <c r="MNI106" s="327"/>
      <c r="MNJ106" s="327"/>
      <c r="MNK106" s="327"/>
      <c r="MNL106" s="327"/>
      <c r="MNM106" s="327"/>
      <c r="MNN106" s="327"/>
      <c r="MNO106" s="327"/>
      <c r="MNP106" s="327"/>
      <c r="MNQ106" s="327"/>
      <c r="MNR106" s="327"/>
      <c r="MNS106" s="327"/>
      <c r="MNT106" s="327"/>
      <c r="MNU106" s="327"/>
      <c r="MNV106" s="327"/>
      <c r="MNW106" s="327"/>
      <c r="MNX106" s="327"/>
      <c r="MNY106" s="327"/>
      <c r="MNZ106" s="327"/>
      <c r="MOA106" s="327"/>
      <c r="MOB106" s="327"/>
      <c r="MOC106" s="327"/>
      <c r="MOD106" s="327"/>
      <c r="MOE106" s="327"/>
      <c r="MOF106" s="327"/>
      <c r="MOG106" s="327"/>
      <c r="MOH106" s="327"/>
      <c r="MOI106" s="327"/>
      <c r="MOJ106" s="327"/>
      <c r="MOK106" s="327"/>
      <c r="MOL106" s="327"/>
      <c r="MOM106" s="327"/>
      <c r="MON106" s="327"/>
      <c r="MOO106" s="327"/>
      <c r="MOP106" s="327"/>
      <c r="MOQ106" s="327"/>
      <c r="MOR106" s="327"/>
      <c r="MOS106" s="327"/>
      <c r="MOT106" s="327"/>
      <c r="MOU106" s="327"/>
      <c r="MOV106" s="327"/>
      <c r="MOW106" s="327"/>
      <c r="MOX106" s="327"/>
      <c r="MOY106" s="327"/>
      <c r="MOZ106" s="327"/>
      <c r="MPA106" s="327"/>
      <c r="MPB106" s="327"/>
      <c r="MPC106" s="327"/>
      <c r="MPD106" s="327"/>
      <c r="MPE106" s="327"/>
      <c r="MPF106" s="327"/>
      <c r="MPG106" s="327"/>
      <c r="MPH106" s="327"/>
      <c r="MPI106" s="327"/>
      <c r="MPJ106" s="327"/>
      <c r="MPK106" s="327"/>
      <c r="MPL106" s="327"/>
      <c r="MPM106" s="327"/>
      <c r="MPN106" s="327"/>
      <c r="MPO106" s="327"/>
      <c r="MPP106" s="327"/>
      <c r="MPQ106" s="327"/>
      <c r="MPR106" s="327"/>
      <c r="MPS106" s="327"/>
      <c r="MPT106" s="327"/>
      <c r="MPU106" s="327"/>
      <c r="MPV106" s="327"/>
      <c r="MPW106" s="327"/>
      <c r="MPX106" s="327"/>
      <c r="MPY106" s="327"/>
      <c r="MPZ106" s="327"/>
      <c r="MQA106" s="327"/>
      <c r="MQB106" s="327"/>
      <c r="MQC106" s="327"/>
      <c r="MQD106" s="327"/>
      <c r="MQE106" s="327"/>
      <c r="MQF106" s="327"/>
      <c r="MQG106" s="327"/>
      <c r="MQH106" s="327"/>
      <c r="MQI106" s="327"/>
      <c r="MQJ106" s="327"/>
      <c r="MQK106" s="327"/>
      <c r="MQL106" s="327"/>
      <c r="MQM106" s="327"/>
      <c r="MQN106" s="327"/>
      <c r="MQO106" s="327"/>
      <c r="MQP106" s="327"/>
      <c r="MQQ106" s="327"/>
      <c r="MQR106" s="327"/>
      <c r="MQS106" s="327"/>
      <c r="MQT106" s="327"/>
      <c r="MQU106" s="327"/>
      <c r="MQV106" s="327"/>
      <c r="MQW106" s="327"/>
      <c r="MQX106" s="327"/>
      <c r="MQY106" s="327"/>
      <c r="MQZ106" s="327"/>
      <c r="MRA106" s="327"/>
      <c r="MRB106" s="327"/>
      <c r="MRC106" s="327"/>
      <c r="MRD106" s="327"/>
      <c r="MRE106" s="327"/>
      <c r="MRF106" s="327"/>
      <c r="MRG106" s="327"/>
      <c r="MRH106" s="327"/>
      <c r="MRI106" s="327"/>
      <c r="MRJ106" s="327"/>
      <c r="MRK106" s="327"/>
      <c r="MRL106" s="327"/>
      <c r="MRM106" s="327"/>
      <c r="MRN106" s="327"/>
      <c r="MRO106" s="327"/>
      <c r="MRP106" s="327"/>
      <c r="MRQ106" s="327"/>
      <c r="MRR106" s="327"/>
      <c r="MRS106" s="327"/>
      <c r="MRT106" s="327"/>
      <c r="MRU106" s="327"/>
      <c r="MRV106" s="327"/>
      <c r="MRW106" s="327"/>
      <c r="MRX106" s="327"/>
      <c r="MRY106" s="327"/>
      <c r="MRZ106" s="327"/>
      <c r="MSA106" s="327"/>
      <c r="MSB106" s="327"/>
      <c r="MSC106" s="327"/>
      <c r="MSD106" s="327"/>
      <c r="MSE106" s="327"/>
      <c r="MSF106" s="327"/>
      <c r="MSG106" s="327"/>
      <c r="MSH106" s="327"/>
      <c r="MSI106" s="327"/>
      <c r="MSJ106" s="327"/>
      <c r="MSK106" s="327"/>
      <c r="MSL106" s="327"/>
      <c r="MSM106" s="327"/>
      <c r="MSN106" s="327"/>
      <c r="MSO106" s="327"/>
      <c r="MSP106" s="327"/>
      <c r="MSQ106" s="327"/>
      <c r="MSR106" s="327"/>
      <c r="MSS106" s="327"/>
      <c r="MST106" s="327"/>
      <c r="MSU106" s="327"/>
      <c r="MSV106" s="327"/>
      <c r="MSW106" s="327"/>
      <c r="MSX106" s="327"/>
      <c r="MSY106" s="327"/>
      <c r="MSZ106" s="327"/>
      <c r="MTA106" s="327"/>
      <c r="MTB106" s="327"/>
      <c r="MTC106" s="327"/>
      <c r="MTD106" s="327"/>
      <c r="MTE106" s="327"/>
      <c r="MTF106" s="327"/>
      <c r="MTG106" s="327"/>
      <c r="MTH106" s="327"/>
      <c r="MTI106" s="327"/>
      <c r="MTJ106" s="327"/>
      <c r="MTK106" s="327"/>
      <c r="MTL106" s="327"/>
      <c r="MTM106" s="327"/>
      <c r="MTN106" s="327"/>
      <c r="MTO106" s="327"/>
      <c r="MTP106" s="327"/>
      <c r="MTQ106" s="327"/>
      <c r="MTR106" s="327"/>
      <c r="MTS106" s="327"/>
      <c r="MTT106" s="327"/>
      <c r="MTU106" s="327"/>
      <c r="MTV106" s="327"/>
      <c r="MTW106" s="327"/>
      <c r="MTX106" s="327"/>
      <c r="MTY106" s="327"/>
      <c r="MTZ106" s="327"/>
      <c r="MUA106" s="327"/>
      <c r="MUB106" s="327"/>
      <c r="MUC106" s="327"/>
      <c r="MUD106" s="327"/>
      <c r="MUE106" s="327"/>
      <c r="MUF106" s="327"/>
      <c r="MUG106" s="327"/>
      <c r="MUH106" s="327"/>
      <c r="MUI106" s="327"/>
      <c r="MUJ106" s="327"/>
      <c r="MUK106" s="327"/>
      <c r="MUL106" s="327"/>
      <c r="MUM106" s="327"/>
      <c r="MUN106" s="327"/>
      <c r="MUO106" s="327"/>
      <c r="MUP106" s="327"/>
      <c r="MUQ106" s="327"/>
      <c r="MUR106" s="327"/>
      <c r="MUS106" s="327"/>
      <c r="MUT106" s="327"/>
      <c r="MUU106" s="327"/>
      <c r="MUV106" s="327"/>
      <c r="MUW106" s="327"/>
      <c r="MUX106" s="327"/>
      <c r="MUY106" s="327"/>
      <c r="MUZ106" s="327"/>
      <c r="MVA106" s="327"/>
      <c r="MVB106" s="327"/>
      <c r="MVC106" s="327"/>
      <c r="MVD106" s="327"/>
      <c r="MVE106" s="327"/>
      <c r="MVF106" s="327"/>
      <c r="MVG106" s="327"/>
      <c r="MVH106" s="327"/>
      <c r="MVI106" s="327"/>
      <c r="MVJ106" s="327"/>
      <c r="MVK106" s="327"/>
      <c r="MVL106" s="327"/>
      <c r="MVM106" s="327"/>
      <c r="MVN106" s="327"/>
      <c r="MVO106" s="327"/>
      <c r="MVP106" s="327"/>
      <c r="MVQ106" s="327"/>
      <c r="MVR106" s="327"/>
      <c r="MVS106" s="327"/>
      <c r="MVT106" s="327"/>
      <c r="MVU106" s="327"/>
      <c r="MVV106" s="327"/>
      <c r="MVW106" s="327"/>
      <c r="MVX106" s="327"/>
      <c r="MVY106" s="327"/>
      <c r="MVZ106" s="327"/>
      <c r="MWA106" s="327"/>
      <c r="MWB106" s="327"/>
      <c r="MWC106" s="327"/>
      <c r="MWD106" s="327"/>
      <c r="MWE106" s="327"/>
      <c r="MWF106" s="327"/>
      <c r="MWG106" s="327"/>
      <c r="MWH106" s="327"/>
      <c r="MWI106" s="327"/>
      <c r="MWJ106" s="327"/>
      <c r="MWK106" s="327"/>
      <c r="MWL106" s="327"/>
      <c r="MWM106" s="327"/>
      <c r="MWN106" s="327"/>
      <c r="MWO106" s="327"/>
      <c r="MWP106" s="327"/>
      <c r="MWQ106" s="327"/>
      <c r="MWR106" s="327"/>
      <c r="MWS106" s="327"/>
      <c r="MWT106" s="327"/>
      <c r="MWU106" s="327"/>
      <c r="MWV106" s="327"/>
      <c r="MWW106" s="327"/>
      <c r="MWX106" s="327"/>
      <c r="MWY106" s="327"/>
      <c r="MWZ106" s="327"/>
      <c r="MXA106" s="327"/>
      <c r="MXB106" s="327"/>
      <c r="MXC106" s="327"/>
      <c r="MXD106" s="327"/>
      <c r="MXE106" s="327"/>
      <c r="MXF106" s="327"/>
      <c r="MXG106" s="327"/>
      <c r="MXH106" s="327"/>
      <c r="MXI106" s="327"/>
      <c r="MXJ106" s="327"/>
      <c r="MXK106" s="327"/>
      <c r="MXL106" s="327"/>
      <c r="MXM106" s="327"/>
      <c r="MXN106" s="327"/>
      <c r="MXO106" s="327"/>
      <c r="MXP106" s="327"/>
      <c r="MXQ106" s="327"/>
      <c r="MXR106" s="327"/>
      <c r="MXS106" s="327"/>
      <c r="MXT106" s="327"/>
      <c r="MXU106" s="327"/>
      <c r="MXV106" s="327"/>
      <c r="MXW106" s="327"/>
      <c r="MXX106" s="327"/>
      <c r="MXY106" s="327"/>
      <c r="MXZ106" s="327"/>
      <c r="MYA106" s="327"/>
      <c r="MYB106" s="327"/>
      <c r="MYC106" s="327"/>
      <c r="MYD106" s="327"/>
      <c r="MYE106" s="327"/>
      <c r="MYF106" s="327"/>
      <c r="MYG106" s="327"/>
      <c r="MYH106" s="327"/>
      <c r="MYI106" s="327"/>
      <c r="MYJ106" s="327"/>
      <c r="MYK106" s="327"/>
      <c r="MYL106" s="327"/>
      <c r="MYM106" s="327"/>
      <c r="MYN106" s="327"/>
      <c r="MYO106" s="327"/>
      <c r="MYP106" s="327"/>
      <c r="MYQ106" s="327"/>
      <c r="MYR106" s="327"/>
      <c r="MYS106" s="327"/>
      <c r="MYT106" s="327"/>
      <c r="MYU106" s="327"/>
      <c r="MYV106" s="327"/>
      <c r="MYW106" s="327"/>
      <c r="MYX106" s="327"/>
      <c r="MYY106" s="327"/>
      <c r="MYZ106" s="327"/>
      <c r="MZA106" s="327"/>
      <c r="MZB106" s="327"/>
      <c r="MZC106" s="327"/>
      <c r="MZD106" s="327"/>
      <c r="MZE106" s="327"/>
      <c r="MZF106" s="327"/>
      <c r="MZG106" s="327"/>
      <c r="MZH106" s="327"/>
      <c r="MZI106" s="327"/>
      <c r="MZJ106" s="327"/>
      <c r="MZK106" s="327"/>
      <c r="MZL106" s="327"/>
      <c r="MZM106" s="327"/>
      <c r="MZN106" s="327"/>
      <c r="MZO106" s="327"/>
      <c r="MZP106" s="327"/>
      <c r="MZQ106" s="327"/>
      <c r="MZR106" s="327"/>
      <c r="MZS106" s="327"/>
      <c r="MZT106" s="327"/>
      <c r="MZU106" s="327"/>
      <c r="MZV106" s="327"/>
      <c r="MZW106" s="327"/>
      <c r="MZX106" s="327"/>
      <c r="MZY106" s="327"/>
      <c r="MZZ106" s="327"/>
      <c r="NAA106" s="327"/>
      <c r="NAB106" s="327"/>
      <c r="NAC106" s="327"/>
      <c r="NAD106" s="327"/>
      <c r="NAE106" s="327"/>
      <c r="NAF106" s="327"/>
      <c r="NAG106" s="327"/>
      <c r="NAH106" s="327"/>
      <c r="NAI106" s="327"/>
      <c r="NAJ106" s="327"/>
      <c r="NAK106" s="327"/>
      <c r="NAL106" s="327"/>
      <c r="NAM106" s="327"/>
      <c r="NAN106" s="327"/>
      <c r="NAO106" s="327"/>
      <c r="NAP106" s="327"/>
      <c r="NAQ106" s="327"/>
      <c r="NAR106" s="327"/>
      <c r="NAS106" s="327"/>
      <c r="NAT106" s="327"/>
      <c r="NAU106" s="327"/>
      <c r="NAV106" s="327"/>
      <c r="NAW106" s="327"/>
      <c r="NAX106" s="327"/>
      <c r="NAY106" s="327"/>
      <c r="NAZ106" s="327"/>
      <c r="NBA106" s="327"/>
      <c r="NBB106" s="327"/>
      <c r="NBC106" s="327"/>
      <c r="NBD106" s="327"/>
      <c r="NBE106" s="327"/>
      <c r="NBF106" s="327"/>
      <c r="NBG106" s="327"/>
      <c r="NBH106" s="327"/>
      <c r="NBI106" s="327"/>
      <c r="NBJ106" s="327"/>
      <c r="NBK106" s="327"/>
      <c r="NBL106" s="327"/>
      <c r="NBM106" s="327"/>
      <c r="NBN106" s="327"/>
      <c r="NBO106" s="327"/>
      <c r="NBP106" s="327"/>
      <c r="NBQ106" s="327"/>
      <c r="NBR106" s="327"/>
      <c r="NBS106" s="327"/>
      <c r="NBT106" s="327"/>
      <c r="NBU106" s="327"/>
      <c r="NBV106" s="327"/>
      <c r="NBW106" s="327"/>
      <c r="NBX106" s="327"/>
      <c r="NBY106" s="327"/>
      <c r="NBZ106" s="327"/>
      <c r="NCA106" s="327"/>
      <c r="NCB106" s="327"/>
      <c r="NCC106" s="327"/>
      <c r="NCD106" s="327"/>
      <c r="NCE106" s="327"/>
      <c r="NCF106" s="327"/>
      <c r="NCG106" s="327"/>
      <c r="NCH106" s="327"/>
      <c r="NCI106" s="327"/>
      <c r="NCJ106" s="327"/>
      <c r="NCK106" s="327"/>
      <c r="NCL106" s="327"/>
      <c r="NCM106" s="327"/>
      <c r="NCN106" s="327"/>
      <c r="NCO106" s="327"/>
      <c r="NCP106" s="327"/>
      <c r="NCQ106" s="327"/>
      <c r="NCR106" s="327"/>
      <c r="NCS106" s="327"/>
      <c r="NCT106" s="327"/>
      <c r="NCU106" s="327"/>
      <c r="NCV106" s="327"/>
      <c r="NCW106" s="327"/>
      <c r="NCX106" s="327"/>
      <c r="NCY106" s="327"/>
      <c r="NCZ106" s="327"/>
      <c r="NDA106" s="327"/>
      <c r="NDB106" s="327"/>
      <c r="NDC106" s="327"/>
      <c r="NDD106" s="327"/>
      <c r="NDE106" s="327"/>
      <c r="NDF106" s="327"/>
      <c r="NDG106" s="327"/>
      <c r="NDH106" s="327"/>
      <c r="NDI106" s="327"/>
      <c r="NDJ106" s="327"/>
      <c r="NDK106" s="327"/>
      <c r="NDL106" s="327"/>
      <c r="NDM106" s="327"/>
      <c r="NDN106" s="327"/>
      <c r="NDO106" s="327"/>
      <c r="NDP106" s="327"/>
      <c r="NDQ106" s="327"/>
      <c r="NDR106" s="327"/>
      <c r="NDS106" s="327"/>
      <c r="NDT106" s="327"/>
      <c r="NDU106" s="327"/>
      <c r="NDV106" s="327"/>
      <c r="NDW106" s="327"/>
      <c r="NDX106" s="327"/>
      <c r="NDY106" s="327"/>
      <c r="NDZ106" s="327"/>
      <c r="NEA106" s="327"/>
      <c r="NEB106" s="327"/>
      <c r="NEC106" s="327"/>
      <c r="NED106" s="327"/>
      <c r="NEE106" s="327"/>
      <c r="NEF106" s="327"/>
      <c r="NEG106" s="327"/>
      <c r="NEH106" s="327"/>
      <c r="NEI106" s="327"/>
      <c r="NEJ106" s="327"/>
      <c r="NEK106" s="327"/>
      <c r="NEL106" s="327"/>
      <c r="NEM106" s="327"/>
      <c r="NEN106" s="327"/>
      <c r="NEO106" s="327"/>
      <c r="NEP106" s="327"/>
      <c r="NEQ106" s="327"/>
      <c r="NER106" s="327"/>
      <c r="NES106" s="327"/>
      <c r="NET106" s="327"/>
      <c r="NEU106" s="327"/>
      <c r="NEV106" s="327"/>
      <c r="NEW106" s="327"/>
      <c r="NEX106" s="327"/>
      <c r="NEY106" s="327"/>
      <c r="NEZ106" s="327"/>
      <c r="NFA106" s="327"/>
      <c r="NFB106" s="327"/>
      <c r="NFC106" s="327"/>
      <c r="NFD106" s="327"/>
      <c r="NFE106" s="327"/>
      <c r="NFF106" s="327"/>
      <c r="NFG106" s="327"/>
      <c r="NFH106" s="327"/>
      <c r="NFI106" s="327"/>
      <c r="NFJ106" s="327"/>
      <c r="NFK106" s="327"/>
      <c r="NFL106" s="327"/>
      <c r="NFM106" s="327"/>
      <c r="NFN106" s="327"/>
      <c r="NFO106" s="327"/>
      <c r="NFP106" s="327"/>
      <c r="NFQ106" s="327"/>
      <c r="NFR106" s="327"/>
      <c r="NFS106" s="327"/>
      <c r="NFT106" s="327"/>
      <c r="NFU106" s="327"/>
      <c r="NFV106" s="327"/>
      <c r="NFW106" s="327"/>
      <c r="NFX106" s="327"/>
      <c r="NFY106" s="327"/>
      <c r="NFZ106" s="327"/>
      <c r="NGA106" s="327"/>
      <c r="NGB106" s="327"/>
      <c r="NGC106" s="327"/>
      <c r="NGD106" s="327"/>
      <c r="NGE106" s="327"/>
      <c r="NGF106" s="327"/>
      <c r="NGG106" s="327"/>
      <c r="NGH106" s="327"/>
      <c r="NGI106" s="327"/>
      <c r="NGJ106" s="327"/>
      <c r="NGK106" s="327"/>
      <c r="NGL106" s="327"/>
      <c r="NGM106" s="327"/>
      <c r="NGN106" s="327"/>
      <c r="NGO106" s="327"/>
      <c r="NGP106" s="327"/>
      <c r="NGQ106" s="327"/>
      <c r="NGR106" s="327"/>
      <c r="NGS106" s="327"/>
      <c r="NGT106" s="327"/>
      <c r="NGU106" s="327"/>
      <c r="NGV106" s="327"/>
      <c r="NGW106" s="327"/>
      <c r="NGX106" s="327"/>
      <c r="NGY106" s="327"/>
      <c r="NGZ106" s="327"/>
      <c r="NHA106" s="327"/>
      <c r="NHB106" s="327"/>
      <c r="NHC106" s="327"/>
      <c r="NHD106" s="327"/>
      <c r="NHE106" s="327"/>
      <c r="NHF106" s="327"/>
      <c r="NHG106" s="327"/>
      <c r="NHH106" s="327"/>
      <c r="NHI106" s="327"/>
      <c r="NHJ106" s="327"/>
      <c r="NHK106" s="327"/>
      <c r="NHL106" s="327"/>
      <c r="NHM106" s="327"/>
      <c r="NHN106" s="327"/>
      <c r="NHO106" s="327"/>
      <c r="NHP106" s="327"/>
      <c r="NHQ106" s="327"/>
      <c r="NHR106" s="327"/>
      <c r="NHS106" s="327"/>
      <c r="NHT106" s="327"/>
      <c r="NHU106" s="327"/>
      <c r="NHV106" s="327"/>
      <c r="NHW106" s="327"/>
      <c r="NHX106" s="327"/>
      <c r="NHY106" s="327"/>
      <c r="NHZ106" s="327"/>
      <c r="NIA106" s="327"/>
      <c r="NIB106" s="327"/>
      <c r="NIC106" s="327"/>
      <c r="NID106" s="327"/>
      <c r="NIE106" s="327"/>
      <c r="NIF106" s="327"/>
      <c r="NIG106" s="327"/>
      <c r="NIH106" s="327"/>
      <c r="NII106" s="327"/>
      <c r="NIJ106" s="327"/>
      <c r="NIK106" s="327"/>
      <c r="NIL106" s="327"/>
      <c r="NIM106" s="327"/>
      <c r="NIN106" s="327"/>
      <c r="NIO106" s="327"/>
      <c r="NIP106" s="327"/>
      <c r="NIQ106" s="327"/>
      <c r="NIR106" s="327"/>
      <c r="NIS106" s="327"/>
      <c r="NIT106" s="327"/>
      <c r="NIU106" s="327"/>
      <c r="NIV106" s="327"/>
      <c r="NIW106" s="327"/>
      <c r="NIX106" s="327"/>
      <c r="NIY106" s="327"/>
      <c r="NIZ106" s="327"/>
      <c r="NJA106" s="327"/>
      <c r="NJB106" s="327"/>
      <c r="NJC106" s="327"/>
      <c r="NJD106" s="327"/>
      <c r="NJE106" s="327"/>
      <c r="NJF106" s="327"/>
      <c r="NJG106" s="327"/>
      <c r="NJH106" s="327"/>
      <c r="NJI106" s="327"/>
      <c r="NJJ106" s="327"/>
      <c r="NJK106" s="327"/>
      <c r="NJL106" s="327"/>
      <c r="NJM106" s="327"/>
      <c r="NJN106" s="327"/>
      <c r="NJO106" s="327"/>
      <c r="NJP106" s="327"/>
      <c r="NJQ106" s="327"/>
      <c r="NJR106" s="327"/>
      <c r="NJS106" s="327"/>
      <c r="NJT106" s="327"/>
      <c r="NJU106" s="327"/>
      <c r="NJV106" s="327"/>
      <c r="NJW106" s="327"/>
      <c r="NJX106" s="327"/>
      <c r="NJY106" s="327"/>
      <c r="NJZ106" s="327"/>
      <c r="NKA106" s="327"/>
      <c r="NKB106" s="327"/>
      <c r="NKC106" s="327"/>
      <c r="NKD106" s="327"/>
      <c r="NKE106" s="327"/>
      <c r="NKF106" s="327"/>
      <c r="NKG106" s="327"/>
      <c r="NKH106" s="327"/>
      <c r="NKI106" s="327"/>
      <c r="NKJ106" s="327"/>
      <c r="NKK106" s="327"/>
      <c r="NKL106" s="327"/>
      <c r="NKM106" s="327"/>
      <c r="NKN106" s="327"/>
      <c r="NKO106" s="327"/>
      <c r="NKP106" s="327"/>
      <c r="NKQ106" s="327"/>
      <c r="NKR106" s="327"/>
      <c r="NKS106" s="327"/>
      <c r="NKT106" s="327"/>
      <c r="NKU106" s="327"/>
      <c r="NKV106" s="327"/>
      <c r="NKW106" s="327"/>
      <c r="NKX106" s="327"/>
      <c r="NKY106" s="327"/>
      <c r="NKZ106" s="327"/>
      <c r="NLA106" s="327"/>
      <c r="NLB106" s="327"/>
      <c r="NLC106" s="327"/>
      <c r="NLD106" s="327"/>
      <c r="NLE106" s="327"/>
      <c r="NLF106" s="327"/>
      <c r="NLG106" s="327"/>
      <c r="NLH106" s="327"/>
      <c r="NLI106" s="327"/>
      <c r="NLJ106" s="327"/>
      <c r="NLK106" s="327"/>
      <c r="NLL106" s="327"/>
      <c r="NLM106" s="327"/>
      <c r="NLN106" s="327"/>
      <c r="NLO106" s="327"/>
      <c r="NLP106" s="327"/>
      <c r="NLQ106" s="327"/>
      <c r="NLR106" s="327"/>
      <c r="NLS106" s="327"/>
      <c r="NLT106" s="327"/>
      <c r="NLU106" s="327"/>
      <c r="NLV106" s="327"/>
      <c r="NLW106" s="327"/>
      <c r="NLX106" s="327"/>
      <c r="NLY106" s="327"/>
      <c r="NLZ106" s="327"/>
      <c r="NMA106" s="327"/>
      <c r="NMB106" s="327"/>
      <c r="NMC106" s="327"/>
      <c r="NMD106" s="327"/>
      <c r="NME106" s="327"/>
      <c r="NMF106" s="327"/>
      <c r="NMG106" s="327"/>
      <c r="NMH106" s="327"/>
      <c r="NMI106" s="327"/>
      <c r="NMJ106" s="327"/>
      <c r="NMK106" s="327"/>
      <c r="NML106" s="327"/>
      <c r="NMM106" s="327"/>
      <c r="NMN106" s="327"/>
      <c r="NMO106" s="327"/>
      <c r="NMP106" s="327"/>
      <c r="NMQ106" s="327"/>
      <c r="NMR106" s="327"/>
      <c r="NMS106" s="327"/>
      <c r="NMT106" s="327"/>
      <c r="NMU106" s="327"/>
      <c r="NMV106" s="327"/>
      <c r="NMW106" s="327"/>
      <c r="NMX106" s="327"/>
      <c r="NMY106" s="327"/>
      <c r="NMZ106" s="327"/>
      <c r="NNA106" s="327"/>
      <c r="NNB106" s="327"/>
      <c r="NNC106" s="327"/>
      <c r="NND106" s="327"/>
      <c r="NNE106" s="327"/>
      <c r="NNF106" s="327"/>
      <c r="NNG106" s="327"/>
      <c r="NNH106" s="327"/>
      <c r="NNI106" s="327"/>
      <c r="NNJ106" s="327"/>
      <c r="NNK106" s="327"/>
      <c r="NNL106" s="327"/>
      <c r="NNM106" s="327"/>
      <c r="NNN106" s="327"/>
      <c r="NNO106" s="327"/>
      <c r="NNP106" s="327"/>
      <c r="NNQ106" s="327"/>
      <c r="NNR106" s="327"/>
      <c r="NNS106" s="327"/>
      <c r="NNT106" s="327"/>
      <c r="NNU106" s="327"/>
      <c r="NNV106" s="327"/>
      <c r="NNW106" s="327"/>
      <c r="NNX106" s="327"/>
      <c r="NNY106" s="327"/>
      <c r="NNZ106" s="327"/>
      <c r="NOA106" s="327"/>
      <c r="NOB106" s="327"/>
      <c r="NOC106" s="327"/>
      <c r="NOD106" s="327"/>
      <c r="NOE106" s="327"/>
      <c r="NOF106" s="327"/>
      <c r="NOG106" s="327"/>
      <c r="NOH106" s="327"/>
      <c r="NOI106" s="327"/>
      <c r="NOJ106" s="327"/>
      <c r="NOK106" s="327"/>
      <c r="NOL106" s="327"/>
      <c r="NOM106" s="327"/>
      <c r="NON106" s="327"/>
      <c r="NOO106" s="327"/>
      <c r="NOP106" s="327"/>
      <c r="NOQ106" s="327"/>
      <c r="NOR106" s="327"/>
      <c r="NOS106" s="327"/>
      <c r="NOT106" s="327"/>
      <c r="NOU106" s="327"/>
      <c r="NOV106" s="327"/>
      <c r="NOW106" s="327"/>
      <c r="NOX106" s="327"/>
      <c r="NOY106" s="327"/>
      <c r="NOZ106" s="327"/>
      <c r="NPA106" s="327"/>
      <c r="NPB106" s="327"/>
      <c r="NPC106" s="327"/>
      <c r="NPD106" s="327"/>
      <c r="NPE106" s="327"/>
      <c r="NPF106" s="327"/>
      <c r="NPG106" s="327"/>
      <c r="NPH106" s="327"/>
      <c r="NPI106" s="327"/>
      <c r="NPJ106" s="327"/>
      <c r="NPK106" s="327"/>
      <c r="NPL106" s="327"/>
      <c r="NPM106" s="327"/>
      <c r="NPN106" s="327"/>
      <c r="NPO106" s="327"/>
      <c r="NPP106" s="327"/>
      <c r="NPQ106" s="327"/>
      <c r="NPR106" s="327"/>
      <c r="NPS106" s="327"/>
      <c r="NPT106" s="327"/>
      <c r="NPU106" s="327"/>
      <c r="NPV106" s="327"/>
      <c r="NPW106" s="327"/>
      <c r="NPX106" s="327"/>
      <c r="NPY106" s="327"/>
      <c r="NPZ106" s="327"/>
      <c r="NQA106" s="327"/>
      <c r="NQB106" s="327"/>
      <c r="NQC106" s="327"/>
      <c r="NQD106" s="327"/>
      <c r="NQE106" s="327"/>
      <c r="NQF106" s="327"/>
      <c r="NQG106" s="327"/>
      <c r="NQH106" s="327"/>
      <c r="NQI106" s="327"/>
      <c r="NQJ106" s="327"/>
      <c r="NQK106" s="327"/>
      <c r="NQL106" s="327"/>
      <c r="NQM106" s="327"/>
      <c r="NQN106" s="327"/>
      <c r="NQO106" s="327"/>
      <c r="NQP106" s="327"/>
      <c r="NQQ106" s="327"/>
      <c r="NQR106" s="327"/>
      <c r="NQS106" s="327"/>
      <c r="NQT106" s="327"/>
      <c r="NQU106" s="327"/>
      <c r="NQV106" s="327"/>
      <c r="NQW106" s="327"/>
      <c r="NQX106" s="327"/>
      <c r="NQY106" s="327"/>
      <c r="NQZ106" s="327"/>
      <c r="NRA106" s="327"/>
      <c r="NRB106" s="327"/>
      <c r="NRC106" s="327"/>
      <c r="NRD106" s="327"/>
      <c r="NRE106" s="327"/>
      <c r="NRF106" s="327"/>
      <c r="NRG106" s="327"/>
      <c r="NRH106" s="327"/>
      <c r="NRI106" s="327"/>
      <c r="NRJ106" s="327"/>
      <c r="NRK106" s="327"/>
      <c r="NRL106" s="327"/>
      <c r="NRM106" s="327"/>
      <c r="NRN106" s="327"/>
      <c r="NRO106" s="327"/>
      <c r="NRP106" s="327"/>
      <c r="NRQ106" s="327"/>
      <c r="NRR106" s="327"/>
      <c r="NRS106" s="327"/>
      <c r="NRT106" s="327"/>
      <c r="NRU106" s="327"/>
      <c r="NRV106" s="327"/>
      <c r="NRW106" s="327"/>
      <c r="NRX106" s="327"/>
      <c r="NRY106" s="327"/>
      <c r="NRZ106" s="327"/>
      <c r="NSA106" s="327"/>
      <c r="NSB106" s="327"/>
      <c r="NSC106" s="327"/>
      <c r="NSD106" s="327"/>
      <c r="NSE106" s="327"/>
      <c r="NSF106" s="327"/>
      <c r="NSG106" s="327"/>
      <c r="NSH106" s="327"/>
      <c r="NSI106" s="327"/>
      <c r="NSJ106" s="327"/>
      <c r="NSK106" s="327"/>
      <c r="NSL106" s="327"/>
      <c r="NSM106" s="327"/>
      <c r="NSN106" s="327"/>
      <c r="NSO106" s="327"/>
      <c r="NSP106" s="327"/>
      <c r="NSQ106" s="327"/>
      <c r="NSR106" s="327"/>
      <c r="NSS106" s="327"/>
      <c r="NST106" s="327"/>
      <c r="NSU106" s="327"/>
      <c r="NSV106" s="327"/>
      <c r="NSW106" s="327"/>
      <c r="NSX106" s="327"/>
      <c r="NSY106" s="327"/>
      <c r="NSZ106" s="327"/>
      <c r="NTA106" s="327"/>
      <c r="NTB106" s="327"/>
      <c r="NTC106" s="327"/>
      <c r="NTD106" s="327"/>
      <c r="NTE106" s="327"/>
      <c r="NTF106" s="327"/>
      <c r="NTG106" s="327"/>
      <c r="NTH106" s="327"/>
      <c r="NTI106" s="327"/>
      <c r="NTJ106" s="327"/>
      <c r="NTK106" s="327"/>
      <c r="NTL106" s="327"/>
      <c r="NTM106" s="327"/>
      <c r="NTN106" s="327"/>
      <c r="NTO106" s="327"/>
      <c r="NTP106" s="327"/>
      <c r="NTQ106" s="327"/>
      <c r="NTR106" s="327"/>
      <c r="NTS106" s="327"/>
      <c r="NTT106" s="327"/>
      <c r="NTU106" s="327"/>
      <c r="NTV106" s="327"/>
      <c r="NTW106" s="327"/>
      <c r="NTX106" s="327"/>
      <c r="NTY106" s="327"/>
      <c r="NTZ106" s="327"/>
      <c r="NUA106" s="327"/>
      <c r="NUB106" s="327"/>
      <c r="NUC106" s="327"/>
      <c r="NUD106" s="327"/>
      <c r="NUE106" s="327"/>
      <c r="NUF106" s="327"/>
      <c r="NUG106" s="327"/>
      <c r="NUH106" s="327"/>
      <c r="NUI106" s="327"/>
      <c r="NUJ106" s="327"/>
      <c r="NUK106" s="327"/>
      <c r="NUL106" s="327"/>
      <c r="NUM106" s="327"/>
      <c r="NUN106" s="327"/>
      <c r="NUO106" s="327"/>
      <c r="NUP106" s="327"/>
      <c r="NUQ106" s="327"/>
      <c r="NUR106" s="327"/>
      <c r="NUS106" s="327"/>
      <c r="NUT106" s="327"/>
      <c r="NUU106" s="327"/>
      <c r="NUV106" s="327"/>
      <c r="NUW106" s="327"/>
      <c r="NUX106" s="327"/>
      <c r="NUY106" s="327"/>
      <c r="NUZ106" s="327"/>
      <c r="NVA106" s="327"/>
      <c r="NVB106" s="327"/>
      <c r="NVC106" s="327"/>
      <c r="NVD106" s="327"/>
      <c r="NVE106" s="327"/>
      <c r="NVF106" s="327"/>
      <c r="NVG106" s="327"/>
      <c r="NVH106" s="327"/>
      <c r="NVI106" s="327"/>
      <c r="NVJ106" s="327"/>
      <c r="NVK106" s="327"/>
      <c r="NVL106" s="327"/>
      <c r="NVM106" s="327"/>
      <c r="NVN106" s="327"/>
      <c r="NVO106" s="327"/>
      <c r="NVP106" s="327"/>
      <c r="NVQ106" s="327"/>
      <c r="NVR106" s="327"/>
      <c r="NVS106" s="327"/>
      <c r="NVT106" s="327"/>
      <c r="NVU106" s="327"/>
      <c r="NVV106" s="327"/>
      <c r="NVW106" s="327"/>
      <c r="NVX106" s="327"/>
      <c r="NVY106" s="327"/>
      <c r="NVZ106" s="327"/>
      <c r="NWA106" s="327"/>
      <c r="NWB106" s="327"/>
      <c r="NWC106" s="327"/>
      <c r="NWD106" s="327"/>
      <c r="NWE106" s="327"/>
      <c r="NWF106" s="327"/>
      <c r="NWG106" s="327"/>
      <c r="NWH106" s="327"/>
      <c r="NWI106" s="327"/>
      <c r="NWJ106" s="327"/>
      <c r="NWK106" s="327"/>
      <c r="NWL106" s="327"/>
      <c r="NWM106" s="327"/>
      <c r="NWN106" s="327"/>
      <c r="NWO106" s="327"/>
      <c r="NWP106" s="327"/>
      <c r="NWQ106" s="327"/>
      <c r="NWR106" s="327"/>
      <c r="NWS106" s="327"/>
      <c r="NWT106" s="327"/>
      <c r="NWU106" s="327"/>
      <c r="NWV106" s="327"/>
      <c r="NWW106" s="327"/>
      <c r="NWX106" s="327"/>
      <c r="NWY106" s="327"/>
      <c r="NWZ106" s="327"/>
      <c r="NXA106" s="327"/>
      <c r="NXB106" s="327"/>
      <c r="NXC106" s="327"/>
      <c r="NXD106" s="327"/>
      <c r="NXE106" s="327"/>
      <c r="NXF106" s="327"/>
      <c r="NXG106" s="327"/>
      <c r="NXH106" s="327"/>
      <c r="NXI106" s="327"/>
      <c r="NXJ106" s="327"/>
      <c r="NXK106" s="327"/>
      <c r="NXL106" s="327"/>
      <c r="NXM106" s="327"/>
      <c r="NXN106" s="327"/>
      <c r="NXO106" s="327"/>
      <c r="NXP106" s="327"/>
      <c r="NXQ106" s="327"/>
      <c r="NXR106" s="327"/>
      <c r="NXS106" s="327"/>
      <c r="NXT106" s="327"/>
      <c r="NXU106" s="327"/>
      <c r="NXV106" s="327"/>
      <c r="NXW106" s="327"/>
      <c r="NXX106" s="327"/>
      <c r="NXY106" s="327"/>
      <c r="NXZ106" s="327"/>
      <c r="NYA106" s="327"/>
      <c r="NYB106" s="327"/>
      <c r="NYC106" s="327"/>
      <c r="NYD106" s="327"/>
      <c r="NYE106" s="327"/>
      <c r="NYF106" s="327"/>
      <c r="NYG106" s="327"/>
      <c r="NYH106" s="327"/>
      <c r="NYI106" s="327"/>
      <c r="NYJ106" s="327"/>
      <c r="NYK106" s="327"/>
      <c r="NYL106" s="327"/>
      <c r="NYM106" s="327"/>
      <c r="NYN106" s="327"/>
      <c r="NYO106" s="327"/>
      <c r="NYP106" s="327"/>
      <c r="NYQ106" s="327"/>
      <c r="NYR106" s="327"/>
      <c r="NYS106" s="327"/>
      <c r="NYT106" s="327"/>
      <c r="NYU106" s="327"/>
      <c r="NYV106" s="327"/>
      <c r="NYW106" s="327"/>
      <c r="NYX106" s="327"/>
      <c r="NYY106" s="327"/>
      <c r="NYZ106" s="327"/>
      <c r="NZA106" s="327"/>
      <c r="NZB106" s="327"/>
      <c r="NZC106" s="327"/>
      <c r="NZD106" s="327"/>
      <c r="NZE106" s="327"/>
      <c r="NZF106" s="327"/>
      <c r="NZG106" s="327"/>
      <c r="NZH106" s="327"/>
      <c r="NZI106" s="327"/>
      <c r="NZJ106" s="327"/>
      <c r="NZK106" s="327"/>
      <c r="NZL106" s="327"/>
      <c r="NZM106" s="327"/>
      <c r="NZN106" s="327"/>
      <c r="NZO106" s="327"/>
      <c r="NZP106" s="327"/>
      <c r="NZQ106" s="327"/>
      <c r="NZR106" s="327"/>
      <c r="NZS106" s="327"/>
      <c r="NZT106" s="327"/>
      <c r="NZU106" s="327"/>
      <c r="NZV106" s="327"/>
      <c r="NZW106" s="327"/>
      <c r="NZX106" s="327"/>
      <c r="NZY106" s="327"/>
      <c r="NZZ106" s="327"/>
      <c r="OAA106" s="327"/>
      <c r="OAB106" s="327"/>
      <c r="OAC106" s="327"/>
      <c r="OAD106" s="327"/>
      <c r="OAE106" s="327"/>
      <c r="OAF106" s="327"/>
      <c r="OAG106" s="327"/>
      <c r="OAH106" s="327"/>
      <c r="OAI106" s="327"/>
      <c r="OAJ106" s="327"/>
      <c r="OAK106" s="327"/>
      <c r="OAL106" s="327"/>
      <c r="OAM106" s="327"/>
      <c r="OAN106" s="327"/>
      <c r="OAO106" s="327"/>
      <c r="OAP106" s="327"/>
      <c r="OAQ106" s="327"/>
      <c r="OAR106" s="327"/>
      <c r="OAS106" s="327"/>
      <c r="OAT106" s="327"/>
      <c r="OAU106" s="327"/>
      <c r="OAV106" s="327"/>
      <c r="OAW106" s="327"/>
      <c r="OAX106" s="327"/>
      <c r="OAY106" s="327"/>
      <c r="OAZ106" s="327"/>
      <c r="OBA106" s="327"/>
      <c r="OBB106" s="327"/>
      <c r="OBC106" s="327"/>
      <c r="OBD106" s="327"/>
      <c r="OBE106" s="327"/>
      <c r="OBF106" s="327"/>
      <c r="OBG106" s="327"/>
      <c r="OBH106" s="327"/>
      <c r="OBI106" s="327"/>
      <c r="OBJ106" s="327"/>
      <c r="OBK106" s="327"/>
      <c r="OBL106" s="327"/>
      <c r="OBM106" s="327"/>
      <c r="OBN106" s="327"/>
      <c r="OBO106" s="327"/>
      <c r="OBP106" s="327"/>
      <c r="OBQ106" s="327"/>
      <c r="OBR106" s="327"/>
      <c r="OBS106" s="327"/>
      <c r="OBT106" s="327"/>
      <c r="OBU106" s="327"/>
      <c r="OBV106" s="327"/>
      <c r="OBW106" s="327"/>
      <c r="OBX106" s="327"/>
      <c r="OBY106" s="327"/>
      <c r="OBZ106" s="327"/>
      <c r="OCA106" s="327"/>
      <c r="OCB106" s="327"/>
      <c r="OCC106" s="327"/>
      <c r="OCD106" s="327"/>
      <c r="OCE106" s="327"/>
      <c r="OCF106" s="327"/>
      <c r="OCG106" s="327"/>
      <c r="OCH106" s="327"/>
      <c r="OCI106" s="327"/>
      <c r="OCJ106" s="327"/>
      <c r="OCK106" s="327"/>
      <c r="OCL106" s="327"/>
      <c r="OCM106" s="327"/>
      <c r="OCN106" s="327"/>
      <c r="OCO106" s="327"/>
      <c r="OCP106" s="327"/>
      <c r="OCQ106" s="327"/>
      <c r="OCR106" s="327"/>
      <c r="OCS106" s="327"/>
      <c r="OCT106" s="327"/>
      <c r="OCU106" s="327"/>
      <c r="OCV106" s="327"/>
      <c r="OCW106" s="327"/>
      <c r="OCX106" s="327"/>
      <c r="OCY106" s="327"/>
      <c r="OCZ106" s="327"/>
      <c r="ODA106" s="327"/>
      <c r="ODB106" s="327"/>
      <c r="ODC106" s="327"/>
      <c r="ODD106" s="327"/>
      <c r="ODE106" s="327"/>
      <c r="ODF106" s="327"/>
      <c r="ODG106" s="327"/>
      <c r="ODH106" s="327"/>
      <c r="ODI106" s="327"/>
      <c r="ODJ106" s="327"/>
      <c r="ODK106" s="327"/>
      <c r="ODL106" s="327"/>
      <c r="ODM106" s="327"/>
      <c r="ODN106" s="327"/>
      <c r="ODO106" s="327"/>
      <c r="ODP106" s="327"/>
      <c r="ODQ106" s="327"/>
      <c r="ODR106" s="327"/>
      <c r="ODS106" s="327"/>
      <c r="ODT106" s="327"/>
      <c r="ODU106" s="327"/>
      <c r="ODV106" s="327"/>
      <c r="ODW106" s="327"/>
      <c r="ODX106" s="327"/>
      <c r="ODY106" s="327"/>
      <c r="ODZ106" s="327"/>
      <c r="OEA106" s="327"/>
      <c r="OEB106" s="327"/>
      <c r="OEC106" s="327"/>
      <c r="OED106" s="327"/>
      <c r="OEE106" s="327"/>
      <c r="OEF106" s="327"/>
      <c r="OEG106" s="327"/>
      <c r="OEH106" s="327"/>
      <c r="OEI106" s="327"/>
      <c r="OEJ106" s="327"/>
      <c r="OEK106" s="327"/>
      <c r="OEL106" s="327"/>
      <c r="OEM106" s="327"/>
      <c r="OEN106" s="327"/>
      <c r="OEO106" s="327"/>
      <c r="OEP106" s="327"/>
      <c r="OEQ106" s="327"/>
      <c r="OER106" s="327"/>
      <c r="OES106" s="327"/>
      <c r="OET106" s="327"/>
      <c r="OEU106" s="327"/>
      <c r="OEV106" s="327"/>
      <c r="OEW106" s="327"/>
      <c r="OEX106" s="327"/>
      <c r="OEY106" s="327"/>
      <c r="OEZ106" s="327"/>
      <c r="OFA106" s="327"/>
      <c r="OFB106" s="327"/>
      <c r="OFC106" s="327"/>
      <c r="OFD106" s="327"/>
      <c r="OFE106" s="327"/>
      <c r="OFF106" s="327"/>
      <c r="OFG106" s="327"/>
      <c r="OFH106" s="327"/>
      <c r="OFI106" s="327"/>
      <c r="OFJ106" s="327"/>
      <c r="OFK106" s="327"/>
      <c r="OFL106" s="327"/>
      <c r="OFM106" s="327"/>
      <c r="OFN106" s="327"/>
      <c r="OFO106" s="327"/>
      <c r="OFP106" s="327"/>
      <c r="OFQ106" s="327"/>
      <c r="OFR106" s="327"/>
      <c r="OFS106" s="327"/>
      <c r="OFT106" s="327"/>
      <c r="OFU106" s="327"/>
      <c r="OFV106" s="327"/>
      <c r="OFW106" s="327"/>
      <c r="OFX106" s="327"/>
      <c r="OFY106" s="327"/>
      <c r="OFZ106" s="327"/>
      <c r="OGA106" s="327"/>
      <c r="OGB106" s="327"/>
      <c r="OGC106" s="327"/>
      <c r="OGD106" s="327"/>
      <c r="OGE106" s="327"/>
      <c r="OGF106" s="327"/>
      <c r="OGG106" s="327"/>
      <c r="OGH106" s="327"/>
      <c r="OGI106" s="327"/>
      <c r="OGJ106" s="327"/>
      <c r="OGK106" s="327"/>
      <c r="OGL106" s="327"/>
      <c r="OGM106" s="327"/>
      <c r="OGN106" s="327"/>
      <c r="OGO106" s="327"/>
      <c r="OGP106" s="327"/>
      <c r="OGQ106" s="327"/>
      <c r="OGR106" s="327"/>
      <c r="OGS106" s="327"/>
      <c r="OGT106" s="327"/>
      <c r="OGU106" s="327"/>
      <c r="OGV106" s="327"/>
      <c r="OGW106" s="327"/>
      <c r="OGX106" s="327"/>
      <c r="OGY106" s="327"/>
      <c r="OGZ106" s="327"/>
      <c r="OHA106" s="327"/>
      <c r="OHB106" s="327"/>
      <c r="OHC106" s="327"/>
      <c r="OHD106" s="327"/>
      <c r="OHE106" s="327"/>
      <c r="OHF106" s="327"/>
      <c r="OHG106" s="327"/>
      <c r="OHH106" s="327"/>
      <c r="OHI106" s="327"/>
      <c r="OHJ106" s="327"/>
      <c r="OHK106" s="327"/>
      <c r="OHL106" s="327"/>
      <c r="OHM106" s="327"/>
      <c r="OHN106" s="327"/>
      <c r="OHO106" s="327"/>
      <c r="OHP106" s="327"/>
      <c r="OHQ106" s="327"/>
      <c r="OHR106" s="327"/>
      <c r="OHS106" s="327"/>
      <c r="OHT106" s="327"/>
      <c r="OHU106" s="327"/>
      <c r="OHV106" s="327"/>
      <c r="OHW106" s="327"/>
      <c r="OHX106" s="327"/>
      <c r="OHY106" s="327"/>
      <c r="OHZ106" s="327"/>
      <c r="OIA106" s="327"/>
      <c r="OIB106" s="327"/>
      <c r="OIC106" s="327"/>
      <c r="OID106" s="327"/>
      <c r="OIE106" s="327"/>
      <c r="OIF106" s="327"/>
      <c r="OIG106" s="327"/>
      <c r="OIH106" s="327"/>
      <c r="OII106" s="327"/>
      <c r="OIJ106" s="327"/>
      <c r="OIK106" s="327"/>
      <c r="OIL106" s="327"/>
      <c r="OIM106" s="327"/>
      <c r="OIN106" s="327"/>
      <c r="OIO106" s="327"/>
      <c r="OIP106" s="327"/>
      <c r="OIQ106" s="327"/>
      <c r="OIR106" s="327"/>
      <c r="OIS106" s="327"/>
      <c r="OIT106" s="327"/>
      <c r="OIU106" s="327"/>
      <c r="OIV106" s="327"/>
      <c r="OIW106" s="327"/>
      <c r="OIX106" s="327"/>
      <c r="OIY106" s="327"/>
      <c r="OIZ106" s="327"/>
      <c r="OJA106" s="327"/>
      <c r="OJB106" s="327"/>
      <c r="OJC106" s="327"/>
      <c r="OJD106" s="327"/>
      <c r="OJE106" s="327"/>
      <c r="OJF106" s="327"/>
      <c r="OJG106" s="327"/>
      <c r="OJH106" s="327"/>
      <c r="OJI106" s="327"/>
      <c r="OJJ106" s="327"/>
      <c r="OJK106" s="327"/>
      <c r="OJL106" s="327"/>
      <c r="OJM106" s="327"/>
      <c r="OJN106" s="327"/>
      <c r="OJO106" s="327"/>
      <c r="OJP106" s="327"/>
      <c r="OJQ106" s="327"/>
      <c r="OJR106" s="327"/>
      <c r="OJS106" s="327"/>
      <c r="OJT106" s="327"/>
      <c r="OJU106" s="327"/>
      <c r="OJV106" s="327"/>
      <c r="OJW106" s="327"/>
      <c r="OJX106" s="327"/>
      <c r="OJY106" s="327"/>
      <c r="OJZ106" s="327"/>
      <c r="OKA106" s="327"/>
      <c r="OKB106" s="327"/>
      <c r="OKC106" s="327"/>
      <c r="OKD106" s="327"/>
      <c r="OKE106" s="327"/>
      <c r="OKF106" s="327"/>
      <c r="OKG106" s="327"/>
      <c r="OKH106" s="327"/>
      <c r="OKI106" s="327"/>
      <c r="OKJ106" s="327"/>
      <c r="OKK106" s="327"/>
      <c r="OKL106" s="327"/>
      <c r="OKM106" s="327"/>
      <c r="OKN106" s="327"/>
      <c r="OKO106" s="327"/>
      <c r="OKP106" s="327"/>
      <c r="OKQ106" s="327"/>
      <c r="OKR106" s="327"/>
      <c r="OKS106" s="327"/>
      <c r="OKT106" s="327"/>
      <c r="OKU106" s="327"/>
      <c r="OKV106" s="327"/>
      <c r="OKW106" s="327"/>
      <c r="OKX106" s="327"/>
      <c r="OKY106" s="327"/>
      <c r="OKZ106" s="327"/>
      <c r="OLA106" s="327"/>
      <c r="OLB106" s="327"/>
      <c r="OLC106" s="327"/>
      <c r="OLD106" s="327"/>
      <c r="OLE106" s="327"/>
      <c r="OLF106" s="327"/>
      <c r="OLG106" s="327"/>
      <c r="OLH106" s="327"/>
      <c r="OLI106" s="327"/>
      <c r="OLJ106" s="327"/>
      <c r="OLK106" s="327"/>
      <c r="OLL106" s="327"/>
      <c r="OLM106" s="327"/>
      <c r="OLN106" s="327"/>
      <c r="OLO106" s="327"/>
      <c r="OLP106" s="327"/>
      <c r="OLQ106" s="327"/>
      <c r="OLR106" s="327"/>
      <c r="OLS106" s="327"/>
      <c r="OLT106" s="327"/>
      <c r="OLU106" s="327"/>
      <c r="OLV106" s="327"/>
      <c r="OLW106" s="327"/>
      <c r="OLX106" s="327"/>
      <c r="OLY106" s="327"/>
      <c r="OLZ106" s="327"/>
      <c r="OMA106" s="327"/>
      <c r="OMB106" s="327"/>
      <c r="OMC106" s="327"/>
      <c r="OMD106" s="327"/>
      <c r="OME106" s="327"/>
      <c r="OMF106" s="327"/>
      <c r="OMG106" s="327"/>
      <c r="OMH106" s="327"/>
      <c r="OMI106" s="327"/>
      <c r="OMJ106" s="327"/>
      <c r="OMK106" s="327"/>
      <c r="OML106" s="327"/>
      <c r="OMM106" s="327"/>
      <c r="OMN106" s="327"/>
      <c r="OMO106" s="327"/>
      <c r="OMP106" s="327"/>
      <c r="OMQ106" s="327"/>
      <c r="OMR106" s="327"/>
      <c r="OMS106" s="327"/>
      <c r="OMT106" s="327"/>
      <c r="OMU106" s="327"/>
      <c r="OMV106" s="327"/>
      <c r="OMW106" s="327"/>
      <c r="OMX106" s="327"/>
      <c r="OMY106" s="327"/>
      <c r="OMZ106" s="327"/>
      <c r="ONA106" s="327"/>
      <c r="ONB106" s="327"/>
      <c r="ONC106" s="327"/>
      <c r="OND106" s="327"/>
      <c r="ONE106" s="327"/>
      <c r="ONF106" s="327"/>
      <c r="ONG106" s="327"/>
      <c r="ONH106" s="327"/>
      <c r="ONI106" s="327"/>
      <c r="ONJ106" s="327"/>
      <c r="ONK106" s="327"/>
      <c r="ONL106" s="327"/>
      <c r="ONM106" s="327"/>
      <c r="ONN106" s="327"/>
      <c r="ONO106" s="327"/>
      <c r="ONP106" s="327"/>
      <c r="ONQ106" s="327"/>
      <c r="ONR106" s="327"/>
      <c r="ONS106" s="327"/>
      <c r="ONT106" s="327"/>
      <c r="ONU106" s="327"/>
      <c r="ONV106" s="327"/>
      <c r="ONW106" s="327"/>
      <c r="ONX106" s="327"/>
      <c r="ONY106" s="327"/>
      <c r="ONZ106" s="327"/>
      <c r="OOA106" s="327"/>
      <c r="OOB106" s="327"/>
      <c r="OOC106" s="327"/>
      <c r="OOD106" s="327"/>
      <c r="OOE106" s="327"/>
      <c r="OOF106" s="327"/>
      <c r="OOG106" s="327"/>
      <c r="OOH106" s="327"/>
      <c r="OOI106" s="327"/>
      <c r="OOJ106" s="327"/>
      <c r="OOK106" s="327"/>
      <c r="OOL106" s="327"/>
      <c r="OOM106" s="327"/>
      <c r="OON106" s="327"/>
      <c r="OOO106" s="327"/>
      <c r="OOP106" s="327"/>
      <c r="OOQ106" s="327"/>
      <c r="OOR106" s="327"/>
      <c r="OOS106" s="327"/>
      <c r="OOT106" s="327"/>
      <c r="OOU106" s="327"/>
      <c r="OOV106" s="327"/>
      <c r="OOW106" s="327"/>
      <c r="OOX106" s="327"/>
      <c r="OOY106" s="327"/>
      <c r="OOZ106" s="327"/>
      <c r="OPA106" s="327"/>
      <c r="OPB106" s="327"/>
      <c r="OPC106" s="327"/>
      <c r="OPD106" s="327"/>
      <c r="OPE106" s="327"/>
      <c r="OPF106" s="327"/>
      <c r="OPG106" s="327"/>
      <c r="OPH106" s="327"/>
      <c r="OPI106" s="327"/>
      <c r="OPJ106" s="327"/>
      <c r="OPK106" s="327"/>
      <c r="OPL106" s="327"/>
      <c r="OPM106" s="327"/>
      <c r="OPN106" s="327"/>
      <c r="OPO106" s="327"/>
      <c r="OPP106" s="327"/>
      <c r="OPQ106" s="327"/>
      <c r="OPR106" s="327"/>
      <c r="OPS106" s="327"/>
      <c r="OPT106" s="327"/>
      <c r="OPU106" s="327"/>
      <c r="OPV106" s="327"/>
      <c r="OPW106" s="327"/>
      <c r="OPX106" s="327"/>
      <c r="OPY106" s="327"/>
      <c r="OPZ106" s="327"/>
      <c r="OQA106" s="327"/>
      <c r="OQB106" s="327"/>
      <c r="OQC106" s="327"/>
      <c r="OQD106" s="327"/>
      <c r="OQE106" s="327"/>
      <c r="OQF106" s="327"/>
      <c r="OQG106" s="327"/>
      <c r="OQH106" s="327"/>
      <c r="OQI106" s="327"/>
      <c r="OQJ106" s="327"/>
      <c r="OQK106" s="327"/>
      <c r="OQL106" s="327"/>
      <c r="OQM106" s="327"/>
      <c r="OQN106" s="327"/>
      <c r="OQO106" s="327"/>
      <c r="OQP106" s="327"/>
      <c r="OQQ106" s="327"/>
      <c r="OQR106" s="327"/>
      <c r="OQS106" s="327"/>
      <c r="OQT106" s="327"/>
      <c r="OQU106" s="327"/>
      <c r="OQV106" s="327"/>
      <c r="OQW106" s="327"/>
      <c r="OQX106" s="327"/>
      <c r="OQY106" s="327"/>
      <c r="OQZ106" s="327"/>
      <c r="ORA106" s="327"/>
      <c r="ORB106" s="327"/>
      <c r="ORC106" s="327"/>
      <c r="ORD106" s="327"/>
      <c r="ORE106" s="327"/>
      <c r="ORF106" s="327"/>
      <c r="ORG106" s="327"/>
      <c r="ORH106" s="327"/>
      <c r="ORI106" s="327"/>
      <c r="ORJ106" s="327"/>
      <c r="ORK106" s="327"/>
      <c r="ORL106" s="327"/>
      <c r="ORM106" s="327"/>
      <c r="ORN106" s="327"/>
      <c r="ORO106" s="327"/>
      <c r="ORP106" s="327"/>
      <c r="ORQ106" s="327"/>
      <c r="ORR106" s="327"/>
      <c r="ORS106" s="327"/>
      <c r="ORT106" s="327"/>
      <c r="ORU106" s="327"/>
      <c r="ORV106" s="327"/>
      <c r="ORW106" s="327"/>
      <c r="ORX106" s="327"/>
      <c r="ORY106" s="327"/>
      <c r="ORZ106" s="327"/>
      <c r="OSA106" s="327"/>
      <c r="OSB106" s="327"/>
      <c r="OSC106" s="327"/>
      <c r="OSD106" s="327"/>
      <c r="OSE106" s="327"/>
      <c r="OSF106" s="327"/>
      <c r="OSG106" s="327"/>
      <c r="OSH106" s="327"/>
      <c r="OSI106" s="327"/>
      <c r="OSJ106" s="327"/>
      <c r="OSK106" s="327"/>
      <c r="OSL106" s="327"/>
      <c r="OSM106" s="327"/>
      <c r="OSN106" s="327"/>
      <c r="OSO106" s="327"/>
      <c r="OSP106" s="327"/>
      <c r="OSQ106" s="327"/>
      <c r="OSR106" s="327"/>
      <c r="OSS106" s="327"/>
      <c r="OST106" s="327"/>
      <c r="OSU106" s="327"/>
      <c r="OSV106" s="327"/>
      <c r="OSW106" s="327"/>
      <c r="OSX106" s="327"/>
      <c r="OSY106" s="327"/>
      <c r="OSZ106" s="327"/>
      <c r="OTA106" s="327"/>
      <c r="OTB106" s="327"/>
      <c r="OTC106" s="327"/>
      <c r="OTD106" s="327"/>
      <c r="OTE106" s="327"/>
      <c r="OTF106" s="327"/>
      <c r="OTG106" s="327"/>
      <c r="OTH106" s="327"/>
      <c r="OTI106" s="327"/>
      <c r="OTJ106" s="327"/>
      <c r="OTK106" s="327"/>
      <c r="OTL106" s="327"/>
      <c r="OTM106" s="327"/>
      <c r="OTN106" s="327"/>
      <c r="OTO106" s="327"/>
      <c r="OTP106" s="327"/>
      <c r="OTQ106" s="327"/>
      <c r="OTR106" s="327"/>
      <c r="OTS106" s="327"/>
      <c r="OTT106" s="327"/>
      <c r="OTU106" s="327"/>
      <c r="OTV106" s="327"/>
      <c r="OTW106" s="327"/>
      <c r="OTX106" s="327"/>
      <c r="OTY106" s="327"/>
      <c r="OTZ106" s="327"/>
      <c r="OUA106" s="327"/>
      <c r="OUB106" s="327"/>
      <c r="OUC106" s="327"/>
      <c r="OUD106" s="327"/>
      <c r="OUE106" s="327"/>
      <c r="OUF106" s="327"/>
      <c r="OUG106" s="327"/>
      <c r="OUH106" s="327"/>
      <c r="OUI106" s="327"/>
      <c r="OUJ106" s="327"/>
      <c r="OUK106" s="327"/>
      <c r="OUL106" s="327"/>
      <c r="OUM106" s="327"/>
      <c r="OUN106" s="327"/>
      <c r="OUO106" s="327"/>
      <c r="OUP106" s="327"/>
      <c r="OUQ106" s="327"/>
      <c r="OUR106" s="327"/>
      <c r="OUS106" s="327"/>
      <c r="OUT106" s="327"/>
      <c r="OUU106" s="327"/>
      <c r="OUV106" s="327"/>
      <c r="OUW106" s="327"/>
      <c r="OUX106" s="327"/>
      <c r="OUY106" s="327"/>
      <c r="OUZ106" s="327"/>
      <c r="OVA106" s="327"/>
      <c r="OVB106" s="327"/>
      <c r="OVC106" s="327"/>
      <c r="OVD106" s="327"/>
      <c r="OVE106" s="327"/>
      <c r="OVF106" s="327"/>
      <c r="OVG106" s="327"/>
      <c r="OVH106" s="327"/>
      <c r="OVI106" s="327"/>
      <c r="OVJ106" s="327"/>
      <c r="OVK106" s="327"/>
      <c r="OVL106" s="327"/>
      <c r="OVM106" s="327"/>
      <c r="OVN106" s="327"/>
      <c r="OVO106" s="327"/>
      <c r="OVP106" s="327"/>
      <c r="OVQ106" s="327"/>
      <c r="OVR106" s="327"/>
      <c r="OVS106" s="327"/>
      <c r="OVT106" s="327"/>
      <c r="OVU106" s="327"/>
      <c r="OVV106" s="327"/>
      <c r="OVW106" s="327"/>
      <c r="OVX106" s="327"/>
      <c r="OVY106" s="327"/>
      <c r="OVZ106" s="327"/>
      <c r="OWA106" s="327"/>
      <c r="OWB106" s="327"/>
      <c r="OWC106" s="327"/>
      <c r="OWD106" s="327"/>
      <c r="OWE106" s="327"/>
      <c r="OWF106" s="327"/>
      <c r="OWG106" s="327"/>
      <c r="OWH106" s="327"/>
      <c r="OWI106" s="327"/>
      <c r="OWJ106" s="327"/>
      <c r="OWK106" s="327"/>
      <c r="OWL106" s="327"/>
      <c r="OWM106" s="327"/>
      <c r="OWN106" s="327"/>
      <c r="OWO106" s="327"/>
      <c r="OWP106" s="327"/>
      <c r="OWQ106" s="327"/>
      <c r="OWR106" s="327"/>
      <c r="OWS106" s="327"/>
      <c r="OWT106" s="327"/>
      <c r="OWU106" s="327"/>
      <c r="OWV106" s="327"/>
      <c r="OWW106" s="327"/>
      <c r="OWX106" s="327"/>
      <c r="OWY106" s="327"/>
      <c r="OWZ106" s="327"/>
      <c r="OXA106" s="327"/>
      <c r="OXB106" s="327"/>
      <c r="OXC106" s="327"/>
      <c r="OXD106" s="327"/>
      <c r="OXE106" s="327"/>
      <c r="OXF106" s="327"/>
      <c r="OXG106" s="327"/>
      <c r="OXH106" s="327"/>
      <c r="OXI106" s="327"/>
      <c r="OXJ106" s="327"/>
      <c r="OXK106" s="327"/>
      <c r="OXL106" s="327"/>
      <c r="OXM106" s="327"/>
      <c r="OXN106" s="327"/>
      <c r="OXO106" s="327"/>
      <c r="OXP106" s="327"/>
      <c r="OXQ106" s="327"/>
      <c r="OXR106" s="327"/>
      <c r="OXS106" s="327"/>
      <c r="OXT106" s="327"/>
      <c r="OXU106" s="327"/>
      <c r="OXV106" s="327"/>
      <c r="OXW106" s="327"/>
      <c r="OXX106" s="327"/>
      <c r="OXY106" s="327"/>
      <c r="OXZ106" s="327"/>
      <c r="OYA106" s="327"/>
      <c r="OYB106" s="327"/>
      <c r="OYC106" s="327"/>
      <c r="OYD106" s="327"/>
      <c r="OYE106" s="327"/>
      <c r="OYF106" s="327"/>
      <c r="OYG106" s="327"/>
      <c r="OYH106" s="327"/>
      <c r="OYI106" s="327"/>
      <c r="OYJ106" s="327"/>
      <c r="OYK106" s="327"/>
      <c r="OYL106" s="327"/>
      <c r="OYM106" s="327"/>
      <c r="OYN106" s="327"/>
      <c r="OYO106" s="327"/>
      <c r="OYP106" s="327"/>
      <c r="OYQ106" s="327"/>
      <c r="OYR106" s="327"/>
      <c r="OYS106" s="327"/>
      <c r="OYT106" s="327"/>
      <c r="OYU106" s="327"/>
      <c r="OYV106" s="327"/>
      <c r="OYW106" s="327"/>
      <c r="OYX106" s="327"/>
      <c r="OYY106" s="327"/>
      <c r="OYZ106" s="327"/>
      <c r="OZA106" s="327"/>
      <c r="OZB106" s="327"/>
      <c r="OZC106" s="327"/>
      <c r="OZD106" s="327"/>
      <c r="OZE106" s="327"/>
      <c r="OZF106" s="327"/>
      <c r="OZG106" s="327"/>
      <c r="OZH106" s="327"/>
      <c r="OZI106" s="327"/>
      <c r="OZJ106" s="327"/>
      <c r="OZK106" s="327"/>
      <c r="OZL106" s="327"/>
      <c r="OZM106" s="327"/>
      <c r="OZN106" s="327"/>
      <c r="OZO106" s="327"/>
      <c r="OZP106" s="327"/>
      <c r="OZQ106" s="327"/>
      <c r="OZR106" s="327"/>
      <c r="OZS106" s="327"/>
      <c r="OZT106" s="327"/>
      <c r="OZU106" s="327"/>
      <c r="OZV106" s="327"/>
      <c r="OZW106" s="327"/>
      <c r="OZX106" s="327"/>
      <c r="OZY106" s="327"/>
      <c r="OZZ106" s="327"/>
      <c r="PAA106" s="327"/>
      <c r="PAB106" s="327"/>
      <c r="PAC106" s="327"/>
      <c r="PAD106" s="327"/>
      <c r="PAE106" s="327"/>
      <c r="PAF106" s="327"/>
      <c r="PAG106" s="327"/>
      <c r="PAH106" s="327"/>
      <c r="PAI106" s="327"/>
      <c r="PAJ106" s="327"/>
      <c r="PAK106" s="327"/>
      <c r="PAL106" s="327"/>
      <c r="PAM106" s="327"/>
      <c r="PAN106" s="327"/>
      <c r="PAO106" s="327"/>
      <c r="PAP106" s="327"/>
      <c r="PAQ106" s="327"/>
      <c r="PAR106" s="327"/>
      <c r="PAS106" s="327"/>
      <c r="PAT106" s="327"/>
      <c r="PAU106" s="327"/>
      <c r="PAV106" s="327"/>
      <c r="PAW106" s="327"/>
      <c r="PAX106" s="327"/>
      <c r="PAY106" s="327"/>
      <c r="PAZ106" s="327"/>
      <c r="PBA106" s="327"/>
      <c r="PBB106" s="327"/>
      <c r="PBC106" s="327"/>
      <c r="PBD106" s="327"/>
      <c r="PBE106" s="327"/>
      <c r="PBF106" s="327"/>
      <c r="PBG106" s="327"/>
      <c r="PBH106" s="327"/>
      <c r="PBI106" s="327"/>
      <c r="PBJ106" s="327"/>
      <c r="PBK106" s="327"/>
      <c r="PBL106" s="327"/>
      <c r="PBM106" s="327"/>
      <c r="PBN106" s="327"/>
      <c r="PBO106" s="327"/>
      <c r="PBP106" s="327"/>
      <c r="PBQ106" s="327"/>
      <c r="PBR106" s="327"/>
      <c r="PBS106" s="327"/>
      <c r="PBT106" s="327"/>
      <c r="PBU106" s="327"/>
      <c r="PBV106" s="327"/>
      <c r="PBW106" s="327"/>
      <c r="PBX106" s="327"/>
      <c r="PBY106" s="327"/>
      <c r="PBZ106" s="327"/>
      <c r="PCA106" s="327"/>
      <c r="PCB106" s="327"/>
      <c r="PCC106" s="327"/>
      <c r="PCD106" s="327"/>
      <c r="PCE106" s="327"/>
      <c r="PCF106" s="327"/>
      <c r="PCG106" s="327"/>
      <c r="PCH106" s="327"/>
      <c r="PCI106" s="327"/>
      <c r="PCJ106" s="327"/>
      <c r="PCK106" s="327"/>
      <c r="PCL106" s="327"/>
      <c r="PCM106" s="327"/>
      <c r="PCN106" s="327"/>
      <c r="PCO106" s="327"/>
      <c r="PCP106" s="327"/>
      <c r="PCQ106" s="327"/>
      <c r="PCR106" s="327"/>
      <c r="PCS106" s="327"/>
      <c r="PCT106" s="327"/>
      <c r="PCU106" s="327"/>
      <c r="PCV106" s="327"/>
      <c r="PCW106" s="327"/>
      <c r="PCX106" s="327"/>
      <c r="PCY106" s="327"/>
      <c r="PCZ106" s="327"/>
      <c r="PDA106" s="327"/>
      <c r="PDB106" s="327"/>
      <c r="PDC106" s="327"/>
      <c r="PDD106" s="327"/>
      <c r="PDE106" s="327"/>
      <c r="PDF106" s="327"/>
      <c r="PDG106" s="327"/>
      <c r="PDH106" s="327"/>
      <c r="PDI106" s="327"/>
      <c r="PDJ106" s="327"/>
      <c r="PDK106" s="327"/>
      <c r="PDL106" s="327"/>
      <c r="PDM106" s="327"/>
      <c r="PDN106" s="327"/>
      <c r="PDO106" s="327"/>
      <c r="PDP106" s="327"/>
      <c r="PDQ106" s="327"/>
      <c r="PDR106" s="327"/>
      <c r="PDS106" s="327"/>
      <c r="PDT106" s="327"/>
      <c r="PDU106" s="327"/>
      <c r="PDV106" s="327"/>
      <c r="PDW106" s="327"/>
      <c r="PDX106" s="327"/>
      <c r="PDY106" s="327"/>
      <c r="PDZ106" s="327"/>
      <c r="PEA106" s="327"/>
      <c r="PEB106" s="327"/>
      <c r="PEC106" s="327"/>
      <c r="PED106" s="327"/>
      <c r="PEE106" s="327"/>
      <c r="PEF106" s="327"/>
      <c r="PEG106" s="327"/>
      <c r="PEH106" s="327"/>
      <c r="PEI106" s="327"/>
      <c r="PEJ106" s="327"/>
      <c r="PEK106" s="327"/>
      <c r="PEL106" s="327"/>
      <c r="PEM106" s="327"/>
      <c r="PEN106" s="327"/>
      <c r="PEO106" s="327"/>
      <c r="PEP106" s="327"/>
      <c r="PEQ106" s="327"/>
      <c r="PER106" s="327"/>
      <c r="PES106" s="327"/>
      <c r="PET106" s="327"/>
      <c r="PEU106" s="327"/>
      <c r="PEV106" s="327"/>
      <c r="PEW106" s="327"/>
      <c r="PEX106" s="327"/>
      <c r="PEY106" s="327"/>
      <c r="PEZ106" s="327"/>
      <c r="PFA106" s="327"/>
      <c r="PFB106" s="327"/>
      <c r="PFC106" s="327"/>
      <c r="PFD106" s="327"/>
      <c r="PFE106" s="327"/>
      <c r="PFF106" s="327"/>
      <c r="PFG106" s="327"/>
      <c r="PFH106" s="327"/>
      <c r="PFI106" s="327"/>
      <c r="PFJ106" s="327"/>
      <c r="PFK106" s="327"/>
      <c r="PFL106" s="327"/>
      <c r="PFM106" s="327"/>
      <c r="PFN106" s="327"/>
      <c r="PFO106" s="327"/>
      <c r="PFP106" s="327"/>
      <c r="PFQ106" s="327"/>
      <c r="PFR106" s="327"/>
      <c r="PFS106" s="327"/>
      <c r="PFT106" s="327"/>
      <c r="PFU106" s="327"/>
      <c r="PFV106" s="327"/>
      <c r="PFW106" s="327"/>
      <c r="PFX106" s="327"/>
      <c r="PFY106" s="327"/>
      <c r="PFZ106" s="327"/>
      <c r="PGA106" s="327"/>
      <c r="PGB106" s="327"/>
      <c r="PGC106" s="327"/>
      <c r="PGD106" s="327"/>
      <c r="PGE106" s="327"/>
      <c r="PGF106" s="327"/>
      <c r="PGG106" s="327"/>
      <c r="PGH106" s="327"/>
      <c r="PGI106" s="327"/>
      <c r="PGJ106" s="327"/>
      <c r="PGK106" s="327"/>
      <c r="PGL106" s="327"/>
      <c r="PGM106" s="327"/>
      <c r="PGN106" s="327"/>
      <c r="PGO106" s="327"/>
      <c r="PGP106" s="327"/>
      <c r="PGQ106" s="327"/>
      <c r="PGR106" s="327"/>
      <c r="PGS106" s="327"/>
      <c r="PGT106" s="327"/>
      <c r="PGU106" s="327"/>
      <c r="PGV106" s="327"/>
      <c r="PGW106" s="327"/>
      <c r="PGX106" s="327"/>
      <c r="PGY106" s="327"/>
      <c r="PGZ106" s="327"/>
      <c r="PHA106" s="327"/>
      <c r="PHB106" s="327"/>
      <c r="PHC106" s="327"/>
      <c r="PHD106" s="327"/>
      <c r="PHE106" s="327"/>
      <c r="PHF106" s="327"/>
      <c r="PHG106" s="327"/>
      <c r="PHH106" s="327"/>
      <c r="PHI106" s="327"/>
      <c r="PHJ106" s="327"/>
      <c r="PHK106" s="327"/>
      <c r="PHL106" s="327"/>
      <c r="PHM106" s="327"/>
      <c r="PHN106" s="327"/>
      <c r="PHO106" s="327"/>
      <c r="PHP106" s="327"/>
      <c r="PHQ106" s="327"/>
      <c r="PHR106" s="327"/>
      <c r="PHS106" s="327"/>
      <c r="PHT106" s="327"/>
      <c r="PHU106" s="327"/>
      <c r="PHV106" s="327"/>
      <c r="PHW106" s="327"/>
      <c r="PHX106" s="327"/>
      <c r="PHY106" s="327"/>
      <c r="PHZ106" s="327"/>
      <c r="PIA106" s="327"/>
      <c r="PIB106" s="327"/>
      <c r="PIC106" s="327"/>
      <c r="PID106" s="327"/>
      <c r="PIE106" s="327"/>
      <c r="PIF106" s="327"/>
      <c r="PIG106" s="327"/>
      <c r="PIH106" s="327"/>
      <c r="PII106" s="327"/>
      <c r="PIJ106" s="327"/>
      <c r="PIK106" s="327"/>
      <c r="PIL106" s="327"/>
      <c r="PIM106" s="327"/>
      <c r="PIN106" s="327"/>
      <c r="PIO106" s="327"/>
      <c r="PIP106" s="327"/>
      <c r="PIQ106" s="327"/>
      <c r="PIR106" s="327"/>
      <c r="PIS106" s="327"/>
      <c r="PIT106" s="327"/>
      <c r="PIU106" s="327"/>
      <c r="PIV106" s="327"/>
      <c r="PIW106" s="327"/>
      <c r="PIX106" s="327"/>
      <c r="PIY106" s="327"/>
      <c r="PIZ106" s="327"/>
      <c r="PJA106" s="327"/>
      <c r="PJB106" s="327"/>
      <c r="PJC106" s="327"/>
      <c r="PJD106" s="327"/>
      <c r="PJE106" s="327"/>
      <c r="PJF106" s="327"/>
      <c r="PJG106" s="327"/>
      <c r="PJH106" s="327"/>
      <c r="PJI106" s="327"/>
      <c r="PJJ106" s="327"/>
      <c r="PJK106" s="327"/>
      <c r="PJL106" s="327"/>
      <c r="PJM106" s="327"/>
      <c r="PJN106" s="327"/>
      <c r="PJO106" s="327"/>
      <c r="PJP106" s="327"/>
      <c r="PJQ106" s="327"/>
      <c r="PJR106" s="327"/>
      <c r="PJS106" s="327"/>
      <c r="PJT106" s="327"/>
      <c r="PJU106" s="327"/>
      <c r="PJV106" s="327"/>
      <c r="PJW106" s="327"/>
      <c r="PJX106" s="327"/>
      <c r="PJY106" s="327"/>
      <c r="PJZ106" s="327"/>
      <c r="PKA106" s="327"/>
      <c r="PKB106" s="327"/>
      <c r="PKC106" s="327"/>
      <c r="PKD106" s="327"/>
      <c r="PKE106" s="327"/>
      <c r="PKF106" s="327"/>
      <c r="PKG106" s="327"/>
      <c r="PKH106" s="327"/>
      <c r="PKI106" s="327"/>
      <c r="PKJ106" s="327"/>
      <c r="PKK106" s="327"/>
      <c r="PKL106" s="327"/>
      <c r="PKM106" s="327"/>
      <c r="PKN106" s="327"/>
      <c r="PKO106" s="327"/>
      <c r="PKP106" s="327"/>
      <c r="PKQ106" s="327"/>
      <c r="PKR106" s="327"/>
      <c r="PKS106" s="327"/>
      <c r="PKT106" s="327"/>
      <c r="PKU106" s="327"/>
      <c r="PKV106" s="327"/>
      <c r="PKW106" s="327"/>
      <c r="PKX106" s="327"/>
      <c r="PKY106" s="327"/>
      <c r="PKZ106" s="327"/>
      <c r="PLA106" s="327"/>
      <c r="PLB106" s="327"/>
      <c r="PLC106" s="327"/>
      <c r="PLD106" s="327"/>
      <c r="PLE106" s="327"/>
      <c r="PLF106" s="327"/>
      <c r="PLG106" s="327"/>
      <c r="PLH106" s="327"/>
      <c r="PLI106" s="327"/>
      <c r="PLJ106" s="327"/>
      <c r="PLK106" s="327"/>
      <c r="PLL106" s="327"/>
      <c r="PLM106" s="327"/>
      <c r="PLN106" s="327"/>
      <c r="PLO106" s="327"/>
      <c r="PLP106" s="327"/>
      <c r="PLQ106" s="327"/>
      <c r="PLR106" s="327"/>
      <c r="PLS106" s="327"/>
      <c r="PLT106" s="327"/>
      <c r="PLU106" s="327"/>
      <c r="PLV106" s="327"/>
      <c r="PLW106" s="327"/>
      <c r="PLX106" s="327"/>
      <c r="PLY106" s="327"/>
      <c r="PLZ106" s="327"/>
      <c r="PMA106" s="327"/>
      <c r="PMB106" s="327"/>
      <c r="PMC106" s="327"/>
      <c r="PMD106" s="327"/>
      <c r="PME106" s="327"/>
      <c r="PMF106" s="327"/>
      <c r="PMG106" s="327"/>
      <c r="PMH106" s="327"/>
      <c r="PMI106" s="327"/>
      <c r="PMJ106" s="327"/>
      <c r="PMK106" s="327"/>
      <c r="PML106" s="327"/>
      <c r="PMM106" s="327"/>
      <c r="PMN106" s="327"/>
      <c r="PMO106" s="327"/>
      <c r="PMP106" s="327"/>
      <c r="PMQ106" s="327"/>
      <c r="PMR106" s="327"/>
      <c r="PMS106" s="327"/>
      <c r="PMT106" s="327"/>
      <c r="PMU106" s="327"/>
      <c r="PMV106" s="327"/>
      <c r="PMW106" s="327"/>
      <c r="PMX106" s="327"/>
      <c r="PMY106" s="327"/>
      <c r="PMZ106" s="327"/>
      <c r="PNA106" s="327"/>
      <c r="PNB106" s="327"/>
      <c r="PNC106" s="327"/>
      <c r="PND106" s="327"/>
      <c r="PNE106" s="327"/>
      <c r="PNF106" s="327"/>
      <c r="PNG106" s="327"/>
      <c r="PNH106" s="327"/>
      <c r="PNI106" s="327"/>
      <c r="PNJ106" s="327"/>
      <c r="PNK106" s="327"/>
      <c r="PNL106" s="327"/>
      <c r="PNM106" s="327"/>
      <c r="PNN106" s="327"/>
      <c r="PNO106" s="327"/>
      <c r="PNP106" s="327"/>
      <c r="PNQ106" s="327"/>
      <c r="PNR106" s="327"/>
      <c r="PNS106" s="327"/>
      <c r="PNT106" s="327"/>
      <c r="PNU106" s="327"/>
      <c r="PNV106" s="327"/>
      <c r="PNW106" s="327"/>
      <c r="PNX106" s="327"/>
      <c r="PNY106" s="327"/>
      <c r="PNZ106" s="327"/>
      <c r="POA106" s="327"/>
      <c r="POB106" s="327"/>
      <c r="POC106" s="327"/>
      <c r="POD106" s="327"/>
      <c r="POE106" s="327"/>
      <c r="POF106" s="327"/>
      <c r="POG106" s="327"/>
      <c r="POH106" s="327"/>
      <c r="POI106" s="327"/>
      <c r="POJ106" s="327"/>
      <c r="POK106" s="327"/>
      <c r="POL106" s="327"/>
      <c r="POM106" s="327"/>
      <c r="PON106" s="327"/>
      <c r="POO106" s="327"/>
      <c r="POP106" s="327"/>
      <c r="POQ106" s="327"/>
      <c r="POR106" s="327"/>
      <c r="POS106" s="327"/>
      <c r="POT106" s="327"/>
      <c r="POU106" s="327"/>
      <c r="POV106" s="327"/>
      <c r="POW106" s="327"/>
      <c r="POX106" s="327"/>
      <c r="POY106" s="327"/>
      <c r="POZ106" s="327"/>
      <c r="PPA106" s="327"/>
      <c r="PPB106" s="327"/>
      <c r="PPC106" s="327"/>
      <c r="PPD106" s="327"/>
      <c r="PPE106" s="327"/>
      <c r="PPF106" s="327"/>
      <c r="PPG106" s="327"/>
      <c r="PPH106" s="327"/>
      <c r="PPI106" s="327"/>
      <c r="PPJ106" s="327"/>
      <c r="PPK106" s="327"/>
      <c r="PPL106" s="327"/>
      <c r="PPM106" s="327"/>
      <c r="PPN106" s="327"/>
      <c r="PPO106" s="327"/>
      <c r="PPP106" s="327"/>
      <c r="PPQ106" s="327"/>
      <c r="PPR106" s="327"/>
      <c r="PPS106" s="327"/>
      <c r="PPT106" s="327"/>
      <c r="PPU106" s="327"/>
      <c r="PPV106" s="327"/>
      <c r="PPW106" s="327"/>
      <c r="PPX106" s="327"/>
      <c r="PPY106" s="327"/>
      <c r="PPZ106" s="327"/>
      <c r="PQA106" s="327"/>
      <c r="PQB106" s="327"/>
      <c r="PQC106" s="327"/>
      <c r="PQD106" s="327"/>
      <c r="PQE106" s="327"/>
      <c r="PQF106" s="327"/>
      <c r="PQG106" s="327"/>
      <c r="PQH106" s="327"/>
      <c r="PQI106" s="327"/>
      <c r="PQJ106" s="327"/>
      <c r="PQK106" s="327"/>
      <c r="PQL106" s="327"/>
      <c r="PQM106" s="327"/>
      <c r="PQN106" s="327"/>
      <c r="PQO106" s="327"/>
      <c r="PQP106" s="327"/>
      <c r="PQQ106" s="327"/>
      <c r="PQR106" s="327"/>
      <c r="PQS106" s="327"/>
      <c r="PQT106" s="327"/>
      <c r="PQU106" s="327"/>
      <c r="PQV106" s="327"/>
      <c r="PQW106" s="327"/>
      <c r="PQX106" s="327"/>
      <c r="PQY106" s="327"/>
      <c r="PQZ106" s="327"/>
      <c r="PRA106" s="327"/>
      <c r="PRB106" s="327"/>
      <c r="PRC106" s="327"/>
      <c r="PRD106" s="327"/>
      <c r="PRE106" s="327"/>
      <c r="PRF106" s="327"/>
      <c r="PRG106" s="327"/>
      <c r="PRH106" s="327"/>
      <c r="PRI106" s="327"/>
      <c r="PRJ106" s="327"/>
      <c r="PRK106" s="327"/>
      <c r="PRL106" s="327"/>
      <c r="PRM106" s="327"/>
      <c r="PRN106" s="327"/>
      <c r="PRO106" s="327"/>
      <c r="PRP106" s="327"/>
      <c r="PRQ106" s="327"/>
      <c r="PRR106" s="327"/>
      <c r="PRS106" s="327"/>
      <c r="PRT106" s="327"/>
      <c r="PRU106" s="327"/>
      <c r="PRV106" s="327"/>
      <c r="PRW106" s="327"/>
      <c r="PRX106" s="327"/>
      <c r="PRY106" s="327"/>
      <c r="PRZ106" s="327"/>
      <c r="PSA106" s="327"/>
      <c r="PSB106" s="327"/>
      <c r="PSC106" s="327"/>
      <c r="PSD106" s="327"/>
      <c r="PSE106" s="327"/>
      <c r="PSF106" s="327"/>
      <c r="PSG106" s="327"/>
      <c r="PSH106" s="327"/>
      <c r="PSI106" s="327"/>
      <c r="PSJ106" s="327"/>
      <c r="PSK106" s="327"/>
      <c r="PSL106" s="327"/>
      <c r="PSM106" s="327"/>
      <c r="PSN106" s="327"/>
      <c r="PSO106" s="327"/>
      <c r="PSP106" s="327"/>
      <c r="PSQ106" s="327"/>
      <c r="PSR106" s="327"/>
      <c r="PSS106" s="327"/>
      <c r="PST106" s="327"/>
      <c r="PSU106" s="327"/>
      <c r="PSV106" s="327"/>
      <c r="PSW106" s="327"/>
      <c r="PSX106" s="327"/>
      <c r="PSY106" s="327"/>
      <c r="PSZ106" s="327"/>
      <c r="PTA106" s="327"/>
      <c r="PTB106" s="327"/>
      <c r="PTC106" s="327"/>
      <c r="PTD106" s="327"/>
      <c r="PTE106" s="327"/>
      <c r="PTF106" s="327"/>
      <c r="PTG106" s="327"/>
      <c r="PTH106" s="327"/>
      <c r="PTI106" s="327"/>
      <c r="PTJ106" s="327"/>
      <c r="PTK106" s="327"/>
      <c r="PTL106" s="327"/>
      <c r="PTM106" s="327"/>
      <c r="PTN106" s="327"/>
      <c r="PTO106" s="327"/>
      <c r="PTP106" s="327"/>
      <c r="PTQ106" s="327"/>
      <c r="PTR106" s="327"/>
      <c r="PTS106" s="327"/>
      <c r="PTT106" s="327"/>
      <c r="PTU106" s="327"/>
      <c r="PTV106" s="327"/>
      <c r="PTW106" s="327"/>
      <c r="PTX106" s="327"/>
      <c r="PTY106" s="327"/>
      <c r="PTZ106" s="327"/>
      <c r="PUA106" s="327"/>
      <c r="PUB106" s="327"/>
      <c r="PUC106" s="327"/>
      <c r="PUD106" s="327"/>
      <c r="PUE106" s="327"/>
      <c r="PUF106" s="327"/>
      <c r="PUG106" s="327"/>
      <c r="PUH106" s="327"/>
      <c r="PUI106" s="327"/>
      <c r="PUJ106" s="327"/>
      <c r="PUK106" s="327"/>
      <c r="PUL106" s="327"/>
      <c r="PUM106" s="327"/>
      <c r="PUN106" s="327"/>
      <c r="PUO106" s="327"/>
      <c r="PUP106" s="327"/>
      <c r="PUQ106" s="327"/>
      <c r="PUR106" s="327"/>
      <c r="PUS106" s="327"/>
      <c r="PUT106" s="327"/>
      <c r="PUU106" s="327"/>
      <c r="PUV106" s="327"/>
      <c r="PUW106" s="327"/>
      <c r="PUX106" s="327"/>
      <c r="PUY106" s="327"/>
      <c r="PUZ106" s="327"/>
      <c r="PVA106" s="327"/>
      <c r="PVB106" s="327"/>
      <c r="PVC106" s="327"/>
      <c r="PVD106" s="327"/>
      <c r="PVE106" s="327"/>
      <c r="PVF106" s="327"/>
      <c r="PVG106" s="327"/>
      <c r="PVH106" s="327"/>
      <c r="PVI106" s="327"/>
      <c r="PVJ106" s="327"/>
      <c r="PVK106" s="327"/>
      <c r="PVL106" s="327"/>
      <c r="PVM106" s="327"/>
      <c r="PVN106" s="327"/>
      <c r="PVO106" s="327"/>
      <c r="PVP106" s="327"/>
      <c r="PVQ106" s="327"/>
      <c r="PVR106" s="327"/>
      <c r="PVS106" s="327"/>
      <c r="PVT106" s="327"/>
      <c r="PVU106" s="327"/>
      <c r="PVV106" s="327"/>
      <c r="PVW106" s="327"/>
      <c r="PVX106" s="327"/>
      <c r="PVY106" s="327"/>
      <c r="PVZ106" s="327"/>
      <c r="PWA106" s="327"/>
      <c r="PWB106" s="327"/>
      <c r="PWC106" s="327"/>
      <c r="PWD106" s="327"/>
      <c r="PWE106" s="327"/>
      <c r="PWF106" s="327"/>
      <c r="PWG106" s="327"/>
      <c r="PWH106" s="327"/>
      <c r="PWI106" s="327"/>
      <c r="PWJ106" s="327"/>
      <c r="PWK106" s="327"/>
      <c r="PWL106" s="327"/>
      <c r="PWM106" s="327"/>
      <c r="PWN106" s="327"/>
      <c r="PWO106" s="327"/>
      <c r="PWP106" s="327"/>
      <c r="PWQ106" s="327"/>
      <c r="PWR106" s="327"/>
      <c r="PWS106" s="327"/>
      <c r="PWT106" s="327"/>
      <c r="PWU106" s="327"/>
      <c r="PWV106" s="327"/>
      <c r="PWW106" s="327"/>
      <c r="PWX106" s="327"/>
      <c r="PWY106" s="327"/>
      <c r="PWZ106" s="327"/>
      <c r="PXA106" s="327"/>
      <c r="PXB106" s="327"/>
      <c r="PXC106" s="327"/>
      <c r="PXD106" s="327"/>
      <c r="PXE106" s="327"/>
      <c r="PXF106" s="327"/>
      <c r="PXG106" s="327"/>
      <c r="PXH106" s="327"/>
      <c r="PXI106" s="327"/>
      <c r="PXJ106" s="327"/>
      <c r="PXK106" s="327"/>
      <c r="PXL106" s="327"/>
      <c r="PXM106" s="327"/>
      <c r="PXN106" s="327"/>
      <c r="PXO106" s="327"/>
      <c r="PXP106" s="327"/>
      <c r="PXQ106" s="327"/>
      <c r="PXR106" s="327"/>
      <c r="PXS106" s="327"/>
      <c r="PXT106" s="327"/>
      <c r="PXU106" s="327"/>
      <c r="PXV106" s="327"/>
      <c r="PXW106" s="327"/>
      <c r="PXX106" s="327"/>
      <c r="PXY106" s="327"/>
      <c r="PXZ106" s="327"/>
      <c r="PYA106" s="327"/>
      <c r="PYB106" s="327"/>
      <c r="PYC106" s="327"/>
      <c r="PYD106" s="327"/>
      <c r="PYE106" s="327"/>
      <c r="PYF106" s="327"/>
      <c r="PYG106" s="327"/>
      <c r="PYH106" s="327"/>
      <c r="PYI106" s="327"/>
      <c r="PYJ106" s="327"/>
      <c r="PYK106" s="327"/>
      <c r="PYL106" s="327"/>
      <c r="PYM106" s="327"/>
      <c r="PYN106" s="327"/>
      <c r="PYO106" s="327"/>
      <c r="PYP106" s="327"/>
      <c r="PYQ106" s="327"/>
      <c r="PYR106" s="327"/>
      <c r="PYS106" s="327"/>
      <c r="PYT106" s="327"/>
      <c r="PYU106" s="327"/>
      <c r="PYV106" s="327"/>
      <c r="PYW106" s="327"/>
      <c r="PYX106" s="327"/>
      <c r="PYY106" s="327"/>
      <c r="PYZ106" s="327"/>
      <c r="PZA106" s="327"/>
      <c r="PZB106" s="327"/>
      <c r="PZC106" s="327"/>
      <c r="PZD106" s="327"/>
      <c r="PZE106" s="327"/>
      <c r="PZF106" s="327"/>
      <c r="PZG106" s="327"/>
      <c r="PZH106" s="327"/>
      <c r="PZI106" s="327"/>
      <c r="PZJ106" s="327"/>
      <c r="PZK106" s="327"/>
      <c r="PZL106" s="327"/>
      <c r="PZM106" s="327"/>
      <c r="PZN106" s="327"/>
      <c r="PZO106" s="327"/>
      <c r="PZP106" s="327"/>
      <c r="PZQ106" s="327"/>
      <c r="PZR106" s="327"/>
      <c r="PZS106" s="327"/>
      <c r="PZT106" s="327"/>
      <c r="PZU106" s="327"/>
      <c r="PZV106" s="327"/>
      <c r="PZW106" s="327"/>
      <c r="PZX106" s="327"/>
      <c r="PZY106" s="327"/>
      <c r="PZZ106" s="327"/>
      <c r="QAA106" s="327"/>
      <c r="QAB106" s="327"/>
      <c r="QAC106" s="327"/>
      <c r="QAD106" s="327"/>
      <c r="QAE106" s="327"/>
      <c r="QAF106" s="327"/>
      <c r="QAG106" s="327"/>
      <c r="QAH106" s="327"/>
      <c r="QAI106" s="327"/>
      <c r="QAJ106" s="327"/>
      <c r="QAK106" s="327"/>
      <c r="QAL106" s="327"/>
      <c r="QAM106" s="327"/>
      <c r="QAN106" s="327"/>
      <c r="QAO106" s="327"/>
      <c r="QAP106" s="327"/>
      <c r="QAQ106" s="327"/>
      <c r="QAR106" s="327"/>
      <c r="QAS106" s="327"/>
      <c r="QAT106" s="327"/>
      <c r="QAU106" s="327"/>
      <c r="QAV106" s="327"/>
      <c r="QAW106" s="327"/>
      <c r="QAX106" s="327"/>
      <c r="QAY106" s="327"/>
      <c r="QAZ106" s="327"/>
      <c r="QBA106" s="327"/>
      <c r="QBB106" s="327"/>
      <c r="QBC106" s="327"/>
      <c r="QBD106" s="327"/>
      <c r="QBE106" s="327"/>
      <c r="QBF106" s="327"/>
      <c r="QBG106" s="327"/>
      <c r="QBH106" s="327"/>
      <c r="QBI106" s="327"/>
      <c r="QBJ106" s="327"/>
      <c r="QBK106" s="327"/>
      <c r="QBL106" s="327"/>
      <c r="QBM106" s="327"/>
      <c r="QBN106" s="327"/>
      <c r="QBO106" s="327"/>
      <c r="QBP106" s="327"/>
      <c r="QBQ106" s="327"/>
      <c r="QBR106" s="327"/>
      <c r="QBS106" s="327"/>
      <c r="QBT106" s="327"/>
      <c r="QBU106" s="327"/>
      <c r="QBV106" s="327"/>
      <c r="QBW106" s="327"/>
      <c r="QBX106" s="327"/>
      <c r="QBY106" s="327"/>
      <c r="QBZ106" s="327"/>
      <c r="QCA106" s="327"/>
      <c r="QCB106" s="327"/>
      <c r="QCC106" s="327"/>
      <c r="QCD106" s="327"/>
      <c r="QCE106" s="327"/>
      <c r="QCF106" s="327"/>
      <c r="QCG106" s="327"/>
      <c r="QCH106" s="327"/>
      <c r="QCI106" s="327"/>
      <c r="QCJ106" s="327"/>
      <c r="QCK106" s="327"/>
      <c r="QCL106" s="327"/>
      <c r="QCM106" s="327"/>
      <c r="QCN106" s="327"/>
      <c r="QCO106" s="327"/>
      <c r="QCP106" s="327"/>
      <c r="QCQ106" s="327"/>
      <c r="QCR106" s="327"/>
      <c r="QCS106" s="327"/>
      <c r="QCT106" s="327"/>
      <c r="QCU106" s="327"/>
      <c r="QCV106" s="327"/>
      <c r="QCW106" s="327"/>
      <c r="QCX106" s="327"/>
      <c r="QCY106" s="327"/>
      <c r="QCZ106" s="327"/>
      <c r="QDA106" s="327"/>
      <c r="QDB106" s="327"/>
      <c r="QDC106" s="327"/>
      <c r="QDD106" s="327"/>
      <c r="QDE106" s="327"/>
      <c r="QDF106" s="327"/>
      <c r="QDG106" s="327"/>
      <c r="QDH106" s="327"/>
      <c r="QDI106" s="327"/>
      <c r="QDJ106" s="327"/>
      <c r="QDK106" s="327"/>
      <c r="QDL106" s="327"/>
      <c r="QDM106" s="327"/>
      <c r="QDN106" s="327"/>
      <c r="QDO106" s="327"/>
      <c r="QDP106" s="327"/>
      <c r="QDQ106" s="327"/>
      <c r="QDR106" s="327"/>
      <c r="QDS106" s="327"/>
      <c r="QDT106" s="327"/>
      <c r="QDU106" s="327"/>
      <c r="QDV106" s="327"/>
      <c r="QDW106" s="327"/>
      <c r="QDX106" s="327"/>
      <c r="QDY106" s="327"/>
      <c r="QDZ106" s="327"/>
      <c r="QEA106" s="327"/>
      <c r="QEB106" s="327"/>
      <c r="QEC106" s="327"/>
      <c r="QED106" s="327"/>
      <c r="QEE106" s="327"/>
      <c r="QEF106" s="327"/>
      <c r="QEG106" s="327"/>
      <c r="QEH106" s="327"/>
      <c r="QEI106" s="327"/>
      <c r="QEJ106" s="327"/>
      <c r="QEK106" s="327"/>
      <c r="QEL106" s="327"/>
      <c r="QEM106" s="327"/>
      <c r="QEN106" s="327"/>
      <c r="QEO106" s="327"/>
      <c r="QEP106" s="327"/>
      <c r="QEQ106" s="327"/>
      <c r="QER106" s="327"/>
      <c r="QES106" s="327"/>
      <c r="QET106" s="327"/>
      <c r="QEU106" s="327"/>
      <c r="QEV106" s="327"/>
      <c r="QEW106" s="327"/>
      <c r="QEX106" s="327"/>
      <c r="QEY106" s="327"/>
      <c r="QEZ106" s="327"/>
      <c r="QFA106" s="327"/>
      <c r="QFB106" s="327"/>
      <c r="QFC106" s="327"/>
      <c r="QFD106" s="327"/>
      <c r="QFE106" s="327"/>
      <c r="QFF106" s="327"/>
      <c r="QFG106" s="327"/>
      <c r="QFH106" s="327"/>
      <c r="QFI106" s="327"/>
      <c r="QFJ106" s="327"/>
      <c r="QFK106" s="327"/>
      <c r="QFL106" s="327"/>
      <c r="QFM106" s="327"/>
      <c r="QFN106" s="327"/>
      <c r="QFO106" s="327"/>
      <c r="QFP106" s="327"/>
      <c r="QFQ106" s="327"/>
      <c r="QFR106" s="327"/>
      <c r="QFS106" s="327"/>
      <c r="QFT106" s="327"/>
      <c r="QFU106" s="327"/>
      <c r="QFV106" s="327"/>
      <c r="QFW106" s="327"/>
      <c r="QFX106" s="327"/>
      <c r="QFY106" s="327"/>
      <c r="QFZ106" s="327"/>
      <c r="QGA106" s="327"/>
      <c r="QGB106" s="327"/>
      <c r="QGC106" s="327"/>
      <c r="QGD106" s="327"/>
      <c r="QGE106" s="327"/>
      <c r="QGF106" s="327"/>
      <c r="QGG106" s="327"/>
      <c r="QGH106" s="327"/>
      <c r="QGI106" s="327"/>
      <c r="QGJ106" s="327"/>
      <c r="QGK106" s="327"/>
      <c r="QGL106" s="327"/>
      <c r="QGM106" s="327"/>
      <c r="QGN106" s="327"/>
      <c r="QGO106" s="327"/>
      <c r="QGP106" s="327"/>
      <c r="QGQ106" s="327"/>
      <c r="QGR106" s="327"/>
      <c r="QGS106" s="327"/>
      <c r="QGT106" s="327"/>
      <c r="QGU106" s="327"/>
      <c r="QGV106" s="327"/>
      <c r="QGW106" s="327"/>
      <c r="QGX106" s="327"/>
      <c r="QGY106" s="327"/>
      <c r="QGZ106" s="327"/>
      <c r="QHA106" s="327"/>
      <c r="QHB106" s="327"/>
      <c r="QHC106" s="327"/>
      <c r="QHD106" s="327"/>
      <c r="QHE106" s="327"/>
      <c r="QHF106" s="327"/>
      <c r="QHG106" s="327"/>
      <c r="QHH106" s="327"/>
      <c r="QHI106" s="327"/>
      <c r="QHJ106" s="327"/>
      <c r="QHK106" s="327"/>
      <c r="QHL106" s="327"/>
      <c r="QHM106" s="327"/>
      <c r="QHN106" s="327"/>
      <c r="QHO106" s="327"/>
      <c r="QHP106" s="327"/>
      <c r="QHQ106" s="327"/>
      <c r="QHR106" s="327"/>
      <c r="QHS106" s="327"/>
      <c r="QHT106" s="327"/>
      <c r="QHU106" s="327"/>
      <c r="QHV106" s="327"/>
      <c r="QHW106" s="327"/>
      <c r="QHX106" s="327"/>
      <c r="QHY106" s="327"/>
      <c r="QHZ106" s="327"/>
      <c r="QIA106" s="327"/>
      <c r="QIB106" s="327"/>
      <c r="QIC106" s="327"/>
      <c r="QID106" s="327"/>
      <c r="QIE106" s="327"/>
      <c r="QIF106" s="327"/>
      <c r="QIG106" s="327"/>
      <c r="QIH106" s="327"/>
      <c r="QII106" s="327"/>
      <c r="QIJ106" s="327"/>
      <c r="QIK106" s="327"/>
      <c r="QIL106" s="327"/>
      <c r="QIM106" s="327"/>
      <c r="QIN106" s="327"/>
      <c r="QIO106" s="327"/>
      <c r="QIP106" s="327"/>
      <c r="QIQ106" s="327"/>
      <c r="QIR106" s="327"/>
      <c r="QIS106" s="327"/>
      <c r="QIT106" s="327"/>
      <c r="QIU106" s="327"/>
      <c r="QIV106" s="327"/>
      <c r="QIW106" s="327"/>
      <c r="QIX106" s="327"/>
      <c r="QIY106" s="327"/>
      <c r="QIZ106" s="327"/>
      <c r="QJA106" s="327"/>
      <c r="QJB106" s="327"/>
      <c r="QJC106" s="327"/>
      <c r="QJD106" s="327"/>
      <c r="QJE106" s="327"/>
      <c r="QJF106" s="327"/>
      <c r="QJG106" s="327"/>
      <c r="QJH106" s="327"/>
      <c r="QJI106" s="327"/>
      <c r="QJJ106" s="327"/>
      <c r="QJK106" s="327"/>
      <c r="QJL106" s="327"/>
      <c r="QJM106" s="327"/>
      <c r="QJN106" s="327"/>
      <c r="QJO106" s="327"/>
      <c r="QJP106" s="327"/>
      <c r="QJQ106" s="327"/>
      <c r="QJR106" s="327"/>
      <c r="QJS106" s="327"/>
      <c r="QJT106" s="327"/>
      <c r="QJU106" s="327"/>
      <c r="QJV106" s="327"/>
      <c r="QJW106" s="327"/>
      <c r="QJX106" s="327"/>
      <c r="QJY106" s="327"/>
      <c r="QJZ106" s="327"/>
      <c r="QKA106" s="327"/>
      <c r="QKB106" s="327"/>
      <c r="QKC106" s="327"/>
      <c r="QKD106" s="327"/>
      <c r="QKE106" s="327"/>
      <c r="QKF106" s="327"/>
      <c r="QKG106" s="327"/>
      <c r="QKH106" s="327"/>
      <c r="QKI106" s="327"/>
      <c r="QKJ106" s="327"/>
      <c r="QKK106" s="327"/>
      <c r="QKL106" s="327"/>
      <c r="QKM106" s="327"/>
      <c r="QKN106" s="327"/>
      <c r="QKO106" s="327"/>
      <c r="QKP106" s="327"/>
      <c r="QKQ106" s="327"/>
      <c r="QKR106" s="327"/>
      <c r="QKS106" s="327"/>
      <c r="QKT106" s="327"/>
      <c r="QKU106" s="327"/>
      <c r="QKV106" s="327"/>
      <c r="QKW106" s="327"/>
      <c r="QKX106" s="327"/>
      <c r="QKY106" s="327"/>
      <c r="QKZ106" s="327"/>
      <c r="QLA106" s="327"/>
      <c r="QLB106" s="327"/>
      <c r="QLC106" s="327"/>
      <c r="QLD106" s="327"/>
      <c r="QLE106" s="327"/>
      <c r="QLF106" s="327"/>
      <c r="QLG106" s="327"/>
      <c r="QLH106" s="327"/>
      <c r="QLI106" s="327"/>
      <c r="QLJ106" s="327"/>
      <c r="QLK106" s="327"/>
      <c r="QLL106" s="327"/>
      <c r="QLM106" s="327"/>
      <c r="QLN106" s="327"/>
      <c r="QLO106" s="327"/>
      <c r="QLP106" s="327"/>
      <c r="QLQ106" s="327"/>
      <c r="QLR106" s="327"/>
      <c r="QLS106" s="327"/>
      <c r="QLT106" s="327"/>
      <c r="QLU106" s="327"/>
      <c r="QLV106" s="327"/>
      <c r="QLW106" s="327"/>
      <c r="QLX106" s="327"/>
      <c r="QLY106" s="327"/>
      <c r="QLZ106" s="327"/>
      <c r="QMA106" s="327"/>
      <c r="QMB106" s="327"/>
      <c r="QMC106" s="327"/>
      <c r="QMD106" s="327"/>
      <c r="QME106" s="327"/>
      <c r="QMF106" s="327"/>
      <c r="QMG106" s="327"/>
      <c r="QMH106" s="327"/>
      <c r="QMI106" s="327"/>
      <c r="QMJ106" s="327"/>
      <c r="QMK106" s="327"/>
      <c r="QML106" s="327"/>
      <c r="QMM106" s="327"/>
      <c r="QMN106" s="327"/>
      <c r="QMO106" s="327"/>
      <c r="QMP106" s="327"/>
      <c r="QMQ106" s="327"/>
      <c r="QMR106" s="327"/>
      <c r="QMS106" s="327"/>
      <c r="QMT106" s="327"/>
      <c r="QMU106" s="327"/>
      <c r="QMV106" s="327"/>
      <c r="QMW106" s="327"/>
      <c r="QMX106" s="327"/>
      <c r="QMY106" s="327"/>
      <c r="QMZ106" s="327"/>
      <c r="QNA106" s="327"/>
      <c r="QNB106" s="327"/>
      <c r="QNC106" s="327"/>
      <c r="QND106" s="327"/>
      <c r="QNE106" s="327"/>
      <c r="QNF106" s="327"/>
      <c r="QNG106" s="327"/>
      <c r="QNH106" s="327"/>
      <c r="QNI106" s="327"/>
      <c r="QNJ106" s="327"/>
      <c r="QNK106" s="327"/>
      <c r="QNL106" s="327"/>
      <c r="QNM106" s="327"/>
      <c r="QNN106" s="327"/>
      <c r="QNO106" s="327"/>
      <c r="QNP106" s="327"/>
      <c r="QNQ106" s="327"/>
      <c r="QNR106" s="327"/>
      <c r="QNS106" s="327"/>
      <c r="QNT106" s="327"/>
      <c r="QNU106" s="327"/>
      <c r="QNV106" s="327"/>
      <c r="QNW106" s="327"/>
      <c r="QNX106" s="327"/>
      <c r="QNY106" s="327"/>
      <c r="QNZ106" s="327"/>
      <c r="QOA106" s="327"/>
      <c r="QOB106" s="327"/>
      <c r="QOC106" s="327"/>
      <c r="QOD106" s="327"/>
      <c r="QOE106" s="327"/>
      <c r="QOF106" s="327"/>
      <c r="QOG106" s="327"/>
      <c r="QOH106" s="327"/>
      <c r="QOI106" s="327"/>
      <c r="QOJ106" s="327"/>
      <c r="QOK106" s="327"/>
      <c r="QOL106" s="327"/>
      <c r="QOM106" s="327"/>
      <c r="QON106" s="327"/>
      <c r="QOO106" s="327"/>
      <c r="QOP106" s="327"/>
      <c r="QOQ106" s="327"/>
      <c r="QOR106" s="327"/>
      <c r="QOS106" s="327"/>
      <c r="QOT106" s="327"/>
      <c r="QOU106" s="327"/>
      <c r="QOV106" s="327"/>
      <c r="QOW106" s="327"/>
      <c r="QOX106" s="327"/>
      <c r="QOY106" s="327"/>
      <c r="QOZ106" s="327"/>
      <c r="QPA106" s="327"/>
      <c r="QPB106" s="327"/>
      <c r="QPC106" s="327"/>
      <c r="QPD106" s="327"/>
      <c r="QPE106" s="327"/>
      <c r="QPF106" s="327"/>
      <c r="QPG106" s="327"/>
      <c r="QPH106" s="327"/>
      <c r="QPI106" s="327"/>
      <c r="QPJ106" s="327"/>
      <c r="QPK106" s="327"/>
      <c r="QPL106" s="327"/>
      <c r="QPM106" s="327"/>
      <c r="QPN106" s="327"/>
      <c r="QPO106" s="327"/>
      <c r="QPP106" s="327"/>
      <c r="QPQ106" s="327"/>
      <c r="QPR106" s="327"/>
      <c r="QPS106" s="327"/>
      <c r="QPT106" s="327"/>
      <c r="QPU106" s="327"/>
      <c r="QPV106" s="327"/>
      <c r="QPW106" s="327"/>
      <c r="QPX106" s="327"/>
      <c r="QPY106" s="327"/>
      <c r="QPZ106" s="327"/>
      <c r="QQA106" s="327"/>
      <c r="QQB106" s="327"/>
      <c r="QQC106" s="327"/>
      <c r="QQD106" s="327"/>
      <c r="QQE106" s="327"/>
      <c r="QQF106" s="327"/>
      <c r="QQG106" s="327"/>
      <c r="QQH106" s="327"/>
      <c r="QQI106" s="327"/>
      <c r="QQJ106" s="327"/>
      <c r="QQK106" s="327"/>
      <c r="QQL106" s="327"/>
      <c r="QQM106" s="327"/>
      <c r="QQN106" s="327"/>
      <c r="QQO106" s="327"/>
      <c r="QQP106" s="327"/>
      <c r="QQQ106" s="327"/>
      <c r="QQR106" s="327"/>
      <c r="QQS106" s="327"/>
      <c r="QQT106" s="327"/>
      <c r="QQU106" s="327"/>
      <c r="QQV106" s="327"/>
      <c r="QQW106" s="327"/>
      <c r="QQX106" s="327"/>
      <c r="QQY106" s="327"/>
      <c r="QQZ106" s="327"/>
      <c r="QRA106" s="327"/>
      <c r="QRB106" s="327"/>
      <c r="QRC106" s="327"/>
      <c r="QRD106" s="327"/>
      <c r="QRE106" s="327"/>
      <c r="QRF106" s="327"/>
      <c r="QRG106" s="327"/>
      <c r="QRH106" s="327"/>
      <c r="QRI106" s="327"/>
      <c r="QRJ106" s="327"/>
      <c r="QRK106" s="327"/>
      <c r="QRL106" s="327"/>
      <c r="QRM106" s="327"/>
      <c r="QRN106" s="327"/>
      <c r="QRO106" s="327"/>
      <c r="QRP106" s="327"/>
      <c r="QRQ106" s="327"/>
      <c r="QRR106" s="327"/>
      <c r="QRS106" s="327"/>
      <c r="QRT106" s="327"/>
      <c r="QRU106" s="327"/>
      <c r="QRV106" s="327"/>
      <c r="QRW106" s="327"/>
      <c r="QRX106" s="327"/>
      <c r="QRY106" s="327"/>
      <c r="QRZ106" s="327"/>
      <c r="QSA106" s="327"/>
      <c r="QSB106" s="327"/>
      <c r="QSC106" s="327"/>
      <c r="QSD106" s="327"/>
      <c r="QSE106" s="327"/>
      <c r="QSF106" s="327"/>
      <c r="QSG106" s="327"/>
      <c r="QSH106" s="327"/>
      <c r="QSI106" s="327"/>
      <c r="QSJ106" s="327"/>
      <c r="QSK106" s="327"/>
      <c r="QSL106" s="327"/>
      <c r="QSM106" s="327"/>
      <c r="QSN106" s="327"/>
      <c r="QSO106" s="327"/>
      <c r="QSP106" s="327"/>
      <c r="QSQ106" s="327"/>
      <c r="QSR106" s="327"/>
      <c r="QSS106" s="327"/>
      <c r="QST106" s="327"/>
      <c r="QSU106" s="327"/>
      <c r="QSV106" s="327"/>
      <c r="QSW106" s="327"/>
      <c r="QSX106" s="327"/>
      <c r="QSY106" s="327"/>
      <c r="QSZ106" s="327"/>
      <c r="QTA106" s="327"/>
      <c r="QTB106" s="327"/>
      <c r="QTC106" s="327"/>
      <c r="QTD106" s="327"/>
      <c r="QTE106" s="327"/>
      <c r="QTF106" s="327"/>
      <c r="QTG106" s="327"/>
      <c r="QTH106" s="327"/>
      <c r="QTI106" s="327"/>
      <c r="QTJ106" s="327"/>
      <c r="QTK106" s="327"/>
      <c r="QTL106" s="327"/>
      <c r="QTM106" s="327"/>
      <c r="QTN106" s="327"/>
      <c r="QTO106" s="327"/>
      <c r="QTP106" s="327"/>
      <c r="QTQ106" s="327"/>
      <c r="QTR106" s="327"/>
      <c r="QTS106" s="327"/>
      <c r="QTT106" s="327"/>
      <c r="QTU106" s="327"/>
      <c r="QTV106" s="327"/>
      <c r="QTW106" s="327"/>
      <c r="QTX106" s="327"/>
      <c r="QTY106" s="327"/>
      <c r="QTZ106" s="327"/>
      <c r="QUA106" s="327"/>
      <c r="QUB106" s="327"/>
      <c r="QUC106" s="327"/>
      <c r="QUD106" s="327"/>
      <c r="QUE106" s="327"/>
      <c r="QUF106" s="327"/>
      <c r="QUG106" s="327"/>
      <c r="QUH106" s="327"/>
      <c r="QUI106" s="327"/>
      <c r="QUJ106" s="327"/>
      <c r="QUK106" s="327"/>
      <c r="QUL106" s="327"/>
      <c r="QUM106" s="327"/>
      <c r="QUN106" s="327"/>
      <c r="QUO106" s="327"/>
      <c r="QUP106" s="327"/>
      <c r="QUQ106" s="327"/>
      <c r="QUR106" s="327"/>
      <c r="QUS106" s="327"/>
      <c r="QUT106" s="327"/>
      <c r="QUU106" s="327"/>
      <c r="QUV106" s="327"/>
      <c r="QUW106" s="327"/>
      <c r="QUX106" s="327"/>
      <c r="QUY106" s="327"/>
      <c r="QUZ106" s="327"/>
      <c r="QVA106" s="327"/>
      <c r="QVB106" s="327"/>
      <c r="QVC106" s="327"/>
      <c r="QVD106" s="327"/>
      <c r="QVE106" s="327"/>
      <c r="QVF106" s="327"/>
      <c r="QVG106" s="327"/>
      <c r="QVH106" s="327"/>
      <c r="QVI106" s="327"/>
      <c r="QVJ106" s="327"/>
      <c r="QVK106" s="327"/>
      <c r="QVL106" s="327"/>
      <c r="QVM106" s="327"/>
      <c r="QVN106" s="327"/>
      <c r="QVO106" s="327"/>
      <c r="QVP106" s="327"/>
      <c r="QVQ106" s="327"/>
      <c r="QVR106" s="327"/>
      <c r="QVS106" s="327"/>
      <c r="QVT106" s="327"/>
      <c r="QVU106" s="327"/>
      <c r="QVV106" s="327"/>
      <c r="QVW106" s="327"/>
      <c r="QVX106" s="327"/>
      <c r="QVY106" s="327"/>
      <c r="QVZ106" s="327"/>
      <c r="QWA106" s="327"/>
      <c r="QWB106" s="327"/>
      <c r="QWC106" s="327"/>
      <c r="QWD106" s="327"/>
      <c r="QWE106" s="327"/>
      <c r="QWF106" s="327"/>
      <c r="QWG106" s="327"/>
      <c r="QWH106" s="327"/>
      <c r="QWI106" s="327"/>
      <c r="QWJ106" s="327"/>
      <c r="QWK106" s="327"/>
      <c r="QWL106" s="327"/>
      <c r="QWM106" s="327"/>
      <c r="QWN106" s="327"/>
      <c r="QWO106" s="327"/>
      <c r="QWP106" s="327"/>
      <c r="QWQ106" s="327"/>
      <c r="QWR106" s="327"/>
      <c r="QWS106" s="327"/>
      <c r="QWT106" s="327"/>
      <c r="QWU106" s="327"/>
      <c r="QWV106" s="327"/>
      <c r="QWW106" s="327"/>
      <c r="QWX106" s="327"/>
      <c r="QWY106" s="327"/>
      <c r="QWZ106" s="327"/>
      <c r="QXA106" s="327"/>
      <c r="QXB106" s="327"/>
      <c r="QXC106" s="327"/>
      <c r="QXD106" s="327"/>
      <c r="QXE106" s="327"/>
      <c r="QXF106" s="327"/>
      <c r="QXG106" s="327"/>
      <c r="QXH106" s="327"/>
      <c r="QXI106" s="327"/>
      <c r="QXJ106" s="327"/>
      <c r="QXK106" s="327"/>
      <c r="QXL106" s="327"/>
      <c r="QXM106" s="327"/>
      <c r="QXN106" s="327"/>
      <c r="QXO106" s="327"/>
      <c r="QXP106" s="327"/>
      <c r="QXQ106" s="327"/>
      <c r="QXR106" s="327"/>
      <c r="QXS106" s="327"/>
      <c r="QXT106" s="327"/>
      <c r="QXU106" s="327"/>
      <c r="QXV106" s="327"/>
      <c r="QXW106" s="327"/>
      <c r="QXX106" s="327"/>
      <c r="QXY106" s="327"/>
      <c r="QXZ106" s="327"/>
      <c r="QYA106" s="327"/>
      <c r="QYB106" s="327"/>
      <c r="QYC106" s="327"/>
      <c r="QYD106" s="327"/>
      <c r="QYE106" s="327"/>
      <c r="QYF106" s="327"/>
      <c r="QYG106" s="327"/>
      <c r="QYH106" s="327"/>
      <c r="QYI106" s="327"/>
      <c r="QYJ106" s="327"/>
      <c r="QYK106" s="327"/>
      <c r="QYL106" s="327"/>
      <c r="QYM106" s="327"/>
      <c r="QYN106" s="327"/>
      <c r="QYO106" s="327"/>
      <c r="QYP106" s="327"/>
      <c r="QYQ106" s="327"/>
      <c r="QYR106" s="327"/>
      <c r="QYS106" s="327"/>
      <c r="QYT106" s="327"/>
      <c r="QYU106" s="327"/>
      <c r="QYV106" s="327"/>
      <c r="QYW106" s="327"/>
      <c r="QYX106" s="327"/>
      <c r="QYY106" s="327"/>
      <c r="QYZ106" s="327"/>
      <c r="QZA106" s="327"/>
      <c r="QZB106" s="327"/>
      <c r="QZC106" s="327"/>
      <c r="QZD106" s="327"/>
      <c r="QZE106" s="327"/>
      <c r="QZF106" s="327"/>
      <c r="QZG106" s="327"/>
      <c r="QZH106" s="327"/>
      <c r="QZI106" s="327"/>
      <c r="QZJ106" s="327"/>
      <c r="QZK106" s="327"/>
      <c r="QZL106" s="327"/>
      <c r="QZM106" s="327"/>
      <c r="QZN106" s="327"/>
      <c r="QZO106" s="327"/>
      <c r="QZP106" s="327"/>
      <c r="QZQ106" s="327"/>
      <c r="QZR106" s="327"/>
      <c r="QZS106" s="327"/>
      <c r="QZT106" s="327"/>
      <c r="QZU106" s="327"/>
      <c r="QZV106" s="327"/>
      <c r="QZW106" s="327"/>
      <c r="QZX106" s="327"/>
      <c r="QZY106" s="327"/>
      <c r="QZZ106" s="327"/>
      <c r="RAA106" s="327"/>
      <c r="RAB106" s="327"/>
      <c r="RAC106" s="327"/>
      <c r="RAD106" s="327"/>
      <c r="RAE106" s="327"/>
      <c r="RAF106" s="327"/>
      <c r="RAG106" s="327"/>
      <c r="RAH106" s="327"/>
      <c r="RAI106" s="327"/>
      <c r="RAJ106" s="327"/>
      <c r="RAK106" s="327"/>
      <c r="RAL106" s="327"/>
      <c r="RAM106" s="327"/>
      <c r="RAN106" s="327"/>
      <c r="RAO106" s="327"/>
      <c r="RAP106" s="327"/>
      <c r="RAQ106" s="327"/>
      <c r="RAR106" s="327"/>
      <c r="RAS106" s="327"/>
      <c r="RAT106" s="327"/>
      <c r="RAU106" s="327"/>
      <c r="RAV106" s="327"/>
      <c r="RAW106" s="327"/>
      <c r="RAX106" s="327"/>
      <c r="RAY106" s="327"/>
      <c r="RAZ106" s="327"/>
      <c r="RBA106" s="327"/>
      <c r="RBB106" s="327"/>
      <c r="RBC106" s="327"/>
      <c r="RBD106" s="327"/>
      <c r="RBE106" s="327"/>
      <c r="RBF106" s="327"/>
      <c r="RBG106" s="327"/>
      <c r="RBH106" s="327"/>
      <c r="RBI106" s="327"/>
      <c r="RBJ106" s="327"/>
      <c r="RBK106" s="327"/>
      <c r="RBL106" s="327"/>
      <c r="RBM106" s="327"/>
      <c r="RBN106" s="327"/>
      <c r="RBO106" s="327"/>
      <c r="RBP106" s="327"/>
      <c r="RBQ106" s="327"/>
      <c r="RBR106" s="327"/>
      <c r="RBS106" s="327"/>
      <c r="RBT106" s="327"/>
      <c r="RBU106" s="327"/>
      <c r="RBV106" s="327"/>
      <c r="RBW106" s="327"/>
      <c r="RBX106" s="327"/>
      <c r="RBY106" s="327"/>
      <c r="RBZ106" s="327"/>
      <c r="RCA106" s="327"/>
      <c r="RCB106" s="327"/>
      <c r="RCC106" s="327"/>
      <c r="RCD106" s="327"/>
      <c r="RCE106" s="327"/>
      <c r="RCF106" s="327"/>
      <c r="RCG106" s="327"/>
      <c r="RCH106" s="327"/>
      <c r="RCI106" s="327"/>
      <c r="RCJ106" s="327"/>
      <c r="RCK106" s="327"/>
      <c r="RCL106" s="327"/>
      <c r="RCM106" s="327"/>
      <c r="RCN106" s="327"/>
      <c r="RCO106" s="327"/>
      <c r="RCP106" s="327"/>
      <c r="RCQ106" s="327"/>
      <c r="RCR106" s="327"/>
      <c r="RCS106" s="327"/>
      <c r="RCT106" s="327"/>
      <c r="RCU106" s="327"/>
      <c r="RCV106" s="327"/>
      <c r="RCW106" s="327"/>
      <c r="RCX106" s="327"/>
      <c r="RCY106" s="327"/>
      <c r="RCZ106" s="327"/>
      <c r="RDA106" s="327"/>
      <c r="RDB106" s="327"/>
      <c r="RDC106" s="327"/>
      <c r="RDD106" s="327"/>
      <c r="RDE106" s="327"/>
      <c r="RDF106" s="327"/>
      <c r="RDG106" s="327"/>
      <c r="RDH106" s="327"/>
      <c r="RDI106" s="327"/>
      <c r="RDJ106" s="327"/>
      <c r="RDK106" s="327"/>
      <c r="RDL106" s="327"/>
      <c r="RDM106" s="327"/>
      <c r="RDN106" s="327"/>
      <c r="RDO106" s="327"/>
      <c r="RDP106" s="327"/>
      <c r="RDQ106" s="327"/>
      <c r="RDR106" s="327"/>
      <c r="RDS106" s="327"/>
      <c r="RDT106" s="327"/>
      <c r="RDU106" s="327"/>
      <c r="RDV106" s="327"/>
      <c r="RDW106" s="327"/>
      <c r="RDX106" s="327"/>
      <c r="RDY106" s="327"/>
      <c r="RDZ106" s="327"/>
      <c r="REA106" s="327"/>
      <c r="REB106" s="327"/>
      <c r="REC106" s="327"/>
      <c r="RED106" s="327"/>
      <c r="REE106" s="327"/>
      <c r="REF106" s="327"/>
      <c r="REG106" s="327"/>
      <c r="REH106" s="327"/>
      <c r="REI106" s="327"/>
      <c r="REJ106" s="327"/>
      <c r="REK106" s="327"/>
      <c r="REL106" s="327"/>
      <c r="REM106" s="327"/>
      <c r="REN106" s="327"/>
      <c r="REO106" s="327"/>
      <c r="REP106" s="327"/>
      <c r="REQ106" s="327"/>
      <c r="RER106" s="327"/>
      <c r="RES106" s="327"/>
      <c r="RET106" s="327"/>
      <c r="REU106" s="327"/>
      <c r="REV106" s="327"/>
      <c r="REW106" s="327"/>
      <c r="REX106" s="327"/>
      <c r="REY106" s="327"/>
      <c r="REZ106" s="327"/>
      <c r="RFA106" s="327"/>
      <c r="RFB106" s="327"/>
      <c r="RFC106" s="327"/>
      <c r="RFD106" s="327"/>
      <c r="RFE106" s="327"/>
      <c r="RFF106" s="327"/>
      <c r="RFG106" s="327"/>
      <c r="RFH106" s="327"/>
      <c r="RFI106" s="327"/>
      <c r="RFJ106" s="327"/>
      <c r="RFK106" s="327"/>
      <c r="RFL106" s="327"/>
      <c r="RFM106" s="327"/>
      <c r="RFN106" s="327"/>
      <c r="RFO106" s="327"/>
      <c r="RFP106" s="327"/>
      <c r="RFQ106" s="327"/>
      <c r="RFR106" s="327"/>
      <c r="RFS106" s="327"/>
      <c r="RFT106" s="327"/>
      <c r="RFU106" s="327"/>
      <c r="RFV106" s="327"/>
      <c r="RFW106" s="327"/>
      <c r="RFX106" s="327"/>
      <c r="RFY106" s="327"/>
      <c r="RFZ106" s="327"/>
      <c r="RGA106" s="327"/>
      <c r="RGB106" s="327"/>
      <c r="RGC106" s="327"/>
      <c r="RGD106" s="327"/>
      <c r="RGE106" s="327"/>
      <c r="RGF106" s="327"/>
      <c r="RGG106" s="327"/>
      <c r="RGH106" s="327"/>
      <c r="RGI106" s="327"/>
      <c r="RGJ106" s="327"/>
      <c r="RGK106" s="327"/>
      <c r="RGL106" s="327"/>
      <c r="RGM106" s="327"/>
      <c r="RGN106" s="327"/>
      <c r="RGO106" s="327"/>
      <c r="RGP106" s="327"/>
      <c r="RGQ106" s="327"/>
      <c r="RGR106" s="327"/>
      <c r="RGS106" s="327"/>
      <c r="RGT106" s="327"/>
      <c r="RGU106" s="327"/>
      <c r="RGV106" s="327"/>
      <c r="RGW106" s="327"/>
      <c r="RGX106" s="327"/>
      <c r="RGY106" s="327"/>
      <c r="RGZ106" s="327"/>
      <c r="RHA106" s="327"/>
      <c r="RHB106" s="327"/>
      <c r="RHC106" s="327"/>
      <c r="RHD106" s="327"/>
      <c r="RHE106" s="327"/>
      <c r="RHF106" s="327"/>
      <c r="RHG106" s="327"/>
      <c r="RHH106" s="327"/>
      <c r="RHI106" s="327"/>
      <c r="RHJ106" s="327"/>
      <c r="RHK106" s="327"/>
      <c r="RHL106" s="327"/>
      <c r="RHM106" s="327"/>
      <c r="RHN106" s="327"/>
      <c r="RHO106" s="327"/>
      <c r="RHP106" s="327"/>
      <c r="RHQ106" s="327"/>
      <c r="RHR106" s="327"/>
      <c r="RHS106" s="327"/>
      <c r="RHT106" s="327"/>
      <c r="RHU106" s="327"/>
      <c r="RHV106" s="327"/>
      <c r="RHW106" s="327"/>
      <c r="RHX106" s="327"/>
      <c r="RHY106" s="327"/>
      <c r="RHZ106" s="327"/>
      <c r="RIA106" s="327"/>
      <c r="RIB106" s="327"/>
      <c r="RIC106" s="327"/>
      <c r="RID106" s="327"/>
      <c r="RIE106" s="327"/>
      <c r="RIF106" s="327"/>
      <c r="RIG106" s="327"/>
      <c r="RIH106" s="327"/>
      <c r="RII106" s="327"/>
      <c r="RIJ106" s="327"/>
      <c r="RIK106" s="327"/>
      <c r="RIL106" s="327"/>
      <c r="RIM106" s="327"/>
      <c r="RIN106" s="327"/>
      <c r="RIO106" s="327"/>
      <c r="RIP106" s="327"/>
      <c r="RIQ106" s="327"/>
      <c r="RIR106" s="327"/>
      <c r="RIS106" s="327"/>
      <c r="RIT106" s="327"/>
      <c r="RIU106" s="327"/>
      <c r="RIV106" s="327"/>
      <c r="RIW106" s="327"/>
      <c r="RIX106" s="327"/>
      <c r="RIY106" s="327"/>
      <c r="RIZ106" s="327"/>
      <c r="RJA106" s="327"/>
      <c r="RJB106" s="327"/>
      <c r="RJC106" s="327"/>
      <c r="RJD106" s="327"/>
      <c r="RJE106" s="327"/>
      <c r="RJF106" s="327"/>
      <c r="RJG106" s="327"/>
      <c r="RJH106" s="327"/>
      <c r="RJI106" s="327"/>
      <c r="RJJ106" s="327"/>
      <c r="RJK106" s="327"/>
      <c r="RJL106" s="327"/>
      <c r="RJM106" s="327"/>
      <c r="RJN106" s="327"/>
      <c r="RJO106" s="327"/>
      <c r="RJP106" s="327"/>
      <c r="RJQ106" s="327"/>
      <c r="RJR106" s="327"/>
      <c r="RJS106" s="327"/>
      <c r="RJT106" s="327"/>
      <c r="RJU106" s="327"/>
      <c r="RJV106" s="327"/>
      <c r="RJW106" s="327"/>
      <c r="RJX106" s="327"/>
      <c r="RJY106" s="327"/>
      <c r="RJZ106" s="327"/>
      <c r="RKA106" s="327"/>
      <c r="RKB106" s="327"/>
      <c r="RKC106" s="327"/>
      <c r="RKD106" s="327"/>
      <c r="RKE106" s="327"/>
      <c r="RKF106" s="327"/>
      <c r="RKG106" s="327"/>
      <c r="RKH106" s="327"/>
      <c r="RKI106" s="327"/>
      <c r="RKJ106" s="327"/>
      <c r="RKK106" s="327"/>
      <c r="RKL106" s="327"/>
      <c r="RKM106" s="327"/>
      <c r="RKN106" s="327"/>
      <c r="RKO106" s="327"/>
      <c r="RKP106" s="327"/>
      <c r="RKQ106" s="327"/>
      <c r="RKR106" s="327"/>
      <c r="RKS106" s="327"/>
      <c r="RKT106" s="327"/>
      <c r="RKU106" s="327"/>
      <c r="RKV106" s="327"/>
      <c r="RKW106" s="327"/>
      <c r="RKX106" s="327"/>
      <c r="RKY106" s="327"/>
      <c r="RKZ106" s="327"/>
      <c r="RLA106" s="327"/>
      <c r="RLB106" s="327"/>
      <c r="RLC106" s="327"/>
      <c r="RLD106" s="327"/>
      <c r="RLE106" s="327"/>
      <c r="RLF106" s="327"/>
      <c r="RLG106" s="327"/>
      <c r="RLH106" s="327"/>
      <c r="RLI106" s="327"/>
      <c r="RLJ106" s="327"/>
      <c r="RLK106" s="327"/>
      <c r="RLL106" s="327"/>
      <c r="RLM106" s="327"/>
      <c r="RLN106" s="327"/>
      <c r="RLO106" s="327"/>
      <c r="RLP106" s="327"/>
      <c r="RLQ106" s="327"/>
      <c r="RLR106" s="327"/>
      <c r="RLS106" s="327"/>
      <c r="RLT106" s="327"/>
      <c r="RLU106" s="327"/>
      <c r="RLV106" s="327"/>
      <c r="RLW106" s="327"/>
      <c r="RLX106" s="327"/>
      <c r="RLY106" s="327"/>
      <c r="RLZ106" s="327"/>
      <c r="RMA106" s="327"/>
      <c r="RMB106" s="327"/>
      <c r="RMC106" s="327"/>
      <c r="RMD106" s="327"/>
      <c r="RME106" s="327"/>
      <c r="RMF106" s="327"/>
      <c r="RMG106" s="327"/>
      <c r="RMH106" s="327"/>
      <c r="RMI106" s="327"/>
      <c r="RMJ106" s="327"/>
      <c r="RMK106" s="327"/>
      <c r="RML106" s="327"/>
      <c r="RMM106" s="327"/>
      <c r="RMN106" s="327"/>
      <c r="RMO106" s="327"/>
      <c r="RMP106" s="327"/>
      <c r="RMQ106" s="327"/>
      <c r="RMR106" s="327"/>
      <c r="RMS106" s="327"/>
      <c r="RMT106" s="327"/>
      <c r="RMU106" s="327"/>
      <c r="RMV106" s="327"/>
      <c r="RMW106" s="327"/>
      <c r="RMX106" s="327"/>
      <c r="RMY106" s="327"/>
      <c r="RMZ106" s="327"/>
      <c r="RNA106" s="327"/>
      <c r="RNB106" s="327"/>
      <c r="RNC106" s="327"/>
      <c r="RND106" s="327"/>
      <c r="RNE106" s="327"/>
      <c r="RNF106" s="327"/>
      <c r="RNG106" s="327"/>
      <c r="RNH106" s="327"/>
      <c r="RNI106" s="327"/>
      <c r="RNJ106" s="327"/>
      <c r="RNK106" s="327"/>
      <c r="RNL106" s="327"/>
      <c r="RNM106" s="327"/>
      <c r="RNN106" s="327"/>
      <c r="RNO106" s="327"/>
      <c r="RNP106" s="327"/>
      <c r="RNQ106" s="327"/>
      <c r="RNR106" s="327"/>
      <c r="RNS106" s="327"/>
      <c r="RNT106" s="327"/>
      <c r="RNU106" s="327"/>
      <c r="RNV106" s="327"/>
      <c r="RNW106" s="327"/>
      <c r="RNX106" s="327"/>
      <c r="RNY106" s="327"/>
      <c r="RNZ106" s="327"/>
      <c r="ROA106" s="327"/>
      <c r="ROB106" s="327"/>
      <c r="ROC106" s="327"/>
      <c r="ROD106" s="327"/>
      <c r="ROE106" s="327"/>
      <c r="ROF106" s="327"/>
      <c r="ROG106" s="327"/>
      <c r="ROH106" s="327"/>
      <c r="ROI106" s="327"/>
      <c r="ROJ106" s="327"/>
      <c r="ROK106" s="327"/>
      <c r="ROL106" s="327"/>
      <c r="ROM106" s="327"/>
      <c r="RON106" s="327"/>
      <c r="ROO106" s="327"/>
      <c r="ROP106" s="327"/>
      <c r="ROQ106" s="327"/>
      <c r="ROR106" s="327"/>
      <c r="ROS106" s="327"/>
      <c r="ROT106" s="327"/>
      <c r="ROU106" s="327"/>
      <c r="ROV106" s="327"/>
      <c r="ROW106" s="327"/>
      <c r="ROX106" s="327"/>
      <c r="ROY106" s="327"/>
      <c r="ROZ106" s="327"/>
      <c r="RPA106" s="327"/>
      <c r="RPB106" s="327"/>
      <c r="RPC106" s="327"/>
      <c r="RPD106" s="327"/>
      <c r="RPE106" s="327"/>
      <c r="RPF106" s="327"/>
      <c r="RPG106" s="327"/>
      <c r="RPH106" s="327"/>
      <c r="RPI106" s="327"/>
      <c r="RPJ106" s="327"/>
      <c r="RPK106" s="327"/>
      <c r="RPL106" s="327"/>
      <c r="RPM106" s="327"/>
      <c r="RPN106" s="327"/>
      <c r="RPO106" s="327"/>
      <c r="RPP106" s="327"/>
      <c r="RPQ106" s="327"/>
      <c r="RPR106" s="327"/>
      <c r="RPS106" s="327"/>
      <c r="RPT106" s="327"/>
      <c r="RPU106" s="327"/>
      <c r="RPV106" s="327"/>
      <c r="RPW106" s="327"/>
      <c r="RPX106" s="327"/>
      <c r="RPY106" s="327"/>
      <c r="RPZ106" s="327"/>
      <c r="RQA106" s="327"/>
      <c r="RQB106" s="327"/>
      <c r="RQC106" s="327"/>
      <c r="RQD106" s="327"/>
      <c r="RQE106" s="327"/>
      <c r="RQF106" s="327"/>
      <c r="RQG106" s="327"/>
      <c r="RQH106" s="327"/>
      <c r="RQI106" s="327"/>
      <c r="RQJ106" s="327"/>
      <c r="RQK106" s="327"/>
      <c r="RQL106" s="327"/>
      <c r="RQM106" s="327"/>
      <c r="RQN106" s="327"/>
      <c r="RQO106" s="327"/>
      <c r="RQP106" s="327"/>
      <c r="RQQ106" s="327"/>
      <c r="RQR106" s="327"/>
      <c r="RQS106" s="327"/>
      <c r="RQT106" s="327"/>
      <c r="RQU106" s="327"/>
      <c r="RQV106" s="327"/>
      <c r="RQW106" s="327"/>
      <c r="RQX106" s="327"/>
      <c r="RQY106" s="327"/>
      <c r="RQZ106" s="327"/>
      <c r="RRA106" s="327"/>
      <c r="RRB106" s="327"/>
      <c r="RRC106" s="327"/>
      <c r="RRD106" s="327"/>
      <c r="RRE106" s="327"/>
      <c r="RRF106" s="327"/>
      <c r="RRG106" s="327"/>
      <c r="RRH106" s="327"/>
      <c r="RRI106" s="327"/>
      <c r="RRJ106" s="327"/>
      <c r="RRK106" s="327"/>
      <c r="RRL106" s="327"/>
      <c r="RRM106" s="327"/>
      <c r="RRN106" s="327"/>
      <c r="RRO106" s="327"/>
      <c r="RRP106" s="327"/>
      <c r="RRQ106" s="327"/>
      <c r="RRR106" s="327"/>
      <c r="RRS106" s="327"/>
      <c r="RRT106" s="327"/>
      <c r="RRU106" s="327"/>
      <c r="RRV106" s="327"/>
      <c r="RRW106" s="327"/>
      <c r="RRX106" s="327"/>
      <c r="RRY106" s="327"/>
      <c r="RRZ106" s="327"/>
      <c r="RSA106" s="327"/>
      <c r="RSB106" s="327"/>
      <c r="RSC106" s="327"/>
      <c r="RSD106" s="327"/>
      <c r="RSE106" s="327"/>
      <c r="RSF106" s="327"/>
      <c r="RSG106" s="327"/>
      <c r="RSH106" s="327"/>
      <c r="RSI106" s="327"/>
      <c r="RSJ106" s="327"/>
      <c r="RSK106" s="327"/>
      <c r="RSL106" s="327"/>
      <c r="RSM106" s="327"/>
      <c r="RSN106" s="327"/>
      <c r="RSO106" s="327"/>
      <c r="RSP106" s="327"/>
      <c r="RSQ106" s="327"/>
      <c r="RSR106" s="327"/>
      <c r="RSS106" s="327"/>
      <c r="RST106" s="327"/>
      <c r="RSU106" s="327"/>
      <c r="RSV106" s="327"/>
      <c r="RSW106" s="327"/>
      <c r="RSX106" s="327"/>
      <c r="RSY106" s="327"/>
      <c r="RSZ106" s="327"/>
      <c r="RTA106" s="327"/>
      <c r="RTB106" s="327"/>
      <c r="RTC106" s="327"/>
      <c r="RTD106" s="327"/>
      <c r="RTE106" s="327"/>
      <c r="RTF106" s="327"/>
      <c r="RTG106" s="327"/>
      <c r="RTH106" s="327"/>
      <c r="RTI106" s="327"/>
      <c r="RTJ106" s="327"/>
      <c r="RTK106" s="327"/>
      <c r="RTL106" s="327"/>
      <c r="RTM106" s="327"/>
      <c r="RTN106" s="327"/>
      <c r="RTO106" s="327"/>
      <c r="RTP106" s="327"/>
      <c r="RTQ106" s="327"/>
      <c r="RTR106" s="327"/>
      <c r="RTS106" s="327"/>
      <c r="RTT106" s="327"/>
      <c r="RTU106" s="327"/>
      <c r="RTV106" s="327"/>
      <c r="RTW106" s="327"/>
      <c r="RTX106" s="327"/>
      <c r="RTY106" s="327"/>
      <c r="RTZ106" s="327"/>
      <c r="RUA106" s="327"/>
      <c r="RUB106" s="327"/>
      <c r="RUC106" s="327"/>
      <c r="RUD106" s="327"/>
      <c r="RUE106" s="327"/>
      <c r="RUF106" s="327"/>
      <c r="RUG106" s="327"/>
      <c r="RUH106" s="327"/>
      <c r="RUI106" s="327"/>
      <c r="RUJ106" s="327"/>
      <c r="RUK106" s="327"/>
      <c r="RUL106" s="327"/>
      <c r="RUM106" s="327"/>
      <c r="RUN106" s="327"/>
      <c r="RUO106" s="327"/>
      <c r="RUP106" s="327"/>
      <c r="RUQ106" s="327"/>
      <c r="RUR106" s="327"/>
      <c r="RUS106" s="327"/>
      <c r="RUT106" s="327"/>
      <c r="RUU106" s="327"/>
      <c r="RUV106" s="327"/>
      <c r="RUW106" s="327"/>
      <c r="RUX106" s="327"/>
      <c r="RUY106" s="327"/>
      <c r="RUZ106" s="327"/>
      <c r="RVA106" s="327"/>
      <c r="RVB106" s="327"/>
      <c r="RVC106" s="327"/>
      <c r="RVD106" s="327"/>
      <c r="RVE106" s="327"/>
      <c r="RVF106" s="327"/>
      <c r="RVG106" s="327"/>
      <c r="RVH106" s="327"/>
      <c r="RVI106" s="327"/>
      <c r="RVJ106" s="327"/>
      <c r="RVK106" s="327"/>
      <c r="RVL106" s="327"/>
      <c r="RVM106" s="327"/>
      <c r="RVN106" s="327"/>
      <c r="RVO106" s="327"/>
      <c r="RVP106" s="327"/>
      <c r="RVQ106" s="327"/>
      <c r="RVR106" s="327"/>
      <c r="RVS106" s="327"/>
      <c r="RVT106" s="327"/>
      <c r="RVU106" s="327"/>
      <c r="RVV106" s="327"/>
      <c r="RVW106" s="327"/>
      <c r="RVX106" s="327"/>
      <c r="RVY106" s="327"/>
      <c r="RVZ106" s="327"/>
      <c r="RWA106" s="327"/>
      <c r="RWB106" s="327"/>
      <c r="RWC106" s="327"/>
      <c r="RWD106" s="327"/>
      <c r="RWE106" s="327"/>
      <c r="RWF106" s="327"/>
      <c r="RWG106" s="327"/>
      <c r="RWH106" s="327"/>
      <c r="RWI106" s="327"/>
      <c r="RWJ106" s="327"/>
      <c r="RWK106" s="327"/>
      <c r="RWL106" s="327"/>
      <c r="RWM106" s="327"/>
      <c r="RWN106" s="327"/>
      <c r="RWO106" s="327"/>
      <c r="RWP106" s="327"/>
      <c r="RWQ106" s="327"/>
      <c r="RWR106" s="327"/>
      <c r="RWS106" s="327"/>
      <c r="RWT106" s="327"/>
      <c r="RWU106" s="327"/>
      <c r="RWV106" s="327"/>
      <c r="RWW106" s="327"/>
      <c r="RWX106" s="327"/>
      <c r="RWY106" s="327"/>
      <c r="RWZ106" s="327"/>
      <c r="RXA106" s="327"/>
      <c r="RXB106" s="327"/>
      <c r="RXC106" s="327"/>
      <c r="RXD106" s="327"/>
      <c r="RXE106" s="327"/>
      <c r="RXF106" s="327"/>
      <c r="RXG106" s="327"/>
      <c r="RXH106" s="327"/>
      <c r="RXI106" s="327"/>
      <c r="RXJ106" s="327"/>
      <c r="RXK106" s="327"/>
      <c r="RXL106" s="327"/>
      <c r="RXM106" s="327"/>
      <c r="RXN106" s="327"/>
      <c r="RXO106" s="327"/>
      <c r="RXP106" s="327"/>
      <c r="RXQ106" s="327"/>
      <c r="RXR106" s="327"/>
      <c r="RXS106" s="327"/>
      <c r="RXT106" s="327"/>
      <c r="RXU106" s="327"/>
      <c r="RXV106" s="327"/>
      <c r="RXW106" s="327"/>
      <c r="RXX106" s="327"/>
      <c r="RXY106" s="327"/>
      <c r="RXZ106" s="327"/>
      <c r="RYA106" s="327"/>
      <c r="RYB106" s="327"/>
      <c r="RYC106" s="327"/>
      <c r="RYD106" s="327"/>
      <c r="RYE106" s="327"/>
      <c r="RYF106" s="327"/>
      <c r="RYG106" s="327"/>
      <c r="RYH106" s="327"/>
      <c r="RYI106" s="327"/>
      <c r="RYJ106" s="327"/>
      <c r="RYK106" s="327"/>
      <c r="RYL106" s="327"/>
      <c r="RYM106" s="327"/>
      <c r="RYN106" s="327"/>
      <c r="RYO106" s="327"/>
      <c r="RYP106" s="327"/>
      <c r="RYQ106" s="327"/>
      <c r="RYR106" s="327"/>
      <c r="RYS106" s="327"/>
      <c r="RYT106" s="327"/>
      <c r="RYU106" s="327"/>
      <c r="RYV106" s="327"/>
      <c r="RYW106" s="327"/>
      <c r="RYX106" s="327"/>
      <c r="RYY106" s="327"/>
      <c r="RYZ106" s="327"/>
      <c r="RZA106" s="327"/>
      <c r="RZB106" s="327"/>
      <c r="RZC106" s="327"/>
      <c r="RZD106" s="327"/>
      <c r="RZE106" s="327"/>
      <c r="RZF106" s="327"/>
      <c r="RZG106" s="327"/>
      <c r="RZH106" s="327"/>
      <c r="RZI106" s="327"/>
      <c r="RZJ106" s="327"/>
      <c r="RZK106" s="327"/>
      <c r="RZL106" s="327"/>
      <c r="RZM106" s="327"/>
      <c r="RZN106" s="327"/>
      <c r="RZO106" s="327"/>
      <c r="RZP106" s="327"/>
      <c r="RZQ106" s="327"/>
      <c r="RZR106" s="327"/>
      <c r="RZS106" s="327"/>
      <c r="RZT106" s="327"/>
      <c r="RZU106" s="327"/>
      <c r="RZV106" s="327"/>
      <c r="RZW106" s="327"/>
      <c r="RZX106" s="327"/>
      <c r="RZY106" s="327"/>
      <c r="RZZ106" s="327"/>
      <c r="SAA106" s="327"/>
      <c r="SAB106" s="327"/>
      <c r="SAC106" s="327"/>
      <c r="SAD106" s="327"/>
      <c r="SAE106" s="327"/>
      <c r="SAF106" s="327"/>
      <c r="SAG106" s="327"/>
      <c r="SAH106" s="327"/>
      <c r="SAI106" s="327"/>
      <c r="SAJ106" s="327"/>
      <c r="SAK106" s="327"/>
      <c r="SAL106" s="327"/>
      <c r="SAM106" s="327"/>
      <c r="SAN106" s="327"/>
      <c r="SAO106" s="327"/>
      <c r="SAP106" s="327"/>
      <c r="SAQ106" s="327"/>
      <c r="SAR106" s="327"/>
      <c r="SAS106" s="327"/>
      <c r="SAT106" s="327"/>
      <c r="SAU106" s="327"/>
      <c r="SAV106" s="327"/>
      <c r="SAW106" s="327"/>
      <c r="SAX106" s="327"/>
      <c r="SAY106" s="327"/>
      <c r="SAZ106" s="327"/>
      <c r="SBA106" s="327"/>
      <c r="SBB106" s="327"/>
      <c r="SBC106" s="327"/>
      <c r="SBD106" s="327"/>
      <c r="SBE106" s="327"/>
      <c r="SBF106" s="327"/>
      <c r="SBG106" s="327"/>
      <c r="SBH106" s="327"/>
      <c r="SBI106" s="327"/>
      <c r="SBJ106" s="327"/>
      <c r="SBK106" s="327"/>
      <c r="SBL106" s="327"/>
      <c r="SBM106" s="327"/>
      <c r="SBN106" s="327"/>
      <c r="SBO106" s="327"/>
      <c r="SBP106" s="327"/>
      <c r="SBQ106" s="327"/>
      <c r="SBR106" s="327"/>
      <c r="SBS106" s="327"/>
      <c r="SBT106" s="327"/>
      <c r="SBU106" s="327"/>
      <c r="SBV106" s="327"/>
      <c r="SBW106" s="327"/>
      <c r="SBX106" s="327"/>
      <c r="SBY106" s="327"/>
      <c r="SBZ106" s="327"/>
      <c r="SCA106" s="327"/>
      <c r="SCB106" s="327"/>
      <c r="SCC106" s="327"/>
      <c r="SCD106" s="327"/>
      <c r="SCE106" s="327"/>
      <c r="SCF106" s="327"/>
      <c r="SCG106" s="327"/>
      <c r="SCH106" s="327"/>
      <c r="SCI106" s="327"/>
      <c r="SCJ106" s="327"/>
      <c r="SCK106" s="327"/>
      <c r="SCL106" s="327"/>
      <c r="SCM106" s="327"/>
      <c r="SCN106" s="327"/>
      <c r="SCO106" s="327"/>
      <c r="SCP106" s="327"/>
      <c r="SCQ106" s="327"/>
      <c r="SCR106" s="327"/>
      <c r="SCS106" s="327"/>
      <c r="SCT106" s="327"/>
      <c r="SCU106" s="327"/>
      <c r="SCV106" s="327"/>
      <c r="SCW106" s="327"/>
      <c r="SCX106" s="327"/>
      <c r="SCY106" s="327"/>
      <c r="SCZ106" s="327"/>
      <c r="SDA106" s="327"/>
      <c r="SDB106" s="327"/>
      <c r="SDC106" s="327"/>
      <c r="SDD106" s="327"/>
      <c r="SDE106" s="327"/>
      <c r="SDF106" s="327"/>
      <c r="SDG106" s="327"/>
      <c r="SDH106" s="327"/>
      <c r="SDI106" s="327"/>
      <c r="SDJ106" s="327"/>
      <c r="SDK106" s="327"/>
      <c r="SDL106" s="327"/>
      <c r="SDM106" s="327"/>
      <c r="SDN106" s="327"/>
      <c r="SDO106" s="327"/>
      <c r="SDP106" s="327"/>
      <c r="SDQ106" s="327"/>
      <c r="SDR106" s="327"/>
      <c r="SDS106" s="327"/>
      <c r="SDT106" s="327"/>
      <c r="SDU106" s="327"/>
      <c r="SDV106" s="327"/>
      <c r="SDW106" s="327"/>
      <c r="SDX106" s="327"/>
      <c r="SDY106" s="327"/>
      <c r="SDZ106" s="327"/>
      <c r="SEA106" s="327"/>
      <c r="SEB106" s="327"/>
      <c r="SEC106" s="327"/>
      <c r="SED106" s="327"/>
      <c r="SEE106" s="327"/>
      <c r="SEF106" s="327"/>
      <c r="SEG106" s="327"/>
      <c r="SEH106" s="327"/>
      <c r="SEI106" s="327"/>
      <c r="SEJ106" s="327"/>
      <c r="SEK106" s="327"/>
      <c r="SEL106" s="327"/>
      <c r="SEM106" s="327"/>
      <c r="SEN106" s="327"/>
      <c r="SEO106" s="327"/>
      <c r="SEP106" s="327"/>
      <c r="SEQ106" s="327"/>
      <c r="SER106" s="327"/>
      <c r="SES106" s="327"/>
      <c r="SET106" s="327"/>
      <c r="SEU106" s="327"/>
      <c r="SEV106" s="327"/>
      <c r="SEW106" s="327"/>
      <c r="SEX106" s="327"/>
      <c r="SEY106" s="327"/>
      <c r="SEZ106" s="327"/>
      <c r="SFA106" s="327"/>
      <c r="SFB106" s="327"/>
      <c r="SFC106" s="327"/>
      <c r="SFD106" s="327"/>
      <c r="SFE106" s="327"/>
      <c r="SFF106" s="327"/>
      <c r="SFG106" s="327"/>
      <c r="SFH106" s="327"/>
      <c r="SFI106" s="327"/>
      <c r="SFJ106" s="327"/>
      <c r="SFK106" s="327"/>
      <c r="SFL106" s="327"/>
      <c r="SFM106" s="327"/>
      <c r="SFN106" s="327"/>
      <c r="SFO106" s="327"/>
      <c r="SFP106" s="327"/>
      <c r="SFQ106" s="327"/>
      <c r="SFR106" s="327"/>
      <c r="SFS106" s="327"/>
      <c r="SFT106" s="327"/>
      <c r="SFU106" s="327"/>
      <c r="SFV106" s="327"/>
      <c r="SFW106" s="327"/>
      <c r="SFX106" s="327"/>
      <c r="SFY106" s="327"/>
      <c r="SFZ106" s="327"/>
      <c r="SGA106" s="327"/>
      <c r="SGB106" s="327"/>
      <c r="SGC106" s="327"/>
      <c r="SGD106" s="327"/>
      <c r="SGE106" s="327"/>
      <c r="SGF106" s="327"/>
      <c r="SGG106" s="327"/>
      <c r="SGH106" s="327"/>
      <c r="SGI106" s="327"/>
      <c r="SGJ106" s="327"/>
      <c r="SGK106" s="327"/>
      <c r="SGL106" s="327"/>
      <c r="SGM106" s="327"/>
      <c r="SGN106" s="327"/>
      <c r="SGO106" s="327"/>
      <c r="SGP106" s="327"/>
      <c r="SGQ106" s="327"/>
      <c r="SGR106" s="327"/>
      <c r="SGS106" s="327"/>
      <c r="SGT106" s="327"/>
      <c r="SGU106" s="327"/>
      <c r="SGV106" s="327"/>
      <c r="SGW106" s="327"/>
      <c r="SGX106" s="327"/>
      <c r="SGY106" s="327"/>
      <c r="SGZ106" s="327"/>
      <c r="SHA106" s="327"/>
      <c r="SHB106" s="327"/>
      <c r="SHC106" s="327"/>
      <c r="SHD106" s="327"/>
      <c r="SHE106" s="327"/>
      <c r="SHF106" s="327"/>
      <c r="SHG106" s="327"/>
      <c r="SHH106" s="327"/>
      <c r="SHI106" s="327"/>
      <c r="SHJ106" s="327"/>
      <c r="SHK106" s="327"/>
      <c r="SHL106" s="327"/>
      <c r="SHM106" s="327"/>
      <c r="SHN106" s="327"/>
      <c r="SHO106" s="327"/>
      <c r="SHP106" s="327"/>
      <c r="SHQ106" s="327"/>
      <c r="SHR106" s="327"/>
      <c r="SHS106" s="327"/>
      <c r="SHT106" s="327"/>
      <c r="SHU106" s="327"/>
      <c r="SHV106" s="327"/>
      <c r="SHW106" s="327"/>
      <c r="SHX106" s="327"/>
      <c r="SHY106" s="327"/>
      <c r="SHZ106" s="327"/>
      <c r="SIA106" s="327"/>
      <c r="SIB106" s="327"/>
      <c r="SIC106" s="327"/>
      <c r="SID106" s="327"/>
      <c r="SIE106" s="327"/>
      <c r="SIF106" s="327"/>
      <c r="SIG106" s="327"/>
      <c r="SIH106" s="327"/>
      <c r="SII106" s="327"/>
      <c r="SIJ106" s="327"/>
      <c r="SIK106" s="327"/>
      <c r="SIL106" s="327"/>
      <c r="SIM106" s="327"/>
      <c r="SIN106" s="327"/>
      <c r="SIO106" s="327"/>
      <c r="SIP106" s="327"/>
      <c r="SIQ106" s="327"/>
      <c r="SIR106" s="327"/>
      <c r="SIS106" s="327"/>
      <c r="SIT106" s="327"/>
      <c r="SIU106" s="327"/>
      <c r="SIV106" s="327"/>
      <c r="SIW106" s="327"/>
      <c r="SIX106" s="327"/>
      <c r="SIY106" s="327"/>
      <c r="SIZ106" s="327"/>
      <c r="SJA106" s="327"/>
      <c r="SJB106" s="327"/>
      <c r="SJC106" s="327"/>
      <c r="SJD106" s="327"/>
      <c r="SJE106" s="327"/>
      <c r="SJF106" s="327"/>
      <c r="SJG106" s="327"/>
      <c r="SJH106" s="327"/>
      <c r="SJI106" s="327"/>
      <c r="SJJ106" s="327"/>
      <c r="SJK106" s="327"/>
      <c r="SJL106" s="327"/>
      <c r="SJM106" s="327"/>
      <c r="SJN106" s="327"/>
      <c r="SJO106" s="327"/>
      <c r="SJP106" s="327"/>
      <c r="SJQ106" s="327"/>
      <c r="SJR106" s="327"/>
      <c r="SJS106" s="327"/>
      <c r="SJT106" s="327"/>
      <c r="SJU106" s="327"/>
      <c r="SJV106" s="327"/>
      <c r="SJW106" s="327"/>
      <c r="SJX106" s="327"/>
      <c r="SJY106" s="327"/>
      <c r="SJZ106" s="327"/>
      <c r="SKA106" s="327"/>
      <c r="SKB106" s="327"/>
      <c r="SKC106" s="327"/>
      <c r="SKD106" s="327"/>
      <c r="SKE106" s="327"/>
      <c r="SKF106" s="327"/>
      <c r="SKG106" s="327"/>
      <c r="SKH106" s="327"/>
      <c r="SKI106" s="327"/>
      <c r="SKJ106" s="327"/>
      <c r="SKK106" s="327"/>
      <c r="SKL106" s="327"/>
      <c r="SKM106" s="327"/>
      <c r="SKN106" s="327"/>
      <c r="SKO106" s="327"/>
      <c r="SKP106" s="327"/>
      <c r="SKQ106" s="327"/>
      <c r="SKR106" s="327"/>
      <c r="SKS106" s="327"/>
      <c r="SKT106" s="327"/>
      <c r="SKU106" s="327"/>
      <c r="SKV106" s="327"/>
      <c r="SKW106" s="327"/>
      <c r="SKX106" s="327"/>
      <c r="SKY106" s="327"/>
      <c r="SKZ106" s="327"/>
      <c r="SLA106" s="327"/>
      <c r="SLB106" s="327"/>
      <c r="SLC106" s="327"/>
      <c r="SLD106" s="327"/>
      <c r="SLE106" s="327"/>
      <c r="SLF106" s="327"/>
      <c r="SLG106" s="327"/>
      <c r="SLH106" s="327"/>
      <c r="SLI106" s="327"/>
      <c r="SLJ106" s="327"/>
      <c r="SLK106" s="327"/>
      <c r="SLL106" s="327"/>
      <c r="SLM106" s="327"/>
      <c r="SLN106" s="327"/>
      <c r="SLO106" s="327"/>
      <c r="SLP106" s="327"/>
      <c r="SLQ106" s="327"/>
      <c r="SLR106" s="327"/>
      <c r="SLS106" s="327"/>
      <c r="SLT106" s="327"/>
      <c r="SLU106" s="327"/>
      <c r="SLV106" s="327"/>
      <c r="SLW106" s="327"/>
      <c r="SLX106" s="327"/>
      <c r="SLY106" s="327"/>
      <c r="SLZ106" s="327"/>
      <c r="SMA106" s="327"/>
      <c r="SMB106" s="327"/>
      <c r="SMC106" s="327"/>
      <c r="SMD106" s="327"/>
      <c r="SME106" s="327"/>
      <c r="SMF106" s="327"/>
      <c r="SMG106" s="327"/>
      <c r="SMH106" s="327"/>
      <c r="SMI106" s="327"/>
      <c r="SMJ106" s="327"/>
      <c r="SMK106" s="327"/>
      <c r="SML106" s="327"/>
      <c r="SMM106" s="327"/>
      <c r="SMN106" s="327"/>
      <c r="SMO106" s="327"/>
      <c r="SMP106" s="327"/>
      <c r="SMQ106" s="327"/>
      <c r="SMR106" s="327"/>
      <c r="SMS106" s="327"/>
      <c r="SMT106" s="327"/>
      <c r="SMU106" s="327"/>
      <c r="SMV106" s="327"/>
      <c r="SMW106" s="327"/>
      <c r="SMX106" s="327"/>
      <c r="SMY106" s="327"/>
      <c r="SMZ106" s="327"/>
      <c r="SNA106" s="327"/>
      <c r="SNB106" s="327"/>
      <c r="SNC106" s="327"/>
      <c r="SND106" s="327"/>
      <c r="SNE106" s="327"/>
      <c r="SNF106" s="327"/>
      <c r="SNG106" s="327"/>
      <c r="SNH106" s="327"/>
      <c r="SNI106" s="327"/>
      <c r="SNJ106" s="327"/>
      <c r="SNK106" s="327"/>
      <c r="SNL106" s="327"/>
      <c r="SNM106" s="327"/>
      <c r="SNN106" s="327"/>
      <c r="SNO106" s="327"/>
      <c r="SNP106" s="327"/>
      <c r="SNQ106" s="327"/>
      <c r="SNR106" s="327"/>
      <c r="SNS106" s="327"/>
      <c r="SNT106" s="327"/>
      <c r="SNU106" s="327"/>
      <c r="SNV106" s="327"/>
      <c r="SNW106" s="327"/>
      <c r="SNX106" s="327"/>
      <c r="SNY106" s="327"/>
      <c r="SNZ106" s="327"/>
      <c r="SOA106" s="327"/>
      <c r="SOB106" s="327"/>
      <c r="SOC106" s="327"/>
      <c r="SOD106" s="327"/>
      <c r="SOE106" s="327"/>
      <c r="SOF106" s="327"/>
      <c r="SOG106" s="327"/>
      <c r="SOH106" s="327"/>
      <c r="SOI106" s="327"/>
      <c r="SOJ106" s="327"/>
      <c r="SOK106" s="327"/>
      <c r="SOL106" s="327"/>
      <c r="SOM106" s="327"/>
      <c r="SON106" s="327"/>
      <c r="SOO106" s="327"/>
      <c r="SOP106" s="327"/>
      <c r="SOQ106" s="327"/>
      <c r="SOR106" s="327"/>
      <c r="SOS106" s="327"/>
      <c r="SOT106" s="327"/>
      <c r="SOU106" s="327"/>
      <c r="SOV106" s="327"/>
      <c r="SOW106" s="327"/>
      <c r="SOX106" s="327"/>
      <c r="SOY106" s="327"/>
      <c r="SOZ106" s="327"/>
      <c r="SPA106" s="327"/>
      <c r="SPB106" s="327"/>
      <c r="SPC106" s="327"/>
      <c r="SPD106" s="327"/>
      <c r="SPE106" s="327"/>
      <c r="SPF106" s="327"/>
      <c r="SPG106" s="327"/>
      <c r="SPH106" s="327"/>
      <c r="SPI106" s="327"/>
      <c r="SPJ106" s="327"/>
      <c r="SPK106" s="327"/>
      <c r="SPL106" s="327"/>
      <c r="SPM106" s="327"/>
      <c r="SPN106" s="327"/>
      <c r="SPO106" s="327"/>
      <c r="SPP106" s="327"/>
      <c r="SPQ106" s="327"/>
      <c r="SPR106" s="327"/>
      <c r="SPS106" s="327"/>
      <c r="SPT106" s="327"/>
      <c r="SPU106" s="327"/>
      <c r="SPV106" s="327"/>
      <c r="SPW106" s="327"/>
      <c r="SPX106" s="327"/>
      <c r="SPY106" s="327"/>
      <c r="SPZ106" s="327"/>
      <c r="SQA106" s="327"/>
      <c r="SQB106" s="327"/>
      <c r="SQC106" s="327"/>
      <c r="SQD106" s="327"/>
      <c r="SQE106" s="327"/>
      <c r="SQF106" s="327"/>
      <c r="SQG106" s="327"/>
      <c r="SQH106" s="327"/>
      <c r="SQI106" s="327"/>
      <c r="SQJ106" s="327"/>
      <c r="SQK106" s="327"/>
      <c r="SQL106" s="327"/>
      <c r="SQM106" s="327"/>
      <c r="SQN106" s="327"/>
      <c r="SQO106" s="327"/>
      <c r="SQP106" s="327"/>
      <c r="SQQ106" s="327"/>
      <c r="SQR106" s="327"/>
      <c r="SQS106" s="327"/>
      <c r="SQT106" s="327"/>
      <c r="SQU106" s="327"/>
      <c r="SQV106" s="327"/>
      <c r="SQW106" s="327"/>
      <c r="SQX106" s="327"/>
      <c r="SQY106" s="327"/>
      <c r="SQZ106" s="327"/>
      <c r="SRA106" s="327"/>
      <c r="SRB106" s="327"/>
      <c r="SRC106" s="327"/>
      <c r="SRD106" s="327"/>
      <c r="SRE106" s="327"/>
      <c r="SRF106" s="327"/>
      <c r="SRG106" s="327"/>
      <c r="SRH106" s="327"/>
      <c r="SRI106" s="327"/>
      <c r="SRJ106" s="327"/>
      <c r="SRK106" s="327"/>
      <c r="SRL106" s="327"/>
      <c r="SRM106" s="327"/>
      <c r="SRN106" s="327"/>
      <c r="SRO106" s="327"/>
      <c r="SRP106" s="327"/>
      <c r="SRQ106" s="327"/>
      <c r="SRR106" s="327"/>
      <c r="SRS106" s="327"/>
      <c r="SRT106" s="327"/>
      <c r="SRU106" s="327"/>
      <c r="SRV106" s="327"/>
      <c r="SRW106" s="327"/>
      <c r="SRX106" s="327"/>
      <c r="SRY106" s="327"/>
      <c r="SRZ106" s="327"/>
      <c r="SSA106" s="327"/>
      <c r="SSB106" s="327"/>
      <c r="SSC106" s="327"/>
      <c r="SSD106" s="327"/>
      <c r="SSE106" s="327"/>
      <c r="SSF106" s="327"/>
      <c r="SSG106" s="327"/>
      <c r="SSH106" s="327"/>
      <c r="SSI106" s="327"/>
      <c r="SSJ106" s="327"/>
      <c r="SSK106" s="327"/>
      <c r="SSL106" s="327"/>
      <c r="SSM106" s="327"/>
      <c r="SSN106" s="327"/>
      <c r="SSO106" s="327"/>
      <c r="SSP106" s="327"/>
      <c r="SSQ106" s="327"/>
      <c r="SSR106" s="327"/>
      <c r="SSS106" s="327"/>
      <c r="SST106" s="327"/>
      <c r="SSU106" s="327"/>
      <c r="SSV106" s="327"/>
      <c r="SSW106" s="327"/>
      <c r="SSX106" s="327"/>
      <c r="SSY106" s="327"/>
      <c r="SSZ106" s="327"/>
      <c r="STA106" s="327"/>
      <c r="STB106" s="327"/>
      <c r="STC106" s="327"/>
      <c r="STD106" s="327"/>
      <c r="STE106" s="327"/>
      <c r="STF106" s="327"/>
      <c r="STG106" s="327"/>
      <c r="STH106" s="327"/>
      <c r="STI106" s="327"/>
      <c r="STJ106" s="327"/>
      <c r="STK106" s="327"/>
      <c r="STL106" s="327"/>
      <c r="STM106" s="327"/>
      <c r="STN106" s="327"/>
      <c r="STO106" s="327"/>
      <c r="STP106" s="327"/>
      <c r="STQ106" s="327"/>
      <c r="STR106" s="327"/>
      <c r="STS106" s="327"/>
      <c r="STT106" s="327"/>
      <c r="STU106" s="327"/>
      <c r="STV106" s="327"/>
      <c r="STW106" s="327"/>
      <c r="STX106" s="327"/>
      <c r="STY106" s="327"/>
      <c r="STZ106" s="327"/>
      <c r="SUA106" s="327"/>
      <c r="SUB106" s="327"/>
      <c r="SUC106" s="327"/>
      <c r="SUD106" s="327"/>
      <c r="SUE106" s="327"/>
      <c r="SUF106" s="327"/>
      <c r="SUG106" s="327"/>
      <c r="SUH106" s="327"/>
      <c r="SUI106" s="327"/>
      <c r="SUJ106" s="327"/>
      <c r="SUK106" s="327"/>
      <c r="SUL106" s="327"/>
      <c r="SUM106" s="327"/>
      <c r="SUN106" s="327"/>
      <c r="SUO106" s="327"/>
      <c r="SUP106" s="327"/>
      <c r="SUQ106" s="327"/>
      <c r="SUR106" s="327"/>
      <c r="SUS106" s="327"/>
      <c r="SUT106" s="327"/>
      <c r="SUU106" s="327"/>
      <c r="SUV106" s="327"/>
      <c r="SUW106" s="327"/>
      <c r="SUX106" s="327"/>
      <c r="SUY106" s="327"/>
      <c r="SUZ106" s="327"/>
      <c r="SVA106" s="327"/>
      <c r="SVB106" s="327"/>
      <c r="SVC106" s="327"/>
      <c r="SVD106" s="327"/>
      <c r="SVE106" s="327"/>
      <c r="SVF106" s="327"/>
      <c r="SVG106" s="327"/>
      <c r="SVH106" s="327"/>
      <c r="SVI106" s="327"/>
      <c r="SVJ106" s="327"/>
      <c r="SVK106" s="327"/>
      <c r="SVL106" s="327"/>
      <c r="SVM106" s="327"/>
      <c r="SVN106" s="327"/>
      <c r="SVO106" s="327"/>
      <c r="SVP106" s="327"/>
      <c r="SVQ106" s="327"/>
      <c r="SVR106" s="327"/>
      <c r="SVS106" s="327"/>
      <c r="SVT106" s="327"/>
      <c r="SVU106" s="327"/>
      <c r="SVV106" s="327"/>
      <c r="SVW106" s="327"/>
      <c r="SVX106" s="327"/>
      <c r="SVY106" s="327"/>
      <c r="SVZ106" s="327"/>
      <c r="SWA106" s="327"/>
      <c r="SWB106" s="327"/>
      <c r="SWC106" s="327"/>
      <c r="SWD106" s="327"/>
      <c r="SWE106" s="327"/>
      <c r="SWF106" s="327"/>
      <c r="SWG106" s="327"/>
      <c r="SWH106" s="327"/>
      <c r="SWI106" s="327"/>
      <c r="SWJ106" s="327"/>
      <c r="SWK106" s="327"/>
      <c r="SWL106" s="327"/>
      <c r="SWM106" s="327"/>
      <c r="SWN106" s="327"/>
      <c r="SWO106" s="327"/>
      <c r="SWP106" s="327"/>
      <c r="SWQ106" s="327"/>
      <c r="SWR106" s="327"/>
      <c r="SWS106" s="327"/>
      <c r="SWT106" s="327"/>
      <c r="SWU106" s="327"/>
      <c r="SWV106" s="327"/>
      <c r="SWW106" s="327"/>
      <c r="SWX106" s="327"/>
      <c r="SWY106" s="327"/>
      <c r="SWZ106" s="327"/>
      <c r="SXA106" s="327"/>
      <c r="SXB106" s="327"/>
      <c r="SXC106" s="327"/>
      <c r="SXD106" s="327"/>
      <c r="SXE106" s="327"/>
      <c r="SXF106" s="327"/>
      <c r="SXG106" s="327"/>
      <c r="SXH106" s="327"/>
      <c r="SXI106" s="327"/>
      <c r="SXJ106" s="327"/>
      <c r="SXK106" s="327"/>
      <c r="SXL106" s="327"/>
      <c r="SXM106" s="327"/>
      <c r="SXN106" s="327"/>
      <c r="SXO106" s="327"/>
      <c r="SXP106" s="327"/>
      <c r="SXQ106" s="327"/>
      <c r="SXR106" s="327"/>
      <c r="SXS106" s="327"/>
      <c r="SXT106" s="327"/>
      <c r="SXU106" s="327"/>
      <c r="SXV106" s="327"/>
      <c r="SXW106" s="327"/>
      <c r="SXX106" s="327"/>
      <c r="SXY106" s="327"/>
      <c r="SXZ106" s="327"/>
      <c r="SYA106" s="327"/>
      <c r="SYB106" s="327"/>
      <c r="SYC106" s="327"/>
      <c r="SYD106" s="327"/>
      <c r="SYE106" s="327"/>
      <c r="SYF106" s="327"/>
      <c r="SYG106" s="327"/>
      <c r="SYH106" s="327"/>
      <c r="SYI106" s="327"/>
      <c r="SYJ106" s="327"/>
      <c r="SYK106" s="327"/>
      <c r="SYL106" s="327"/>
      <c r="SYM106" s="327"/>
      <c r="SYN106" s="327"/>
      <c r="SYO106" s="327"/>
      <c r="SYP106" s="327"/>
      <c r="SYQ106" s="327"/>
      <c r="SYR106" s="327"/>
      <c r="SYS106" s="327"/>
      <c r="SYT106" s="327"/>
      <c r="SYU106" s="327"/>
      <c r="SYV106" s="327"/>
      <c r="SYW106" s="327"/>
      <c r="SYX106" s="327"/>
      <c r="SYY106" s="327"/>
      <c r="SYZ106" s="327"/>
      <c r="SZA106" s="327"/>
      <c r="SZB106" s="327"/>
      <c r="SZC106" s="327"/>
      <c r="SZD106" s="327"/>
      <c r="SZE106" s="327"/>
      <c r="SZF106" s="327"/>
      <c r="SZG106" s="327"/>
      <c r="SZH106" s="327"/>
      <c r="SZI106" s="327"/>
      <c r="SZJ106" s="327"/>
      <c r="SZK106" s="327"/>
      <c r="SZL106" s="327"/>
      <c r="SZM106" s="327"/>
      <c r="SZN106" s="327"/>
      <c r="SZO106" s="327"/>
      <c r="SZP106" s="327"/>
      <c r="SZQ106" s="327"/>
      <c r="SZR106" s="327"/>
      <c r="SZS106" s="327"/>
      <c r="SZT106" s="327"/>
      <c r="SZU106" s="327"/>
      <c r="SZV106" s="327"/>
      <c r="SZW106" s="327"/>
      <c r="SZX106" s="327"/>
      <c r="SZY106" s="327"/>
      <c r="SZZ106" s="327"/>
      <c r="TAA106" s="327"/>
      <c r="TAB106" s="327"/>
      <c r="TAC106" s="327"/>
      <c r="TAD106" s="327"/>
      <c r="TAE106" s="327"/>
      <c r="TAF106" s="327"/>
      <c r="TAG106" s="327"/>
      <c r="TAH106" s="327"/>
      <c r="TAI106" s="327"/>
      <c r="TAJ106" s="327"/>
      <c r="TAK106" s="327"/>
      <c r="TAL106" s="327"/>
      <c r="TAM106" s="327"/>
      <c r="TAN106" s="327"/>
      <c r="TAO106" s="327"/>
      <c r="TAP106" s="327"/>
      <c r="TAQ106" s="327"/>
      <c r="TAR106" s="327"/>
      <c r="TAS106" s="327"/>
      <c r="TAT106" s="327"/>
      <c r="TAU106" s="327"/>
      <c r="TAV106" s="327"/>
      <c r="TAW106" s="327"/>
      <c r="TAX106" s="327"/>
      <c r="TAY106" s="327"/>
      <c r="TAZ106" s="327"/>
      <c r="TBA106" s="327"/>
      <c r="TBB106" s="327"/>
      <c r="TBC106" s="327"/>
      <c r="TBD106" s="327"/>
      <c r="TBE106" s="327"/>
      <c r="TBF106" s="327"/>
      <c r="TBG106" s="327"/>
      <c r="TBH106" s="327"/>
      <c r="TBI106" s="327"/>
      <c r="TBJ106" s="327"/>
      <c r="TBK106" s="327"/>
      <c r="TBL106" s="327"/>
      <c r="TBM106" s="327"/>
      <c r="TBN106" s="327"/>
      <c r="TBO106" s="327"/>
      <c r="TBP106" s="327"/>
      <c r="TBQ106" s="327"/>
      <c r="TBR106" s="327"/>
      <c r="TBS106" s="327"/>
      <c r="TBT106" s="327"/>
      <c r="TBU106" s="327"/>
      <c r="TBV106" s="327"/>
      <c r="TBW106" s="327"/>
      <c r="TBX106" s="327"/>
      <c r="TBY106" s="327"/>
      <c r="TBZ106" s="327"/>
      <c r="TCA106" s="327"/>
      <c r="TCB106" s="327"/>
      <c r="TCC106" s="327"/>
      <c r="TCD106" s="327"/>
      <c r="TCE106" s="327"/>
      <c r="TCF106" s="327"/>
      <c r="TCG106" s="327"/>
      <c r="TCH106" s="327"/>
      <c r="TCI106" s="327"/>
      <c r="TCJ106" s="327"/>
      <c r="TCK106" s="327"/>
      <c r="TCL106" s="327"/>
      <c r="TCM106" s="327"/>
      <c r="TCN106" s="327"/>
      <c r="TCO106" s="327"/>
      <c r="TCP106" s="327"/>
      <c r="TCQ106" s="327"/>
      <c r="TCR106" s="327"/>
      <c r="TCS106" s="327"/>
      <c r="TCT106" s="327"/>
      <c r="TCU106" s="327"/>
      <c r="TCV106" s="327"/>
      <c r="TCW106" s="327"/>
      <c r="TCX106" s="327"/>
      <c r="TCY106" s="327"/>
      <c r="TCZ106" s="327"/>
      <c r="TDA106" s="327"/>
      <c r="TDB106" s="327"/>
      <c r="TDC106" s="327"/>
      <c r="TDD106" s="327"/>
      <c r="TDE106" s="327"/>
      <c r="TDF106" s="327"/>
      <c r="TDG106" s="327"/>
      <c r="TDH106" s="327"/>
      <c r="TDI106" s="327"/>
      <c r="TDJ106" s="327"/>
      <c r="TDK106" s="327"/>
      <c r="TDL106" s="327"/>
      <c r="TDM106" s="327"/>
      <c r="TDN106" s="327"/>
      <c r="TDO106" s="327"/>
      <c r="TDP106" s="327"/>
      <c r="TDQ106" s="327"/>
      <c r="TDR106" s="327"/>
      <c r="TDS106" s="327"/>
      <c r="TDT106" s="327"/>
      <c r="TDU106" s="327"/>
      <c r="TDV106" s="327"/>
      <c r="TDW106" s="327"/>
      <c r="TDX106" s="327"/>
      <c r="TDY106" s="327"/>
      <c r="TDZ106" s="327"/>
      <c r="TEA106" s="327"/>
      <c r="TEB106" s="327"/>
      <c r="TEC106" s="327"/>
      <c r="TED106" s="327"/>
      <c r="TEE106" s="327"/>
      <c r="TEF106" s="327"/>
      <c r="TEG106" s="327"/>
      <c r="TEH106" s="327"/>
      <c r="TEI106" s="327"/>
      <c r="TEJ106" s="327"/>
      <c r="TEK106" s="327"/>
      <c r="TEL106" s="327"/>
      <c r="TEM106" s="327"/>
      <c r="TEN106" s="327"/>
      <c r="TEO106" s="327"/>
      <c r="TEP106" s="327"/>
      <c r="TEQ106" s="327"/>
      <c r="TER106" s="327"/>
      <c r="TES106" s="327"/>
      <c r="TET106" s="327"/>
      <c r="TEU106" s="327"/>
      <c r="TEV106" s="327"/>
      <c r="TEW106" s="327"/>
      <c r="TEX106" s="327"/>
      <c r="TEY106" s="327"/>
      <c r="TEZ106" s="327"/>
      <c r="TFA106" s="327"/>
      <c r="TFB106" s="327"/>
      <c r="TFC106" s="327"/>
      <c r="TFD106" s="327"/>
      <c r="TFE106" s="327"/>
      <c r="TFF106" s="327"/>
      <c r="TFG106" s="327"/>
      <c r="TFH106" s="327"/>
      <c r="TFI106" s="327"/>
      <c r="TFJ106" s="327"/>
      <c r="TFK106" s="327"/>
      <c r="TFL106" s="327"/>
      <c r="TFM106" s="327"/>
      <c r="TFN106" s="327"/>
      <c r="TFO106" s="327"/>
      <c r="TFP106" s="327"/>
      <c r="TFQ106" s="327"/>
      <c r="TFR106" s="327"/>
      <c r="TFS106" s="327"/>
      <c r="TFT106" s="327"/>
      <c r="TFU106" s="327"/>
      <c r="TFV106" s="327"/>
      <c r="TFW106" s="327"/>
      <c r="TFX106" s="327"/>
      <c r="TFY106" s="327"/>
      <c r="TFZ106" s="327"/>
      <c r="TGA106" s="327"/>
      <c r="TGB106" s="327"/>
      <c r="TGC106" s="327"/>
      <c r="TGD106" s="327"/>
      <c r="TGE106" s="327"/>
      <c r="TGF106" s="327"/>
      <c r="TGG106" s="327"/>
      <c r="TGH106" s="327"/>
      <c r="TGI106" s="327"/>
      <c r="TGJ106" s="327"/>
      <c r="TGK106" s="327"/>
      <c r="TGL106" s="327"/>
      <c r="TGM106" s="327"/>
      <c r="TGN106" s="327"/>
      <c r="TGO106" s="327"/>
      <c r="TGP106" s="327"/>
      <c r="TGQ106" s="327"/>
      <c r="TGR106" s="327"/>
      <c r="TGS106" s="327"/>
      <c r="TGT106" s="327"/>
      <c r="TGU106" s="327"/>
      <c r="TGV106" s="327"/>
      <c r="TGW106" s="327"/>
      <c r="TGX106" s="327"/>
      <c r="TGY106" s="327"/>
      <c r="TGZ106" s="327"/>
      <c r="THA106" s="327"/>
      <c r="THB106" s="327"/>
      <c r="THC106" s="327"/>
      <c r="THD106" s="327"/>
      <c r="THE106" s="327"/>
      <c r="THF106" s="327"/>
      <c r="THG106" s="327"/>
      <c r="THH106" s="327"/>
      <c r="THI106" s="327"/>
      <c r="THJ106" s="327"/>
      <c r="THK106" s="327"/>
      <c r="THL106" s="327"/>
      <c r="THM106" s="327"/>
      <c r="THN106" s="327"/>
      <c r="THO106" s="327"/>
      <c r="THP106" s="327"/>
      <c r="THQ106" s="327"/>
      <c r="THR106" s="327"/>
      <c r="THS106" s="327"/>
      <c r="THT106" s="327"/>
      <c r="THU106" s="327"/>
      <c r="THV106" s="327"/>
      <c r="THW106" s="327"/>
      <c r="THX106" s="327"/>
      <c r="THY106" s="327"/>
      <c r="THZ106" s="327"/>
      <c r="TIA106" s="327"/>
      <c r="TIB106" s="327"/>
      <c r="TIC106" s="327"/>
      <c r="TID106" s="327"/>
      <c r="TIE106" s="327"/>
      <c r="TIF106" s="327"/>
      <c r="TIG106" s="327"/>
      <c r="TIH106" s="327"/>
      <c r="TII106" s="327"/>
      <c r="TIJ106" s="327"/>
      <c r="TIK106" s="327"/>
      <c r="TIL106" s="327"/>
      <c r="TIM106" s="327"/>
      <c r="TIN106" s="327"/>
      <c r="TIO106" s="327"/>
      <c r="TIP106" s="327"/>
      <c r="TIQ106" s="327"/>
      <c r="TIR106" s="327"/>
      <c r="TIS106" s="327"/>
      <c r="TIT106" s="327"/>
      <c r="TIU106" s="327"/>
      <c r="TIV106" s="327"/>
      <c r="TIW106" s="327"/>
      <c r="TIX106" s="327"/>
      <c r="TIY106" s="327"/>
      <c r="TIZ106" s="327"/>
      <c r="TJA106" s="327"/>
      <c r="TJB106" s="327"/>
      <c r="TJC106" s="327"/>
      <c r="TJD106" s="327"/>
      <c r="TJE106" s="327"/>
      <c r="TJF106" s="327"/>
      <c r="TJG106" s="327"/>
      <c r="TJH106" s="327"/>
      <c r="TJI106" s="327"/>
      <c r="TJJ106" s="327"/>
      <c r="TJK106" s="327"/>
      <c r="TJL106" s="327"/>
      <c r="TJM106" s="327"/>
      <c r="TJN106" s="327"/>
      <c r="TJO106" s="327"/>
      <c r="TJP106" s="327"/>
      <c r="TJQ106" s="327"/>
      <c r="TJR106" s="327"/>
      <c r="TJS106" s="327"/>
      <c r="TJT106" s="327"/>
      <c r="TJU106" s="327"/>
      <c r="TJV106" s="327"/>
      <c r="TJW106" s="327"/>
      <c r="TJX106" s="327"/>
      <c r="TJY106" s="327"/>
      <c r="TJZ106" s="327"/>
      <c r="TKA106" s="327"/>
      <c r="TKB106" s="327"/>
      <c r="TKC106" s="327"/>
      <c r="TKD106" s="327"/>
      <c r="TKE106" s="327"/>
      <c r="TKF106" s="327"/>
      <c r="TKG106" s="327"/>
      <c r="TKH106" s="327"/>
      <c r="TKI106" s="327"/>
      <c r="TKJ106" s="327"/>
      <c r="TKK106" s="327"/>
      <c r="TKL106" s="327"/>
      <c r="TKM106" s="327"/>
      <c r="TKN106" s="327"/>
      <c r="TKO106" s="327"/>
      <c r="TKP106" s="327"/>
      <c r="TKQ106" s="327"/>
      <c r="TKR106" s="327"/>
      <c r="TKS106" s="327"/>
      <c r="TKT106" s="327"/>
      <c r="TKU106" s="327"/>
      <c r="TKV106" s="327"/>
      <c r="TKW106" s="327"/>
      <c r="TKX106" s="327"/>
      <c r="TKY106" s="327"/>
      <c r="TKZ106" s="327"/>
      <c r="TLA106" s="327"/>
      <c r="TLB106" s="327"/>
      <c r="TLC106" s="327"/>
      <c r="TLD106" s="327"/>
      <c r="TLE106" s="327"/>
      <c r="TLF106" s="327"/>
      <c r="TLG106" s="327"/>
      <c r="TLH106" s="327"/>
      <c r="TLI106" s="327"/>
      <c r="TLJ106" s="327"/>
      <c r="TLK106" s="327"/>
      <c r="TLL106" s="327"/>
      <c r="TLM106" s="327"/>
      <c r="TLN106" s="327"/>
      <c r="TLO106" s="327"/>
      <c r="TLP106" s="327"/>
      <c r="TLQ106" s="327"/>
      <c r="TLR106" s="327"/>
      <c r="TLS106" s="327"/>
      <c r="TLT106" s="327"/>
      <c r="TLU106" s="327"/>
      <c r="TLV106" s="327"/>
      <c r="TLW106" s="327"/>
      <c r="TLX106" s="327"/>
      <c r="TLY106" s="327"/>
      <c r="TLZ106" s="327"/>
      <c r="TMA106" s="327"/>
      <c r="TMB106" s="327"/>
      <c r="TMC106" s="327"/>
      <c r="TMD106" s="327"/>
      <c r="TME106" s="327"/>
      <c r="TMF106" s="327"/>
      <c r="TMG106" s="327"/>
      <c r="TMH106" s="327"/>
      <c r="TMI106" s="327"/>
      <c r="TMJ106" s="327"/>
      <c r="TMK106" s="327"/>
      <c r="TML106" s="327"/>
      <c r="TMM106" s="327"/>
      <c r="TMN106" s="327"/>
      <c r="TMO106" s="327"/>
      <c r="TMP106" s="327"/>
      <c r="TMQ106" s="327"/>
      <c r="TMR106" s="327"/>
      <c r="TMS106" s="327"/>
      <c r="TMT106" s="327"/>
      <c r="TMU106" s="327"/>
      <c r="TMV106" s="327"/>
      <c r="TMW106" s="327"/>
      <c r="TMX106" s="327"/>
      <c r="TMY106" s="327"/>
      <c r="TMZ106" s="327"/>
      <c r="TNA106" s="327"/>
      <c r="TNB106" s="327"/>
      <c r="TNC106" s="327"/>
      <c r="TND106" s="327"/>
      <c r="TNE106" s="327"/>
      <c r="TNF106" s="327"/>
      <c r="TNG106" s="327"/>
      <c r="TNH106" s="327"/>
      <c r="TNI106" s="327"/>
      <c r="TNJ106" s="327"/>
      <c r="TNK106" s="327"/>
      <c r="TNL106" s="327"/>
      <c r="TNM106" s="327"/>
      <c r="TNN106" s="327"/>
      <c r="TNO106" s="327"/>
      <c r="TNP106" s="327"/>
      <c r="TNQ106" s="327"/>
      <c r="TNR106" s="327"/>
      <c r="TNS106" s="327"/>
      <c r="TNT106" s="327"/>
      <c r="TNU106" s="327"/>
      <c r="TNV106" s="327"/>
      <c r="TNW106" s="327"/>
      <c r="TNX106" s="327"/>
      <c r="TNY106" s="327"/>
      <c r="TNZ106" s="327"/>
      <c r="TOA106" s="327"/>
      <c r="TOB106" s="327"/>
      <c r="TOC106" s="327"/>
      <c r="TOD106" s="327"/>
      <c r="TOE106" s="327"/>
      <c r="TOF106" s="327"/>
      <c r="TOG106" s="327"/>
      <c r="TOH106" s="327"/>
      <c r="TOI106" s="327"/>
      <c r="TOJ106" s="327"/>
      <c r="TOK106" s="327"/>
      <c r="TOL106" s="327"/>
      <c r="TOM106" s="327"/>
      <c r="TON106" s="327"/>
      <c r="TOO106" s="327"/>
      <c r="TOP106" s="327"/>
      <c r="TOQ106" s="327"/>
      <c r="TOR106" s="327"/>
      <c r="TOS106" s="327"/>
      <c r="TOT106" s="327"/>
      <c r="TOU106" s="327"/>
      <c r="TOV106" s="327"/>
      <c r="TOW106" s="327"/>
      <c r="TOX106" s="327"/>
      <c r="TOY106" s="327"/>
      <c r="TOZ106" s="327"/>
      <c r="TPA106" s="327"/>
      <c r="TPB106" s="327"/>
      <c r="TPC106" s="327"/>
      <c r="TPD106" s="327"/>
      <c r="TPE106" s="327"/>
      <c r="TPF106" s="327"/>
      <c r="TPG106" s="327"/>
      <c r="TPH106" s="327"/>
      <c r="TPI106" s="327"/>
      <c r="TPJ106" s="327"/>
      <c r="TPK106" s="327"/>
      <c r="TPL106" s="327"/>
      <c r="TPM106" s="327"/>
      <c r="TPN106" s="327"/>
      <c r="TPO106" s="327"/>
      <c r="TPP106" s="327"/>
      <c r="TPQ106" s="327"/>
      <c r="TPR106" s="327"/>
      <c r="TPS106" s="327"/>
      <c r="TPT106" s="327"/>
      <c r="TPU106" s="327"/>
      <c r="TPV106" s="327"/>
      <c r="TPW106" s="327"/>
      <c r="TPX106" s="327"/>
      <c r="TPY106" s="327"/>
      <c r="TPZ106" s="327"/>
      <c r="TQA106" s="327"/>
      <c r="TQB106" s="327"/>
      <c r="TQC106" s="327"/>
      <c r="TQD106" s="327"/>
      <c r="TQE106" s="327"/>
      <c r="TQF106" s="327"/>
      <c r="TQG106" s="327"/>
      <c r="TQH106" s="327"/>
      <c r="TQI106" s="327"/>
      <c r="TQJ106" s="327"/>
      <c r="TQK106" s="327"/>
      <c r="TQL106" s="327"/>
      <c r="TQM106" s="327"/>
      <c r="TQN106" s="327"/>
      <c r="TQO106" s="327"/>
      <c r="TQP106" s="327"/>
      <c r="TQQ106" s="327"/>
      <c r="TQR106" s="327"/>
      <c r="TQS106" s="327"/>
      <c r="TQT106" s="327"/>
      <c r="TQU106" s="327"/>
      <c r="TQV106" s="327"/>
      <c r="TQW106" s="327"/>
      <c r="TQX106" s="327"/>
      <c r="TQY106" s="327"/>
      <c r="TQZ106" s="327"/>
      <c r="TRA106" s="327"/>
      <c r="TRB106" s="327"/>
      <c r="TRC106" s="327"/>
      <c r="TRD106" s="327"/>
      <c r="TRE106" s="327"/>
      <c r="TRF106" s="327"/>
      <c r="TRG106" s="327"/>
      <c r="TRH106" s="327"/>
      <c r="TRI106" s="327"/>
      <c r="TRJ106" s="327"/>
      <c r="TRK106" s="327"/>
      <c r="TRL106" s="327"/>
      <c r="TRM106" s="327"/>
      <c r="TRN106" s="327"/>
      <c r="TRO106" s="327"/>
      <c r="TRP106" s="327"/>
      <c r="TRQ106" s="327"/>
      <c r="TRR106" s="327"/>
      <c r="TRS106" s="327"/>
      <c r="TRT106" s="327"/>
      <c r="TRU106" s="327"/>
      <c r="TRV106" s="327"/>
      <c r="TRW106" s="327"/>
      <c r="TRX106" s="327"/>
      <c r="TRY106" s="327"/>
      <c r="TRZ106" s="327"/>
      <c r="TSA106" s="327"/>
      <c r="TSB106" s="327"/>
      <c r="TSC106" s="327"/>
      <c r="TSD106" s="327"/>
      <c r="TSE106" s="327"/>
      <c r="TSF106" s="327"/>
      <c r="TSG106" s="327"/>
      <c r="TSH106" s="327"/>
      <c r="TSI106" s="327"/>
      <c r="TSJ106" s="327"/>
      <c r="TSK106" s="327"/>
      <c r="TSL106" s="327"/>
      <c r="TSM106" s="327"/>
      <c r="TSN106" s="327"/>
      <c r="TSO106" s="327"/>
      <c r="TSP106" s="327"/>
      <c r="TSQ106" s="327"/>
      <c r="TSR106" s="327"/>
      <c r="TSS106" s="327"/>
      <c r="TST106" s="327"/>
      <c r="TSU106" s="327"/>
      <c r="TSV106" s="327"/>
      <c r="TSW106" s="327"/>
      <c r="TSX106" s="327"/>
      <c r="TSY106" s="327"/>
      <c r="TSZ106" s="327"/>
      <c r="TTA106" s="327"/>
      <c r="TTB106" s="327"/>
      <c r="TTC106" s="327"/>
      <c r="TTD106" s="327"/>
      <c r="TTE106" s="327"/>
      <c r="TTF106" s="327"/>
      <c r="TTG106" s="327"/>
      <c r="TTH106" s="327"/>
      <c r="TTI106" s="327"/>
      <c r="TTJ106" s="327"/>
      <c r="TTK106" s="327"/>
      <c r="TTL106" s="327"/>
      <c r="TTM106" s="327"/>
      <c r="TTN106" s="327"/>
      <c r="TTO106" s="327"/>
      <c r="TTP106" s="327"/>
      <c r="TTQ106" s="327"/>
      <c r="TTR106" s="327"/>
      <c r="TTS106" s="327"/>
      <c r="TTT106" s="327"/>
      <c r="TTU106" s="327"/>
      <c r="TTV106" s="327"/>
      <c r="TTW106" s="327"/>
      <c r="TTX106" s="327"/>
      <c r="TTY106" s="327"/>
      <c r="TTZ106" s="327"/>
      <c r="TUA106" s="327"/>
      <c r="TUB106" s="327"/>
      <c r="TUC106" s="327"/>
      <c r="TUD106" s="327"/>
      <c r="TUE106" s="327"/>
      <c r="TUF106" s="327"/>
      <c r="TUG106" s="327"/>
      <c r="TUH106" s="327"/>
      <c r="TUI106" s="327"/>
      <c r="TUJ106" s="327"/>
      <c r="TUK106" s="327"/>
      <c r="TUL106" s="327"/>
      <c r="TUM106" s="327"/>
      <c r="TUN106" s="327"/>
      <c r="TUO106" s="327"/>
      <c r="TUP106" s="327"/>
      <c r="TUQ106" s="327"/>
      <c r="TUR106" s="327"/>
      <c r="TUS106" s="327"/>
      <c r="TUT106" s="327"/>
      <c r="TUU106" s="327"/>
      <c r="TUV106" s="327"/>
      <c r="TUW106" s="327"/>
      <c r="TUX106" s="327"/>
      <c r="TUY106" s="327"/>
      <c r="TUZ106" s="327"/>
      <c r="TVA106" s="327"/>
      <c r="TVB106" s="327"/>
      <c r="TVC106" s="327"/>
      <c r="TVD106" s="327"/>
      <c r="TVE106" s="327"/>
      <c r="TVF106" s="327"/>
      <c r="TVG106" s="327"/>
      <c r="TVH106" s="327"/>
      <c r="TVI106" s="327"/>
      <c r="TVJ106" s="327"/>
      <c r="TVK106" s="327"/>
      <c r="TVL106" s="327"/>
      <c r="TVM106" s="327"/>
      <c r="TVN106" s="327"/>
      <c r="TVO106" s="327"/>
      <c r="TVP106" s="327"/>
      <c r="TVQ106" s="327"/>
      <c r="TVR106" s="327"/>
      <c r="TVS106" s="327"/>
      <c r="TVT106" s="327"/>
      <c r="TVU106" s="327"/>
      <c r="TVV106" s="327"/>
      <c r="TVW106" s="327"/>
      <c r="TVX106" s="327"/>
      <c r="TVY106" s="327"/>
      <c r="TVZ106" s="327"/>
      <c r="TWA106" s="327"/>
      <c r="TWB106" s="327"/>
      <c r="TWC106" s="327"/>
      <c r="TWD106" s="327"/>
      <c r="TWE106" s="327"/>
      <c r="TWF106" s="327"/>
      <c r="TWG106" s="327"/>
      <c r="TWH106" s="327"/>
      <c r="TWI106" s="327"/>
      <c r="TWJ106" s="327"/>
      <c r="TWK106" s="327"/>
      <c r="TWL106" s="327"/>
      <c r="TWM106" s="327"/>
      <c r="TWN106" s="327"/>
      <c r="TWO106" s="327"/>
      <c r="TWP106" s="327"/>
      <c r="TWQ106" s="327"/>
      <c r="TWR106" s="327"/>
      <c r="TWS106" s="327"/>
      <c r="TWT106" s="327"/>
      <c r="TWU106" s="327"/>
      <c r="TWV106" s="327"/>
      <c r="TWW106" s="327"/>
      <c r="TWX106" s="327"/>
      <c r="TWY106" s="327"/>
      <c r="TWZ106" s="327"/>
      <c r="TXA106" s="327"/>
      <c r="TXB106" s="327"/>
      <c r="TXC106" s="327"/>
      <c r="TXD106" s="327"/>
      <c r="TXE106" s="327"/>
      <c r="TXF106" s="327"/>
      <c r="TXG106" s="327"/>
      <c r="TXH106" s="327"/>
      <c r="TXI106" s="327"/>
      <c r="TXJ106" s="327"/>
      <c r="TXK106" s="327"/>
      <c r="TXL106" s="327"/>
      <c r="TXM106" s="327"/>
      <c r="TXN106" s="327"/>
      <c r="TXO106" s="327"/>
      <c r="TXP106" s="327"/>
      <c r="TXQ106" s="327"/>
      <c r="TXR106" s="327"/>
      <c r="TXS106" s="327"/>
      <c r="TXT106" s="327"/>
      <c r="TXU106" s="327"/>
      <c r="TXV106" s="327"/>
      <c r="TXW106" s="327"/>
      <c r="TXX106" s="327"/>
      <c r="TXY106" s="327"/>
      <c r="TXZ106" s="327"/>
      <c r="TYA106" s="327"/>
      <c r="TYB106" s="327"/>
      <c r="TYC106" s="327"/>
      <c r="TYD106" s="327"/>
      <c r="TYE106" s="327"/>
      <c r="TYF106" s="327"/>
      <c r="TYG106" s="327"/>
      <c r="TYH106" s="327"/>
      <c r="TYI106" s="327"/>
      <c r="TYJ106" s="327"/>
      <c r="TYK106" s="327"/>
      <c r="TYL106" s="327"/>
      <c r="TYM106" s="327"/>
      <c r="TYN106" s="327"/>
      <c r="TYO106" s="327"/>
      <c r="TYP106" s="327"/>
      <c r="TYQ106" s="327"/>
      <c r="TYR106" s="327"/>
      <c r="TYS106" s="327"/>
      <c r="TYT106" s="327"/>
      <c r="TYU106" s="327"/>
      <c r="TYV106" s="327"/>
      <c r="TYW106" s="327"/>
      <c r="TYX106" s="327"/>
      <c r="TYY106" s="327"/>
      <c r="TYZ106" s="327"/>
      <c r="TZA106" s="327"/>
      <c r="TZB106" s="327"/>
      <c r="TZC106" s="327"/>
      <c r="TZD106" s="327"/>
      <c r="TZE106" s="327"/>
      <c r="TZF106" s="327"/>
      <c r="TZG106" s="327"/>
      <c r="TZH106" s="327"/>
      <c r="TZI106" s="327"/>
      <c r="TZJ106" s="327"/>
      <c r="TZK106" s="327"/>
      <c r="TZL106" s="327"/>
      <c r="TZM106" s="327"/>
      <c r="TZN106" s="327"/>
      <c r="TZO106" s="327"/>
      <c r="TZP106" s="327"/>
      <c r="TZQ106" s="327"/>
      <c r="TZR106" s="327"/>
      <c r="TZS106" s="327"/>
      <c r="TZT106" s="327"/>
      <c r="TZU106" s="327"/>
      <c r="TZV106" s="327"/>
      <c r="TZW106" s="327"/>
      <c r="TZX106" s="327"/>
      <c r="TZY106" s="327"/>
      <c r="TZZ106" s="327"/>
      <c r="UAA106" s="327"/>
      <c r="UAB106" s="327"/>
      <c r="UAC106" s="327"/>
      <c r="UAD106" s="327"/>
      <c r="UAE106" s="327"/>
      <c r="UAF106" s="327"/>
      <c r="UAG106" s="327"/>
      <c r="UAH106" s="327"/>
      <c r="UAI106" s="327"/>
      <c r="UAJ106" s="327"/>
      <c r="UAK106" s="327"/>
      <c r="UAL106" s="327"/>
      <c r="UAM106" s="327"/>
      <c r="UAN106" s="327"/>
      <c r="UAO106" s="327"/>
      <c r="UAP106" s="327"/>
      <c r="UAQ106" s="327"/>
      <c r="UAR106" s="327"/>
      <c r="UAS106" s="327"/>
      <c r="UAT106" s="327"/>
      <c r="UAU106" s="327"/>
      <c r="UAV106" s="327"/>
      <c r="UAW106" s="327"/>
      <c r="UAX106" s="327"/>
      <c r="UAY106" s="327"/>
      <c r="UAZ106" s="327"/>
      <c r="UBA106" s="327"/>
      <c r="UBB106" s="327"/>
      <c r="UBC106" s="327"/>
      <c r="UBD106" s="327"/>
      <c r="UBE106" s="327"/>
      <c r="UBF106" s="327"/>
      <c r="UBG106" s="327"/>
      <c r="UBH106" s="327"/>
      <c r="UBI106" s="327"/>
      <c r="UBJ106" s="327"/>
      <c r="UBK106" s="327"/>
      <c r="UBL106" s="327"/>
      <c r="UBM106" s="327"/>
      <c r="UBN106" s="327"/>
      <c r="UBO106" s="327"/>
      <c r="UBP106" s="327"/>
      <c r="UBQ106" s="327"/>
      <c r="UBR106" s="327"/>
      <c r="UBS106" s="327"/>
      <c r="UBT106" s="327"/>
      <c r="UBU106" s="327"/>
      <c r="UBV106" s="327"/>
      <c r="UBW106" s="327"/>
      <c r="UBX106" s="327"/>
      <c r="UBY106" s="327"/>
      <c r="UBZ106" s="327"/>
      <c r="UCA106" s="327"/>
      <c r="UCB106" s="327"/>
      <c r="UCC106" s="327"/>
      <c r="UCD106" s="327"/>
      <c r="UCE106" s="327"/>
      <c r="UCF106" s="327"/>
      <c r="UCG106" s="327"/>
      <c r="UCH106" s="327"/>
      <c r="UCI106" s="327"/>
      <c r="UCJ106" s="327"/>
      <c r="UCK106" s="327"/>
      <c r="UCL106" s="327"/>
      <c r="UCM106" s="327"/>
      <c r="UCN106" s="327"/>
      <c r="UCO106" s="327"/>
      <c r="UCP106" s="327"/>
      <c r="UCQ106" s="327"/>
      <c r="UCR106" s="327"/>
      <c r="UCS106" s="327"/>
      <c r="UCT106" s="327"/>
      <c r="UCU106" s="327"/>
      <c r="UCV106" s="327"/>
      <c r="UCW106" s="327"/>
      <c r="UCX106" s="327"/>
      <c r="UCY106" s="327"/>
      <c r="UCZ106" s="327"/>
      <c r="UDA106" s="327"/>
      <c r="UDB106" s="327"/>
      <c r="UDC106" s="327"/>
      <c r="UDD106" s="327"/>
      <c r="UDE106" s="327"/>
      <c r="UDF106" s="327"/>
      <c r="UDG106" s="327"/>
      <c r="UDH106" s="327"/>
      <c r="UDI106" s="327"/>
      <c r="UDJ106" s="327"/>
      <c r="UDK106" s="327"/>
      <c r="UDL106" s="327"/>
      <c r="UDM106" s="327"/>
      <c r="UDN106" s="327"/>
      <c r="UDO106" s="327"/>
      <c r="UDP106" s="327"/>
      <c r="UDQ106" s="327"/>
      <c r="UDR106" s="327"/>
      <c r="UDS106" s="327"/>
      <c r="UDT106" s="327"/>
      <c r="UDU106" s="327"/>
      <c r="UDV106" s="327"/>
      <c r="UDW106" s="327"/>
      <c r="UDX106" s="327"/>
      <c r="UDY106" s="327"/>
      <c r="UDZ106" s="327"/>
      <c r="UEA106" s="327"/>
      <c r="UEB106" s="327"/>
      <c r="UEC106" s="327"/>
      <c r="UED106" s="327"/>
      <c r="UEE106" s="327"/>
      <c r="UEF106" s="327"/>
      <c r="UEG106" s="327"/>
      <c r="UEH106" s="327"/>
      <c r="UEI106" s="327"/>
      <c r="UEJ106" s="327"/>
      <c r="UEK106" s="327"/>
      <c r="UEL106" s="327"/>
      <c r="UEM106" s="327"/>
      <c r="UEN106" s="327"/>
      <c r="UEO106" s="327"/>
      <c r="UEP106" s="327"/>
      <c r="UEQ106" s="327"/>
      <c r="UER106" s="327"/>
      <c r="UES106" s="327"/>
      <c r="UET106" s="327"/>
      <c r="UEU106" s="327"/>
      <c r="UEV106" s="327"/>
      <c r="UEW106" s="327"/>
      <c r="UEX106" s="327"/>
      <c r="UEY106" s="327"/>
      <c r="UEZ106" s="327"/>
      <c r="UFA106" s="327"/>
      <c r="UFB106" s="327"/>
      <c r="UFC106" s="327"/>
      <c r="UFD106" s="327"/>
      <c r="UFE106" s="327"/>
      <c r="UFF106" s="327"/>
      <c r="UFG106" s="327"/>
      <c r="UFH106" s="327"/>
      <c r="UFI106" s="327"/>
      <c r="UFJ106" s="327"/>
      <c r="UFK106" s="327"/>
      <c r="UFL106" s="327"/>
      <c r="UFM106" s="327"/>
      <c r="UFN106" s="327"/>
      <c r="UFO106" s="327"/>
      <c r="UFP106" s="327"/>
      <c r="UFQ106" s="327"/>
      <c r="UFR106" s="327"/>
      <c r="UFS106" s="327"/>
      <c r="UFT106" s="327"/>
      <c r="UFU106" s="327"/>
      <c r="UFV106" s="327"/>
      <c r="UFW106" s="327"/>
      <c r="UFX106" s="327"/>
      <c r="UFY106" s="327"/>
      <c r="UFZ106" s="327"/>
      <c r="UGA106" s="327"/>
      <c r="UGB106" s="327"/>
      <c r="UGC106" s="327"/>
      <c r="UGD106" s="327"/>
      <c r="UGE106" s="327"/>
      <c r="UGF106" s="327"/>
      <c r="UGG106" s="327"/>
      <c r="UGH106" s="327"/>
      <c r="UGI106" s="327"/>
      <c r="UGJ106" s="327"/>
      <c r="UGK106" s="327"/>
      <c r="UGL106" s="327"/>
      <c r="UGM106" s="327"/>
      <c r="UGN106" s="327"/>
      <c r="UGO106" s="327"/>
      <c r="UGP106" s="327"/>
      <c r="UGQ106" s="327"/>
      <c r="UGR106" s="327"/>
      <c r="UGS106" s="327"/>
      <c r="UGT106" s="327"/>
      <c r="UGU106" s="327"/>
      <c r="UGV106" s="327"/>
      <c r="UGW106" s="327"/>
      <c r="UGX106" s="327"/>
      <c r="UGY106" s="327"/>
      <c r="UGZ106" s="327"/>
      <c r="UHA106" s="327"/>
      <c r="UHB106" s="327"/>
      <c r="UHC106" s="327"/>
      <c r="UHD106" s="327"/>
      <c r="UHE106" s="327"/>
      <c r="UHF106" s="327"/>
      <c r="UHG106" s="327"/>
      <c r="UHH106" s="327"/>
      <c r="UHI106" s="327"/>
      <c r="UHJ106" s="327"/>
      <c r="UHK106" s="327"/>
      <c r="UHL106" s="327"/>
      <c r="UHM106" s="327"/>
      <c r="UHN106" s="327"/>
      <c r="UHO106" s="327"/>
      <c r="UHP106" s="327"/>
      <c r="UHQ106" s="327"/>
      <c r="UHR106" s="327"/>
      <c r="UHS106" s="327"/>
      <c r="UHT106" s="327"/>
      <c r="UHU106" s="327"/>
      <c r="UHV106" s="327"/>
      <c r="UHW106" s="327"/>
      <c r="UHX106" s="327"/>
      <c r="UHY106" s="327"/>
      <c r="UHZ106" s="327"/>
      <c r="UIA106" s="327"/>
      <c r="UIB106" s="327"/>
      <c r="UIC106" s="327"/>
      <c r="UID106" s="327"/>
      <c r="UIE106" s="327"/>
      <c r="UIF106" s="327"/>
      <c r="UIG106" s="327"/>
      <c r="UIH106" s="327"/>
      <c r="UII106" s="327"/>
      <c r="UIJ106" s="327"/>
      <c r="UIK106" s="327"/>
      <c r="UIL106" s="327"/>
      <c r="UIM106" s="327"/>
      <c r="UIN106" s="327"/>
      <c r="UIO106" s="327"/>
      <c r="UIP106" s="327"/>
      <c r="UIQ106" s="327"/>
      <c r="UIR106" s="327"/>
      <c r="UIS106" s="327"/>
      <c r="UIT106" s="327"/>
      <c r="UIU106" s="327"/>
      <c r="UIV106" s="327"/>
      <c r="UIW106" s="327"/>
      <c r="UIX106" s="327"/>
      <c r="UIY106" s="327"/>
      <c r="UIZ106" s="327"/>
      <c r="UJA106" s="327"/>
      <c r="UJB106" s="327"/>
      <c r="UJC106" s="327"/>
      <c r="UJD106" s="327"/>
      <c r="UJE106" s="327"/>
      <c r="UJF106" s="327"/>
      <c r="UJG106" s="327"/>
      <c r="UJH106" s="327"/>
      <c r="UJI106" s="327"/>
      <c r="UJJ106" s="327"/>
      <c r="UJK106" s="327"/>
      <c r="UJL106" s="327"/>
      <c r="UJM106" s="327"/>
      <c r="UJN106" s="327"/>
      <c r="UJO106" s="327"/>
      <c r="UJP106" s="327"/>
      <c r="UJQ106" s="327"/>
      <c r="UJR106" s="327"/>
      <c r="UJS106" s="327"/>
      <c r="UJT106" s="327"/>
      <c r="UJU106" s="327"/>
      <c r="UJV106" s="327"/>
      <c r="UJW106" s="327"/>
      <c r="UJX106" s="327"/>
      <c r="UJY106" s="327"/>
      <c r="UJZ106" s="327"/>
      <c r="UKA106" s="327"/>
      <c r="UKB106" s="327"/>
      <c r="UKC106" s="327"/>
      <c r="UKD106" s="327"/>
      <c r="UKE106" s="327"/>
      <c r="UKF106" s="327"/>
      <c r="UKG106" s="327"/>
      <c r="UKH106" s="327"/>
      <c r="UKI106" s="327"/>
      <c r="UKJ106" s="327"/>
      <c r="UKK106" s="327"/>
      <c r="UKL106" s="327"/>
      <c r="UKM106" s="327"/>
      <c r="UKN106" s="327"/>
      <c r="UKO106" s="327"/>
      <c r="UKP106" s="327"/>
      <c r="UKQ106" s="327"/>
      <c r="UKR106" s="327"/>
      <c r="UKS106" s="327"/>
      <c r="UKT106" s="327"/>
      <c r="UKU106" s="327"/>
      <c r="UKV106" s="327"/>
      <c r="UKW106" s="327"/>
      <c r="UKX106" s="327"/>
      <c r="UKY106" s="327"/>
      <c r="UKZ106" s="327"/>
      <c r="ULA106" s="327"/>
      <c r="ULB106" s="327"/>
      <c r="ULC106" s="327"/>
      <c r="ULD106" s="327"/>
      <c r="ULE106" s="327"/>
      <c r="ULF106" s="327"/>
      <c r="ULG106" s="327"/>
      <c r="ULH106" s="327"/>
      <c r="ULI106" s="327"/>
      <c r="ULJ106" s="327"/>
      <c r="ULK106" s="327"/>
      <c r="ULL106" s="327"/>
      <c r="ULM106" s="327"/>
      <c r="ULN106" s="327"/>
      <c r="ULO106" s="327"/>
      <c r="ULP106" s="327"/>
      <c r="ULQ106" s="327"/>
      <c r="ULR106" s="327"/>
      <c r="ULS106" s="327"/>
      <c r="ULT106" s="327"/>
      <c r="ULU106" s="327"/>
      <c r="ULV106" s="327"/>
      <c r="ULW106" s="327"/>
      <c r="ULX106" s="327"/>
      <c r="ULY106" s="327"/>
      <c r="ULZ106" s="327"/>
      <c r="UMA106" s="327"/>
      <c r="UMB106" s="327"/>
      <c r="UMC106" s="327"/>
      <c r="UMD106" s="327"/>
      <c r="UME106" s="327"/>
      <c r="UMF106" s="327"/>
      <c r="UMG106" s="327"/>
      <c r="UMH106" s="327"/>
      <c r="UMI106" s="327"/>
      <c r="UMJ106" s="327"/>
      <c r="UMK106" s="327"/>
      <c r="UML106" s="327"/>
      <c r="UMM106" s="327"/>
      <c r="UMN106" s="327"/>
      <c r="UMO106" s="327"/>
      <c r="UMP106" s="327"/>
      <c r="UMQ106" s="327"/>
      <c r="UMR106" s="327"/>
      <c r="UMS106" s="327"/>
      <c r="UMT106" s="327"/>
      <c r="UMU106" s="327"/>
      <c r="UMV106" s="327"/>
      <c r="UMW106" s="327"/>
      <c r="UMX106" s="327"/>
      <c r="UMY106" s="327"/>
      <c r="UMZ106" s="327"/>
      <c r="UNA106" s="327"/>
      <c r="UNB106" s="327"/>
      <c r="UNC106" s="327"/>
      <c r="UND106" s="327"/>
      <c r="UNE106" s="327"/>
      <c r="UNF106" s="327"/>
      <c r="UNG106" s="327"/>
      <c r="UNH106" s="327"/>
      <c r="UNI106" s="327"/>
      <c r="UNJ106" s="327"/>
      <c r="UNK106" s="327"/>
      <c r="UNL106" s="327"/>
      <c r="UNM106" s="327"/>
      <c r="UNN106" s="327"/>
      <c r="UNO106" s="327"/>
      <c r="UNP106" s="327"/>
      <c r="UNQ106" s="327"/>
      <c r="UNR106" s="327"/>
      <c r="UNS106" s="327"/>
      <c r="UNT106" s="327"/>
      <c r="UNU106" s="327"/>
      <c r="UNV106" s="327"/>
      <c r="UNW106" s="327"/>
      <c r="UNX106" s="327"/>
      <c r="UNY106" s="327"/>
      <c r="UNZ106" s="327"/>
      <c r="UOA106" s="327"/>
      <c r="UOB106" s="327"/>
      <c r="UOC106" s="327"/>
      <c r="UOD106" s="327"/>
      <c r="UOE106" s="327"/>
      <c r="UOF106" s="327"/>
      <c r="UOG106" s="327"/>
      <c r="UOH106" s="327"/>
      <c r="UOI106" s="327"/>
      <c r="UOJ106" s="327"/>
      <c r="UOK106" s="327"/>
      <c r="UOL106" s="327"/>
      <c r="UOM106" s="327"/>
      <c r="UON106" s="327"/>
      <c r="UOO106" s="327"/>
      <c r="UOP106" s="327"/>
      <c r="UOQ106" s="327"/>
      <c r="UOR106" s="327"/>
      <c r="UOS106" s="327"/>
      <c r="UOT106" s="327"/>
      <c r="UOU106" s="327"/>
      <c r="UOV106" s="327"/>
      <c r="UOW106" s="327"/>
      <c r="UOX106" s="327"/>
      <c r="UOY106" s="327"/>
      <c r="UOZ106" s="327"/>
      <c r="UPA106" s="327"/>
      <c r="UPB106" s="327"/>
      <c r="UPC106" s="327"/>
      <c r="UPD106" s="327"/>
      <c r="UPE106" s="327"/>
      <c r="UPF106" s="327"/>
      <c r="UPG106" s="327"/>
      <c r="UPH106" s="327"/>
      <c r="UPI106" s="327"/>
      <c r="UPJ106" s="327"/>
      <c r="UPK106" s="327"/>
      <c r="UPL106" s="327"/>
      <c r="UPM106" s="327"/>
      <c r="UPN106" s="327"/>
      <c r="UPO106" s="327"/>
      <c r="UPP106" s="327"/>
      <c r="UPQ106" s="327"/>
      <c r="UPR106" s="327"/>
      <c r="UPS106" s="327"/>
      <c r="UPT106" s="327"/>
      <c r="UPU106" s="327"/>
      <c r="UPV106" s="327"/>
      <c r="UPW106" s="327"/>
      <c r="UPX106" s="327"/>
      <c r="UPY106" s="327"/>
      <c r="UPZ106" s="327"/>
      <c r="UQA106" s="327"/>
      <c r="UQB106" s="327"/>
      <c r="UQC106" s="327"/>
      <c r="UQD106" s="327"/>
      <c r="UQE106" s="327"/>
      <c r="UQF106" s="327"/>
      <c r="UQG106" s="327"/>
      <c r="UQH106" s="327"/>
      <c r="UQI106" s="327"/>
      <c r="UQJ106" s="327"/>
      <c r="UQK106" s="327"/>
      <c r="UQL106" s="327"/>
      <c r="UQM106" s="327"/>
      <c r="UQN106" s="327"/>
      <c r="UQO106" s="327"/>
      <c r="UQP106" s="327"/>
      <c r="UQQ106" s="327"/>
      <c r="UQR106" s="327"/>
      <c r="UQS106" s="327"/>
      <c r="UQT106" s="327"/>
      <c r="UQU106" s="327"/>
      <c r="UQV106" s="327"/>
      <c r="UQW106" s="327"/>
      <c r="UQX106" s="327"/>
      <c r="UQY106" s="327"/>
      <c r="UQZ106" s="327"/>
      <c r="URA106" s="327"/>
      <c r="URB106" s="327"/>
      <c r="URC106" s="327"/>
      <c r="URD106" s="327"/>
      <c r="URE106" s="327"/>
      <c r="URF106" s="327"/>
      <c r="URG106" s="327"/>
      <c r="URH106" s="327"/>
      <c r="URI106" s="327"/>
      <c r="URJ106" s="327"/>
      <c r="URK106" s="327"/>
      <c r="URL106" s="327"/>
      <c r="URM106" s="327"/>
      <c r="URN106" s="327"/>
      <c r="URO106" s="327"/>
      <c r="URP106" s="327"/>
      <c r="URQ106" s="327"/>
      <c r="URR106" s="327"/>
      <c r="URS106" s="327"/>
      <c r="URT106" s="327"/>
      <c r="URU106" s="327"/>
      <c r="URV106" s="327"/>
      <c r="URW106" s="327"/>
      <c r="URX106" s="327"/>
      <c r="URY106" s="327"/>
      <c r="URZ106" s="327"/>
      <c r="USA106" s="327"/>
      <c r="USB106" s="327"/>
      <c r="USC106" s="327"/>
      <c r="USD106" s="327"/>
      <c r="USE106" s="327"/>
      <c r="USF106" s="327"/>
      <c r="USG106" s="327"/>
      <c r="USH106" s="327"/>
      <c r="USI106" s="327"/>
      <c r="USJ106" s="327"/>
      <c r="USK106" s="327"/>
      <c r="USL106" s="327"/>
      <c r="USM106" s="327"/>
      <c r="USN106" s="327"/>
      <c r="USO106" s="327"/>
      <c r="USP106" s="327"/>
      <c r="USQ106" s="327"/>
      <c r="USR106" s="327"/>
      <c r="USS106" s="327"/>
      <c r="UST106" s="327"/>
      <c r="USU106" s="327"/>
      <c r="USV106" s="327"/>
      <c r="USW106" s="327"/>
      <c r="USX106" s="327"/>
      <c r="USY106" s="327"/>
      <c r="USZ106" s="327"/>
      <c r="UTA106" s="327"/>
      <c r="UTB106" s="327"/>
      <c r="UTC106" s="327"/>
      <c r="UTD106" s="327"/>
      <c r="UTE106" s="327"/>
      <c r="UTF106" s="327"/>
      <c r="UTG106" s="327"/>
      <c r="UTH106" s="327"/>
      <c r="UTI106" s="327"/>
      <c r="UTJ106" s="327"/>
      <c r="UTK106" s="327"/>
      <c r="UTL106" s="327"/>
      <c r="UTM106" s="327"/>
      <c r="UTN106" s="327"/>
      <c r="UTO106" s="327"/>
      <c r="UTP106" s="327"/>
      <c r="UTQ106" s="327"/>
      <c r="UTR106" s="327"/>
      <c r="UTS106" s="327"/>
      <c r="UTT106" s="327"/>
      <c r="UTU106" s="327"/>
      <c r="UTV106" s="327"/>
      <c r="UTW106" s="327"/>
      <c r="UTX106" s="327"/>
      <c r="UTY106" s="327"/>
      <c r="UTZ106" s="327"/>
      <c r="UUA106" s="327"/>
      <c r="UUB106" s="327"/>
      <c r="UUC106" s="327"/>
      <c r="UUD106" s="327"/>
      <c r="UUE106" s="327"/>
      <c r="UUF106" s="327"/>
      <c r="UUG106" s="327"/>
      <c r="UUH106" s="327"/>
      <c r="UUI106" s="327"/>
      <c r="UUJ106" s="327"/>
      <c r="UUK106" s="327"/>
      <c r="UUL106" s="327"/>
      <c r="UUM106" s="327"/>
      <c r="UUN106" s="327"/>
      <c r="UUO106" s="327"/>
      <c r="UUP106" s="327"/>
      <c r="UUQ106" s="327"/>
      <c r="UUR106" s="327"/>
      <c r="UUS106" s="327"/>
      <c r="UUT106" s="327"/>
      <c r="UUU106" s="327"/>
      <c r="UUV106" s="327"/>
      <c r="UUW106" s="327"/>
      <c r="UUX106" s="327"/>
      <c r="UUY106" s="327"/>
      <c r="UUZ106" s="327"/>
      <c r="UVA106" s="327"/>
      <c r="UVB106" s="327"/>
      <c r="UVC106" s="327"/>
      <c r="UVD106" s="327"/>
      <c r="UVE106" s="327"/>
      <c r="UVF106" s="327"/>
      <c r="UVG106" s="327"/>
      <c r="UVH106" s="327"/>
      <c r="UVI106" s="327"/>
      <c r="UVJ106" s="327"/>
      <c r="UVK106" s="327"/>
      <c r="UVL106" s="327"/>
      <c r="UVM106" s="327"/>
      <c r="UVN106" s="327"/>
      <c r="UVO106" s="327"/>
      <c r="UVP106" s="327"/>
      <c r="UVQ106" s="327"/>
      <c r="UVR106" s="327"/>
      <c r="UVS106" s="327"/>
      <c r="UVT106" s="327"/>
      <c r="UVU106" s="327"/>
      <c r="UVV106" s="327"/>
      <c r="UVW106" s="327"/>
      <c r="UVX106" s="327"/>
      <c r="UVY106" s="327"/>
      <c r="UVZ106" s="327"/>
      <c r="UWA106" s="327"/>
      <c r="UWB106" s="327"/>
      <c r="UWC106" s="327"/>
      <c r="UWD106" s="327"/>
      <c r="UWE106" s="327"/>
      <c r="UWF106" s="327"/>
      <c r="UWG106" s="327"/>
      <c r="UWH106" s="327"/>
      <c r="UWI106" s="327"/>
      <c r="UWJ106" s="327"/>
      <c r="UWK106" s="327"/>
      <c r="UWL106" s="327"/>
      <c r="UWM106" s="327"/>
      <c r="UWN106" s="327"/>
      <c r="UWO106" s="327"/>
      <c r="UWP106" s="327"/>
      <c r="UWQ106" s="327"/>
      <c r="UWR106" s="327"/>
      <c r="UWS106" s="327"/>
      <c r="UWT106" s="327"/>
      <c r="UWU106" s="327"/>
      <c r="UWV106" s="327"/>
      <c r="UWW106" s="327"/>
      <c r="UWX106" s="327"/>
      <c r="UWY106" s="327"/>
      <c r="UWZ106" s="327"/>
      <c r="UXA106" s="327"/>
      <c r="UXB106" s="327"/>
      <c r="UXC106" s="327"/>
      <c r="UXD106" s="327"/>
      <c r="UXE106" s="327"/>
      <c r="UXF106" s="327"/>
      <c r="UXG106" s="327"/>
      <c r="UXH106" s="327"/>
      <c r="UXI106" s="327"/>
      <c r="UXJ106" s="327"/>
      <c r="UXK106" s="327"/>
      <c r="UXL106" s="327"/>
      <c r="UXM106" s="327"/>
      <c r="UXN106" s="327"/>
      <c r="UXO106" s="327"/>
      <c r="UXP106" s="327"/>
      <c r="UXQ106" s="327"/>
      <c r="UXR106" s="327"/>
      <c r="UXS106" s="327"/>
      <c r="UXT106" s="327"/>
      <c r="UXU106" s="327"/>
      <c r="UXV106" s="327"/>
      <c r="UXW106" s="327"/>
      <c r="UXX106" s="327"/>
      <c r="UXY106" s="327"/>
      <c r="UXZ106" s="327"/>
      <c r="UYA106" s="327"/>
      <c r="UYB106" s="327"/>
      <c r="UYC106" s="327"/>
      <c r="UYD106" s="327"/>
      <c r="UYE106" s="327"/>
      <c r="UYF106" s="327"/>
      <c r="UYG106" s="327"/>
      <c r="UYH106" s="327"/>
      <c r="UYI106" s="327"/>
      <c r="UYJ106" s="327"/>
      <c r="UYK106" s="327"/>
      <c r="UYL106" s="327"/>
      <c r="UYM106" s="327"/>
      <c r="UYN106" s="327"/>
      <c r="UYO106" s="327"/>
      <c r="UYP106" s="327"/>
      <c r="UYQ106" s="327"/>
      <c r="UYR106" s="327"/>
      <c r="UYS106" s="327"/>
      <c r="UYT106" s="327"/>
      <c r="UYU106" s="327"/>
      <c r="UYV106" s="327"/>
      <c r="UYW106" s="327"/>
      <c r="UYX106" s="327"/>
      <c r="UYY106" s="327"/>
      <c r="UYZ106" s="327"/>
      <c r="UZA106" s="327"/>
      <c r="UZB106" s="327"/>
      <c r="UZC106" s="327"/>
      <c r="UZD106" s="327"/>
      <c r="UZE106" s="327"/>
      <c r="UZF106" s="327"/>
      <c r="UZG106" s="327"/>
      <c r="UZH106" s="327"/>
      <c r="UZI106" s="327"/>
      <c r="UZJ106" s="327"/>
      <c r="UZK106" s="327"/>
      <c r="UZL106" s="327"/>
      <c r="UZM106" s="327"/>
      <c r="UZN106" s="327"/>
      <c r="UZO106" s="327"/>
      <c r="UZP106" s="327"/>
      <c r="UZQ106" s="327"/>
      <c r="UZR106" s="327"/>
      <c r="UZS106" s="327"/>
      <c r="UZT106" s="327"/>
      <c r="UZU106" s="327"/>
      <c r="UZV106" s="327"/>
      <c r="UZW106" s="327"/>
      <c r="UZX106" s="327"/>
      <c r="UZY106" s="327"/>
      <c r="UZZ106" s="327"/>
      <c r="VAA106" s="327"/>
      <c r="VAB106" s="327"/>
      <c r="VAC106" s="327"/>
      <c r="VAD106" s="327"/>
      <c r="VAE106" s="327"/>
      <c r="VAF106" s="327"/>
      <c r="VAG106" s="327"/>
      <c r="VAH106" s="327"/>
      <c r="VAI106" s="327"/>
      <c r="VAJ106" s="327"/>
      <c r="VAK106" s="327"/>
      <c r="VAL106" s="327"/>
      <c r="VAM106" s="327"/>
      <c r="VAN106" s="327"/>
      <c r="VAO106" s="327"/>
      <c r="VAP106" s="327"/>
      <c r="VAQ106" s="327"/>
      <c r="VAR106" s="327"/>
      <c r="VAS106" s="327"/>
      <c r="VAT106" s="327"/>
      <c r="VAU106" s="327"/>
      <c r="VAV106" s="327"/>
      <c r="VAW106" s="327"/>
      <c r="VAX106" s="327"/>
      <c r="VAY106" s="327"/>
      <c r="VAZ106" s="327"/>
      <c r="VBA106" s="327"/>
      <c r="VBB106" s="327"/>
      <c r="VBC106" s="327"/>
      <c r="VBD106" s="327"/>
      <c r="VBE106" s="327"/>
      <c r="VBF106" s="327"/>
      <c r="VBG106" s="327"/>
      <c r="VBH106" s="327"/>
      <c r="VBI106" s="327"/>
      <c r="VBJ106" s="327"/>
      <c r="VBK106" s="327"/>
      <c r="VBL106" s="327"/>
      <c r="VBM106" s="327"/>
      <c r="VBN106" s="327"/>
      <c r="VBO106" s="327"/>
      <c r="VBP106" s="327"/>
      <c r="VBQ106" s="327"/>
      <c r="VBR106" s="327"/>
      <c r="VBS106" s="327"/>
      <c r="VBT106" s="327"/>
      <c r="VBU106" s="327"/>
      <c r="VBV106" s="327"/>
      <c r="VBW106" s="327"/>
      <c r="VBX106" s="327"/>
      <c r="VBY106" s="327"/>
      <c r="VBZ106" s="327"/>
      <c r="VCA106" s="327"/>
      <c r="VCB106" s="327"/>
      <c r="VCC106" s="327"/>
      <c r="VCD106" s="327"/>
      <c r="VCE106" s="327"/>
      <c r="VCF106" s="327"/>
      <c r="VCG106" s="327"/>
      <c r="VCH106" s="327"/>
      <c r="VCI106" s="327"/>
      <c r="VCJ106" s="327"/>
      <c r="VCK106" s="327"/>
      <c r="VCL106" s="327"/>
      <c r="VCM106" s="327"/>
      <c r="VCN106" s="327"/>
      <c r="VCO106" s="327"/>
      <c r="VCP106" s="327"/>
      <c r="VCQ106" s="327"/>
      <c r="VCR106" s="327"/>
      <c r="VCS106" s="327"/>
      <c r="VCT106" s="327"/>
      <c r="VCU106" s="327"/>
      <c r="VCV106" s="327"/>
      <c r="VCW106" s="327"/>
      <c r="VCX106" s="327"/>
      <c r="VCY106" s="327"/>
      <c r="VCZ106" s="327"/>
      <c r="VDA106" s="327"/>
      <c r="VDB106" s="327"/>
      <c r="VDC106" s="327"/>
      <c r="VDD106" s="327"/>
      <c r="VDE106" s="327"/>
      <c r="VDF106" s="327"/>
      <c r="VDG106" s="327"/>
      <c r="VDH106" s="327"/>
      <c r="VDI106" s="327"/>
      <c r="VDJ106" s="327"/>
      <c r="VDK106" s="327"/>
      <c r="VDL106" s="327"/>
      <c r="VDM106" s="327"/>
      <c r="VDN106" s="327"/>
      <c r="VDO106" s="327"/>
      <c r="VDP106" s="327"/>
      <c r="VDQ106" s="327"/>
      <c r="VDR106" s="327"/>
      <c r="VDS106" s="327"/>
      <c r="VDT106" s="327"/>
      <c r="VDU106" s="327"/>
      <c r="VDV106" s="327"/>
      <c r="VDW106" s="327"/>
      <c r="VDX106" s="327"/>
      <c r="VDY106" s="327"/>
      <c r="VDZ106" s="327"/>
      <c r="VEA106" s="327"/>
      <c r="VEB106" s="327"/>
      <c r="VEC106" s="327"/>
      <c r="VED106" s="327"/>
      <c r="VEE106" s="327"/>
      <c r="VEF106" s="327"/>
      <c r="VEG106" s="327"/>
      <c r="VEH106" s="327"/>
      <c r="VEI106" s="327"/>
      <c r="VEJ106" s="327"/>
      <c r="VEK106" s="327"/>
      <c r="VEL106" s="327"/>
      <c r="VEM106" s="327"/>
      <c r="VEN106" s="327"/>
      <c r="VEO106" s="327"/>
      <c r="VEP106" s="327"/>
      <c r="VEQ106" s="327"/>
      <c r="VER106" s="327"/>
      <c r="VES106" s="327"/>
      <c r="VET106" s="327"/>
      <c r="VEU106" s="327"/>
      <c r="VEV106" s="327"/>
      <c r="VEW106" s="327"/>
      <c r="VEX106" s="327"/>
      <c r="VEY106" s="327"/>
      <c r="VEZ106" s="327"/>
      <c r="VFA106" s="327"/>
      <c r="VFB106" s="327"/>
      <c r="VFC106" s="327"/>
      <c r="VFD106" s="327"/>
      <c r="VFE106" s="327"/>
      <c r="VFF106" s="327"/>
      <c r="VFG106" s="327"/>
      <c r="VFH106" s="327"/>
      <c r="VFI106" s="327"/>
      <c r="VFJ106" s="327"/>
      <c r="VFK106" s="327"/>
      <c r="VFL106" s="327"/>
      <c r="VFM106" s="327"/>
      <c r="VFN106" s="327"/>
      <c r="VFO106" s="327"/>
      <c r="VFP106" s="327"/>
      <c r="VFQ106" s="327"/>
      <c r="VFR106" s="327"/>
      <c r="VFS106" s="327"/>
      <c r="VFT106" s="327"/>
      <c r="VFU106" s="327"/>
      <c r="VFV106" s="327"/>
      <c r="VFW106" s="327"/>
      <c r="VFX106" s="327"/>
      <c r="VFY106" s="327"/>
      <c r="VFZ106" s="327"/>
      <c r="VGA106" s="327"/>
      <c r="VGB106" s="327"/>
      <c r="VGC106" s="327"/>
      <c r="VGD106" s="327"/>
      <c r="VGE106" s="327"/>
      <c r="VGF106" s="327"/>
      <c r="VGG106" s="327"/>
      <c r="VGH106" s="327"/>
      <c r="VGI106" s="327"/>
      <c r="VGJ106" s="327"/>
      <c r="VGK106" s="327"/>
      <c r="VGL106" s="327"/>
      <c r="VGM106" s="327"/>
      <c r="VGN106" s="327"/>
      <c r="VGO106" s="327"/>
      <c r="VGP106" s="327"/>
      <c r="VGQ106" s="327"/>
      <c r="VGR106" s="327"/>
      <c r="VGS106" s="327"/>
      <c r="VGT106" s="327"/>
      <c r="VGU106" s="327"/>
      <c r="VGV106" s="327"/>
      <c r="VGW106" s="327"/>
      <c r="VGX106" s="327"/>
      <c r="VGY106" s="327"/>
      <c r="VGZ106" s="327"/>
      <c r="VHA106" s="327"/>
      <c r="VHB106" s="327"/>
      <c r="VHC106" s="327"/>
      <c r="VHD106" s="327"/>
      <c r="VHE106" s="327"/>
      <c r="VHF106" s="327"/>
      <c r="VHG106" s="327"/>
      <c r="VHH106" s="327"/>
      <c r="VHI106" s="327"/>
      <c r="VHJ106" s="327"/>
      <c r="VHK106" s="327"/>
      <c r="VHL106" s="327"/>
      <c r="VHM106" s="327"/>
      <c r="VHN106" s="327"/>
      <c r="VHO106" s="327"/>
      <c r="VHP106" s="327"/>
      <c r="VHQ106" s="327"/>
      <c r="VHR106" s="327"/>
      <c r="VHS106" s="327"/>
      <c r="VHT106" s="327"/>
      <c r="VHU106" s="327"/>
      <c r="VHV106" s="327"/>
      <c r="VHW106" s="327"/>
      <c r="VHX106" s="327"/>
      <c r="VHY106" s="327"/>
      <c r="VHZ106" s="327"/>
      <c r="VIA106" s="327"/>
      <c r="VIB106" s="327"/>
      <c r="VIC106" s="327"/>
      <c r="VID106" s="327"/>
      <c r="VIE106" s="327"/>
      <c r="VIF106" s="327"/>
      <c r="VIG106" s="327"/>
      <c r="VIH106" s="327"/>
      <c r="VII106" s="327"/>
      <c r="VIJ106" s="327"/>
      <c r="VIK106" s="327"/>
      <c r="VIL106" s="327"/>
      <c r="VIM106" s="327"/>
      <c r="VIN106" s="327"/>
      <c r="VIO106" s="327"/>
      <c r="VIP106" s="327"/>
      <c r="VIQ106" s="327"/>
      <c r="VIR106" s="327"/>
      <c r="VIS106" s="327"/>
      <c r="VIT106" s="327"/>
      <c r="VIU106" s="327"/>
      <c r="VIV106" s="327"/>
      <c r="VIW106" s="327"/>
      <c r="VIX106" s="327"/>
      <c r="VIY106" s="327"/>
      <c r="VIZ106" s="327"/>
      <c r="VJA106" s="327"/>
      <c r="VJB106" s="327"/>
      <c r="VJC106" s="327"/>
      <c r="VJD106" s="327"/>
      <c r="VJE106" s="327"/>
      <c r="VJF106" s="327"/>
      <c r="VJG106" s="327"/>
      <c r="VJH106" s="327"/>
      <c r="VJI106" s="327"/>
      <c r="VJJ106" s="327"/>
      <c r="VJK106" s="327"/>
      <c r="VJL106" s="327"/>
      <c r="VJM106" s="327"/>
      <c r="VJN106" s="327"/>
      <c r="VJO106" s="327"/>
      <c r="VJP106" s="327"/>
      <c r="VJQ106" s="327"/>
      <c r="VJR106" s="327"/>
      <c r="VJS106" s="327"/>
      <c r="VJT106" s="327"/>
      <c r="VJU106" s="327"/>
      <c r="VJV106" s="327"/>
      <c r="VJW106" s="327"/>
      <c r="VJX106" s="327"/>
      <c r="VJY106" s="327"/>
      <c r="VJZ106" s="327"/>
      <c r="VKA106" s="327"/>
      <c r="VKB106" s="327"/>
      <c r="VKC106" s="327"/>
      <c r="VKD106" s="327"/>
      <c r="VKE106" s="327"/>
      <c r="VKF106" s="327"/>
      <c r="VKG106" s="327"/>
      <c r="VKH106" s="327"/>
      <c r="VKI106" s="327"/>
      <c r="VKJ106" s="327"/>
      <c r="VKK106" s="327"/>
      <c r="VKL106" s="327"/>
      <c r="VKM106" s="327"/>
      <c r="VKN106" s="327"/>
      <c r="VKO106" s="327"/>
      <c r="VKP106" s="327"/>
      <c r="VKQ106" s="327"/>
      <c r="VKR106" s="327"/>
      <c r="VKS106" s="327"/>
      <c r="VKT106" s="327"/>
      <c r="VKU106" s="327"/>
      <c r="VKV106" s="327"/>
      <c r="VKW106" s="327"/>
      <c r="VKX106" s="327"/>
      <c r="VKY106" s="327"/>
      <c r="VKZ106" s="327"/>
      <c r="VLA106" s="327"/>
      <c r="VLB106" s="327"/>
      <c r="VLC106" s="327"/>
      <c r="VLD106" s="327"/>
      <c r="VLE106" s="327"/>
      <c r="VLF106" s="327"/>
      <c r="VLG106" s="327"/>
      <c r="VLH106" s="327"/>
      <c r="VLI106" s="327"/>
      <c r="VLJ106" s="327"/>
      <c r="VLK106" s="327"/>
      <c r="VLL106" s="327"/>
      <c r="VLM106" s="327"/>
      <c r="VLN106" s="327"/>
      <c r="VLO106" s="327"/>
      <c r="VLP106" s="327"/>
      <c r="VLQ106" s="327"/>
      <c r="VLR106" s="327"/>
      <c r="VLS106" s="327"/>
      <c r="VLT106" s="327"/>
      <c r="VLU106" s="327"/>
      <c r="VLV106" s="327"/>
      <c r="VLW106" s="327"/>
      <c r="VLX106" s="327"/>
      <c r="VLY106" s="327"/>
      <c r="VLZ106" s="327"/>
      <c r="VMA106" s="327"/>
      <c r="VMB106" s="327"/>
      <c r="VMC106" s="327"/>
      <c r="VMD106" s="327"/>
      <c r="VME106" s="327"/>
      <c r="VMF106" s="327"/>
      <c r="VMG106" s="327"/>
      <c r="VMH106" s="327"/>
      <c r="VMI106" s="327"/>
      <c r="VMJ106" s="327"/>
      <c r="VMK106" s="327"/>
      <c r="VML106" s="327"/>
      <c r="VMM106" s="327"/>
      <c r="VMN106" s="327"/>
      <c r="VMO106" s="327"/>
      <c r="VMP106" s="327"/>
      <c r="VMQ106" s="327"/>
      <c r="VMR106" s="327"/>
      <c r="VMS106" s="327"/>
      <c r="VMT106" s="327"/>
      <c r="VMU106" s="327"/>
      <c r="VMV106" s="327"/>
      <c r="VMW106" s="327"/>
      <c r="VMX106" s="327"/>
      <c r="VMY106" s="327"/>
      <c r="VMZ106" s="327"/>
      <c r="VNA106" s="327"/>
      <c r="VNB106" s="327"/>
      <c r="VNC106" s="327"/>
      <c r="VND106" s="327"/>
      <c r="VNE106" s="327"/>
      <c r="VNF106" s="327"/>
      <c r="VNG106" s="327"/>
      <c r="VNH106" s="327"/>
      <c r="VNI106" s="327"/>
      <c r="VNJ106" s="327"/>
      <c r="VNK106" s="327"/>
      <c r="VNL106" s="327"/>
      <c r="VNM106" s="327"/>
      <c r="VNN106" s="327"/>
      <c r="VNO106" s="327"/>
      <c r="VNP106" s="327"/>
      <c r="VNQ106" s="327"/>
      <c r="VNR106" s="327"/>
      <c r="VNS106" s="327"/>
      <c r="VNT106" s="327"/>
      <c r="VNU106" s="327"/>
      <c r="VNV106" s="327"/>
      <c r="VNW106" s="327"/>
      <c r="VNX106" s="327"/>
      <c r="VNY106" s="327"/>
      <c r="VNZ106" s="327"/>
      <c r="VOA106" s="327"/>
      <c r="VOB106" s="327"/>
      <c r="VOC106" s="327"/>
      <c r="VOD106" s="327"/>
      <c r="VOE106" s="327"/>
      <c r="VOF106" s="327"/>
      <c r="VOG106" s="327"/>
      <c r="VOH106" s="327"/>
      <c r="VOI106" s="327"/>
      <c r="VOJ106" s="327"/>
      <c r="VOK106" s="327"/>
      <c r="VOL106" s="327"/>
      <c r="VOM106" s="327"/>
      <c r="VON106" s="327"/>
      <c r="VOO106" s="327"/>
      <c r="VOP106" s="327"/>
      <c r="VOQ106" s="327"/>
      <c r="VOR106" s="327"/>
      <c r="VOS106" s="327"/>
      <c r="VOT106" s="327"/>
      <c r="VOU106" s="327"/>
      <c r="VOV106" s="327"/>
      <c r="VOW106" s="327"/>
      <c r="VOX106" s="327"/>
      <c r="VOY106" s="327"/>
      <c r="VOZ106" s="327"/>
      <c r="VPA106" s="327"/>
      <c r="VPB106" s="327"/>
      <c r="VPC106" s="327"/>
      <c r="VPD106" s="327"/>
      <c r="VPE106" s="327"/>
      <c r="VPF106" s="327"/>
      <c r="VPG106" s="327"/>
      <c r="VPH106" s="327"/>
      <c r="VPI106" s="327"/>
      <c r="VPJ106" s="327"/>
      <c r="VPK106" s="327"/>
      <c r="VPL106" s="327"/>
      <c r="VPM106" s="327"/>
      <c r="VPN106" s="327"/>
      <c r="VPO106" s="327"/>
      <c r="VPP106" s="327"/>
      <c r="VPQ106" s="327"/>
      <c r="VPR106" s="327"/>
      <c r="VPS106" s="327"/>
      <c r="VPT106" s="327"/>
      <c r="VPU106" s="327"/>
      <c r="VPV106" s="327"/>
      <c r="VPW106" s="327"/>
      <c r="VPX106" s="327"/>
      <c r="VPY106" s="327"/>
      <c r="VPZ106" s="327"/>
      <c r="VQA106" s="327"/>
      <c r="VQB106" s="327"/>
      <c r="VQC106" s="327"/>
      <c r="VQD106" s="327"/>
      <c r="VQE106" s="327"/>
      <c r="VQF106" s="327"/>
      <c r="VQG106" s="327"/>
      <c r="VQH106" s="327"/>
      <c r="VQI106" s="327"/>
      <c r="VQJ106" s="327"/>
      <c r="VQK106" s="327"/>
      <c r="VQL106" s="327"/>
      <c r="VQM106" s="327"/>
      <c r="VQN106" s="327"/>
      <c r="VQO106" s="327"/>
      <c r="VQP106" s="327"/>
      <c r="VQQ106" s="327"/>
      <c r="VQR106" s="327"/>
      <c r="VQS106" s="327"/>
      <c r="VQT106" s="327"/>
      <c r="VQU106" s="327"/>
      <c r="VQV106" s="327"/>
      <c r="VQW106" s="327"/>
      <c r="VQX106" s="327"/>
      <c r="VQY106" s="327"/>
      <c r="VQZ106" s="327"/>
      <c r="VRA106" s="327"/>
      <c r="VRB106" s="327"/>
      <c r="VRC106" s="327"/>
      <c r="VRD106" s="327"/>
      <c r="VRE106" s="327"/>
      <c r="VRF106" s="327"/>
      <c r="VRG106" s="327"/>
      <c r="VRH106" s="327"/>
      <c r="VRI106" s="327"/>
      <c r="VRJ106" s="327"/>
      <c r="VRK106" s="327"/>
      <c r="VRL106" s="327"/>
      <c r="VRM106" s="327"/>
      <c r="VRN106" s="327"/>
      <c r="VRO106" s="327"/>
      <c r="VRP106" s="327"/>
      <c r="VRQ106" s="327"/>
      <c r="VRR106" s="327"/>
      <c r="VRS106" s="327"/>
      <c r="VRT106" s="327"/>
      <c r="VRU106" s="327"/>
      <c r="VRV106" s="327"/>
      <c r="VRW106" s="327"/>
      <c r="VRX106" s="327"/>
      <c r="VRY106" s="327"/>
      <c r="VRZ106" s="327"/>
      <c r="VSA106" s="327"/>
      <c r="VSB106" s="327"/>
      <c r="VSC106" s="327"/>
      <c r="VSD106" s="327"/>
      <c r="VSE106" s="327"/>
      <c r="VSF106" s="327"/>
      <c r="VSG106" s="327"/>
      <c r="VSH106" s="327"/>
      <c r="VSI106" s="327"/>
      <c r="VSJ106" s="327"/>
      <c r="VSK106" s="327"/>
      <c r="VSL106" s="327"/>
      <c r="VSM106" s="327"/>
      <c r="VSN106" s="327"/>
      <c r="VSO106" s="327"/>
      <c r="VSP106" s="327"/>
      <c r="VSQ106" s="327"/>
      <c r="VSR106" s="327"/>
      <c r="VSS106" s="327"/>
      <c r="VST106" s="327"/>
      <c r="VSU106" s="327"/>
      <c r="VSV106" s="327"/>
      <c r="VSW106" s="327"/>
      <c r="VSX106" s="327"/>
      <c r="VSY106" s="327"/>
      <c r="VSZ106" s="327"/>
      <c r="VTA106" s="327"/>
      <c r="VTB106" s="327"/>
      <c r="VTC106" s="327"/>
      <c r="VTD106" s="327"/>
      <c r="VTE106" s="327"/>
      <c r="VTF106" s="327"/>
      <c r="VTG106" s="327"/>
      <c r="VTH106" s="327"/>
      <c r="VTI106" s="327"/>
      <c r="VTJ106" s="327"/>
      <c r="VTK106" s="327"/>
      <c r="VTL106" s="327"/>
      <c r="VTM106" s="327"/>
      <c r="VTN106" s="327"/>
      <c r="VTO106" s="327"/>
      <c r="VTP106" s="327"/>
      <c r="VTQ106" s="327"/>
      <c r="VTR106" s="327"/>
      <c r="VTS106" s="327"/>
      <c r="VTT106" s="327"/>
      <c r="VTU106" s="327"/>
      <c r="VTV106" s="327"/>
      <c r="VTW106" s="327"/>
      <c r="VTX106" s="327"/>
      <c r="VTY106" s="327"/>
      <c r="VTZ106" s="327"/>
      <c r="VUA106" s="327"/>
      <c r="VUB106" s="327"/>
      <c r="VUC106" s="327"/>
      <c r="VUD106" s="327"/>
      <c r="VUE106" s="327"/>
      <c r="VUF106" s="327"/>
      <c r="VUG106" s="327"/>
      <c r="VUH106" s="327"/>
      <c r="VUI106" s="327"/>
      <c r="VUJ106" s="327"/>
      <c r="VUK106" s="327"/>
      <c r="VUL106" s="327"/>
      <c r="VUM106" s="327"/>
      <c r="VUN106" s="327"/>
      <c r="VUO106" s="327"/>
      <c r="VUP106" s="327"/>
      <c r="VUQ106" s="327"/>
      <c r="VUR106" s="327"/>
      <c r="VUS106" s="327"/>
      <c r="VUT106" s="327"/>
      <c r="VUU106" s="327"/>
      <c r="VUV106" s="327"/>
      <c r="VUW106" s="327"/>
      <c r="VUX106" s="327"/>
      <c r="VUY106" s="327"/>
      <c r="VUZ106" s="327"/>
      <c r="VVA106" s="327"/>
      <c r="VVB106" s="327"/>
      <c r="VVC106" s="327"/>
      <c r="VVD106" s="327"/>
      <c r="VVE106" s="327"/>
      <c r="VVF106" s="327"/>
      <c r="VVG106" s="327"/>
      <c r="VVH106" s="327"/>
      <c r="VVI106" s="327"/>
      <c r="VVJ106" s="327"/>
      <c r="VVK106" s="327"/>
      <c r="VVL106" s="327"/>
      <c r="VVM106" s="327"/>
      <c r="VVN106" s="327"/>
      <c r="VVO106" s="327"/>
      <c r="VVP106" s="327"/>
      <c r="VVQ106" s="327"/>
      <c r="VVR106" s="327"/>
      <c r="VVS106" s="327"/>
      <c r="VVT106" s="327"/>
      <c r="VVU106" s="327"/>
      <c r="VVV106" s="327"/>
      <c r="VVW106" s="327"/>
      <c r="VVX106" s="327"/>
      <c r="VVY106" s="327"/>
      <c r="VVZ106" s="327"/>
      <c r="VWA106" s="327"/>
      <c r="VWB106" s="327"/>
      <c r="VWC106" s="327"/>
      <c r="VWD106" s="327"/>
      <c r="VWE106" s="327"/>
      <c r="VWF106" s="327"/>
      <c r="VWG106" s="327"/>
      <c r="VWH106" s="327"/>
      <c r="VWI106" s="327"/>
      <c r="VWJ106" s="327"/>
      <c r="VWK106" s="327"/>
      <c r="VWL106" s="327"/>
      <c r="VWM106" s="327"/>
      <c r="VWN106" s="327"/>
      <c r="VWO106" s="327"/>
      <c r="VWP106" s="327"/>
      <c r="VWQ106" s="327"/>
      <c r="VWR106" s="327"/>
      <c r="VWS106" s="327"/>
      <c r="VWT106" s="327"/>
      <c r="VWU106" s="327"/>
      <c r="VWV106" s="327"/>
      <c r="VWW106" s="327"/>
      <c r="VWX106" s="327"/>
      <c r="VWY106" s="327"/>
      <c r="VWZ106" s="327"/>
      <c r="VXA106" s="327"/>
      <c r="VXB106" s="327"/>
      <c r="VXC106" s="327"/>
      <c r="VXD106" s="327"/>
      <c r="VXE106" s="327"/>
      <c r="VXF106" s="327"/>
      <c r="VXG106" s="327"/>
      <c r="VXH106" s="327"/>
      <c r="VXI106" s="327"/>
      <c r="VXJ106" s="327"/>
      <c r="VXK106" s="327"/>
      <c r="VXL106" s="327"/>
      <c r="VXM106" s="327"/>
      <c r="VXN106" s="327"/>
      <c r="VXO106" s="327"/>
      <c r="VXP106" s="327"/>
      <c r="VXQ106" s="327"/>
      <c r="VXR106" s="327"/>
      <c r="VXS106" s="327"/>
      <c r="VXT106" s="327"/>
      <c r="VXU106" s="327"/>
      <c r="VXV106" s="327"/>
      <c r="VXW106" s="327"/>
      <c r="VXX106" s="327"/>
      <c r="VXY106" s="327"/>
      <c r="VXZ106" s="327"/>
      <c r="VYA106" s="327"/>
      <c r="VYB106" s="327"/>
      <c r="VYC106" s="327"/>
      <c r="VYD106" s="327"/>
      <c r="VYE106" s="327"/>
      <c r="VYF106" s="327"/>
      <c r="VYG106" s="327"/>
      <c r="VYH106" s="327"/>
      <c r="VYI106" s="327"/>
      <c r="VYJ106" s="327"/>
      <c r="VYK106" s="327"/>
      <c r="VYL106" s="327"/>
      <c r="VYM106" s="327"/>
      <c r="VYN106" s="327"/>
      <c r="VYO106" s="327"/>
      <c r="VYP106" s="327"/>
      <c r="VYQ106" s="327"/>
      <c r="VYR106" s="327"/>
      <c r="VYS106" s="327"/>
      <c r="VYT106" s="327"/>
      <c r="VYU106" s="327"/>
      <c r="VYV106" s="327"/>
      <c r="VYW106" s="327"/>
      <c r="VYX106" s="327"/>
      <c r="VYY106" s="327"/>
      <c r="VYZ106" s="327"/>
      <c r="VZA106" s="327"/>
      <c r="VZB106" s="327"/>
      <c r="VZC106" s="327"/>
      <c r="VZD106" s="327"/>
      <c r="VZE106" s="327"/>
      <c r="VZF106" s="327"/>
      <c r="VZG106" s="327"/>
      <c r="VZH106" s="327"/>
      <c r="VZI106" s="327"/>
      <c r="VZJ106" s="327"/>
      <c r="VZK106" s="327"/>
      <c r="VZL106" s="327"/>
      <c r="VZM106" s="327"/>
      <c r="VZN106" s="327"/>
      <c r="VZO106" s="327"/>
      <c r="VZP106" s="327"/>
      <c r="VZQ106" s="327"/>
      <c r="VZR106" s="327"/>
      <c r="VZS106" s="327"/>
      <c r="VZT106" s="327"/>
      <c r="VZU106" s="327"/>
      <c r="VZV106" s="327"/>
      <c r="VZW106" s="327"/>
      <c r="VZX106" s="327"/>
      <c r="VZY106" s="327"/>
      <c r="VZZ106" s="327"/>
      <c r="WAA106" s="327"/>
      <c r="WAB106" s="327"/>
      <c r="WAC106" s="327"/>
      <c r="WAD106" s="327"/>
      <c r="WAE106" s="327"/>
      <c r="WAF106" s="327"/>
      <c r="WAG106" s="327"/>
      <c r="WAH106" s="327"/>
      <c r="WAI106" s="327"/>
      <c r="WAJ106" s="327"/>
      <c r="WAK106" s="327"/>
      <c r="WAL106" s="327"/>
      <c r="WAM106" s="327"/>
      <c r="WAN106" s="327"/>
      <c r="WAO106" s="327"/>
      <c r="WAP106" s="327"/>
      <c r="WAQ106" s="327"/>
      <c r="WAR106" s="327"/>
      <c r="WAS106" s="327"/>
      <c r="WAT106" s="327"/>
      <c r="WAU106" s="327"/>
      <c r="WAV106" s="327"/>
      <c r="WAW106" s="327"/>
      <c r="WAX106" s="327"/>
      <c r="WAY106" s="327"/>
      <c r="WAZ106" s="327"/>
      <c r="WBA106" s="327"/>
      <c r="WBB106" s="327"/>
      <c r="WBC106" s="327"/>
      <c r="WBD106" s="327"/>
      <c r="WBE106" s="327"/>
      <c r="WBF106" s="327"/>
      <c r="WBG106" s="327"/>
      <c r="WBH106" s="327"/>
      <c r="WBI106" s="327"/>
      <c r="WBJ106" s="327"/>
      <c r="WBK106" s="327"/>
      <c r="WBL106" s="327"/>
      <c r="WBM106" s="327"/>
      <c r="WBN106" s="327"/>
      <c r="WBO106" s="327"/>
      <c r="WBP106" s="327"/>
      <c r="WBQ106" s="327"/>
      <c r="WBR106" s="327"/>
      <c r="WBS106" s="327"/>
      <c r="WBT106" s="327"/>
      <c r="WBU106" s="327"/>
      <c r="WBV106" s="327"/>
      <c r="WBW106" s="327"/>
      <c r="WBX106" s="327"/>
      <c r="WBY106" s="327"/>
      <c r="WBZ106" s="327"/>
      <c r="WCA106" s="327"/>
      <c r="WCB106" s="327"/>
      <c r="WCC106" s="327"/>
      <c r="WCD106" s="327"/>
      <c r="WCE106" s="327"/>
      <c r="WCF106" s="327"/>
      <c r="WCG106" s="327"/>
      <c r="WCH106" s="327"/>
      <c r="WCI106" s="327"/>
      <c r="WCJ106" s="327"/>
      <c r="WCK106" s="327"/>
      <c r="WCL106" s="327"/>
      <c r="WCM106" s="327"/>
      <c r="WCN106" s="327"/>
      <c r="WCO106" s="327"/>
      <c r="WCP106" s="327"/>
      <c r="WCQ106" s="327"/>
      <c r="WCR106" s="327"/>
      <c r="WCS106" s="327"/>
      <c r="WCT106" s="327"/>
      <c r="WCU106" s="327"/>
      <c r="WCV106" s="327"/>
      <c r="WCW106" s="327"/>
      <c r="WCX106" s="327"/>
      <c r="WCY106" s="327"/>
      <c r="WCZ106" s="327"/>
      <c r="WDA106" s="327"/>
      <c r="WDB106" s="327"/>
      <c r="WDC106" s="327"/>
      <c r="WDD106" s="327"/>
      <c r="WDE106" s="327"/>
      <c r="WDF106" s="327"/>
      <c r="WDG106" s="327"/>
      <c r="WDH106" s="327"/>
      <c r="WDI106" s="327"/>
      <c r="WDJ106" s="327"/>
      <c r="WDK106" s="327"/>
      <c r="WDL106" s="327"/>
      <c r="WDM106" s="327"/>
      <c r="WDN106" s="327"/>
      <c r="WDO106" s="327"/>
      <c r="WDP106" s="327"/>
      <c r="WDQ106" s="327"/>
      <c r="WDR106" s="327"/>
      <c r="WDS106" s="327"/>
      <c r="WDT106" s="327"/>
      <c r="WDU106" s="327"/>
      <c r="WDV106" s="327"/>
      <c r="WDW106" s="327"/>
      <c r="WDX106" s="327"/>
      <c r="WDY106" s="327"/>
      <c r="WDZ106" s="327"/>
      <c r="WEA106" s="327"/>
      <c r="WEB106" s="327"/>
      <c r="WEC106" s="327"/>
      <c r="WED106" s="327"/>
      <c r="WEE106" s="327"/>
      <c r="WEF106" s="327"/>
      <c r="WEG106" s="327"/>
      <c r="WEH106" s="327"/>
      <c r="WEI106" s="327"/>
      <c r="WEJ106" s="327"/>
      <c r="WEK106" s="327"/>
      <c r="WEL106" s="327"/>
      <c r="WEM106" s="327"/>
      <c r="WEN106" s="327"/>
      <c r="WEO106" s="327"/>
      <c r="WEP106" s="327"/>
      <c r="WEQ106" s="327"/>
      <c r="WER106" s="327"/>
      <c r="WES106" s="327"/>
      <c r="WET106" s="327"/>
      <c r="WEU106" s="327"/>
      <c r="WEV106" s="327"/>
      <c r="WEW106" s="327"/>
      <c r="WEX106" s="327"/>
      <c r="WEY106" s="327"/>
      <c r="WEZ106" s="327"/>
      <c r="WFA106" s="327"/>
      <c r="WFB106" s="327"/>
      <c r="WFC106" s="327"/>
      <c r="WFD106" s="327"/>
      <c r="WFE106" s="327"/>
      <c r="WFF106" s="327"/>
      <c r="WFG106" s="327"/>
      <c r="WFH106" s="327"/>
      <c r="WFI106" s="327"/>
      <c r="WFJ106" s="327"/>
      <c r="WFK106" s="327"/>
      <c r="WFL106" s="327"/>
      <c r="WFM106" s="327"/>
      <c r="WFN106" s="327"/>
      <c r="WFO106" s="327"/>
      <c r="WFP106" s="327"/>
      <c r="WFQ106" s="327"/>
      <c r="WFR106" s="327"/>
      <c r="WFS106" s="327"/>
      <c r="WFT106" s="327"/>
      <c r="WFU106" s="327"/>
      <c r="WFV106" s="327"/>
      <c r="WFW106" s="327"/>
      <c r="WFX106" s="327"/>
      <c r="WFY106" s="327"/>
      <c r="WFZ106" s="327"/>
      <c r="WGA106" s="327"/>
      <c r="WGB106" s="327"/>
      <c r="WGC106" s="327"/>
      <c r="WGD106" s="327"/>
      <c r="WGE106" s="327"/>
      <c r="WGF106" s="327"/>
      <c r="WGG106" s="327"/>
      <c r="WGH106" s="327"/>
      <c r="WGI106" s="327"/>
      <c r="WGJ106" s="327"/>
      <c r="WGK106" s="327"/>
      <c r="WGL106" s="327"/>
      <c r="WGM106" s="327"/>
      <c r="WGN106" s="327"/>
      <c r="WGO106" s="327"/>
      <c r="WGP106" s="327"/>
      <c r="WGQ106" s="327"/>
      <c r="WGR106" s="327"/>
      <c r="WGS106" s="327"/>
      <c r="WGT106" s="327"/>
      <c r="WGU106" s="327"/>
      <c r="WGV106" s="327"/>
      <c r="WGW106" s="327"/>
      <c r="WGX106" s="327"/>
      <c r="WGY106" s="327"/>
      <c r="WGZ106" s="327"/>
      <c r="WHA106" s="327"/>
      <c r="WHB106" s="327"/>
      <c r="WHC106" s="327"/>
      <c r="WHD106" s="327"/>
      <c r="WHE106" s="327"/>
      <c r="WHF106" s="327"/>
      <c r="WHG106" s="327"/>
      <c r="WHH106" s="327"/>
      <c r="WHI106" s="327"/>
      <c r="WHJ106" s="327"/>
      <c r="WHK106" s="327"/>
      <c r="WHL106" s="327"/>
      <c r="WHM106" s="327"/>
      <c r="WHN106" s="327"/>
      <c r="WHO106" s="327"/>
      <c r="WHP106" s="327"/>
      <c r="WHQ106" s="327"/>
      <c r="WHR106" s="327"/>
      <c r="WHS106" s="327"/>
      <c r="WHT106" s="327"/>
      <c r="WHU106" s="327"/>
      <c r="WHV106" s="327"/>
      <c r="WHW106" s="327"/>
      <c r="WHX106" s="327"/>
      <c r="WHY106" s="327"/>
      <c r="WHZ106" s="327"/>
      <c r="WIA106" s="327"/>
      <c r="WIB106" s="327"/>
      <c r="WIC106" s="327"/>
      <c r="WID106" s="327"/>
      <c r="WIE106" s="327"/>
      <c r="WIF106" s="327"/>
      <c r="WIG106" s="327"/>
      <c r="WIH106" s="327"/>
      <c r="WII106" s="327"/>
      <c r="WIJ106" s="327"/>
      <c r="WIK106" s="327"/>
      <c r="WIL106" s="327"/>
      <c r="WIM106" s="327"/>
      <c r="WIN106" s="327"/>
      <c r="WIO106" s="327"/>
      <c r="WIP106" s="327"/>
      <c r="WIQ106" s="327"/>
      <c r="WIR106" s="327"/>
      <c r="WIS106" s="327"/>
      <c r="WIT106" s="327"/>
      <c r="WIU106" s="327"/>
      <c r="WIV106" s="327"/>
      <c r="WIW106" s="327"/>
      <c r="WIX106" s="327"/>
      <c r="WIY106" s="327"/>
      <c r="WIZ106" s="327"/>
      <c r="WJA106" s="327"/>
      <c r="WJB106" s="327"/>
      <c r="WJC106" s="327"/>
      <c r="WJD106" s="327"/>
      <c r="WJE106" s="327"/>
      <c r="WJF106" s="327"/>
      <c r="WJG106" s="327"/>
      <c r="WJH106" s="327"/>
      <c r="WJI106" s="327"/>
      <c r="WJJ106" s="327"/>
      <c r="WJK106" s="327"/>
      <c r="WJL106" s="327"/>
      <c r="WJM106" s="327"/>
      <c r="WJN106" s="327"/>
      <c r="WJO106" s="327"/>
      <c r="WJP106" s="327"/>
      <c r="WJQ106" s="327"/>
      <c r="WJR106" s="327"/>
      <c r="WJS106" s="327"/>
      <c r="WJT106" s="327"/>
      <c r="WJU106" s="327"/>
      <c r="WJV106" s="327"/>
      <c r="WJW106" s="327"/>
      <c r="WJX106" s="327"/>
      <c r="WJY106" s="327"/>
      <c r="WJZ106" s="327"/>
      <c r="WKA106" s="327"/>
      <c r="WKB106" s="327"/>
      <c r="WKC106" s="327"/>
      <c r="WKD106" s="327"/>
      <c r="WKE106" s="327"/>
      <c r="WKF106" s="327"/>
      <c r="WKG106" s="327"/>
      <c r="WKH106" s="327"/>
      <c r="WKI106" s="327"/>
      <c r="WKJ106" s="327"/>
      <c r="WKK106" s="327"/>
      <c r="WKL106" s="327"/>
      <c r="WKM106" s="327"/>
      <c r="WKN106" s="327"/>
      <c r="WKO106" s="327"/>
      <c r="WKP106" s="327"/>
      <c r="WKQ106" s="327"/>
      <c r="WKR106" s="327"/>
      <c r="WKS106" s="327"/>
      <c r="WKT106" s="327"/>
      <c r="WKU106" s="327"/>
      <c r="WKV106" s="327"/>
      <c r="WKW106" s="327"/>
      <c r="WKX106" s="327"/>
      <c r="WKY106" s="327"/>
      <c r="WKZ106" s="327"/>
      <c r="WLA106" s="327"/>
      <c r="WLB106" s="327"/>
      <c r="WLC106" s="327"/>
      <c r="WLD106" s="327"/>
      <c r="WLE106" s="327"/>
      <c r="WLF106" s="327"/>
      <c r="WLG106" s="327"/>
      <c r="WLH106" s="327"/>
      <c r="WLI106" s="327"/>
      <c r="WLJ106" s="327"/>
      <c r="WLK106" s="327"/>
      <c r="WLL106" s="327"/>
      <c r="WLM106" s="327"/>
      <c r="WLN106" s="327"/>
      <c r="WLO106" s="327"/>
      <c r="WLP106" s="327"/>
      <c r="WLQ106" s="327"/>
      <c r="WLR106" s="327"/>
      <c r="WLS106" s="327"/>
      <c r="WLT106" s="327"/>
      <c r="WLU106" s="327"/>
      <c r="WLV106" s="327"/>
      <c r="WLW106" s="327"/>
      <c r="WLX106" s="327"/>
      <c r="WLY106" s="327"/>
      <c r="WLZ106" s="327"/>
      <c r="WMA106" s="327"/>
      <c r="WMB106" s="327"/>
      <c r="WMC106" s="327"/>
      <c r="WMD106" s="327"/>
      <c r="WME106" s="327"/>
      <c r="WMF106" s="327"/>
      <c r="WMG106" s="327"/>
      <c r="WMH106" s="327"/>
      <c r="WMI106" s="327"/>
      <c r="WMJ106" s="327"/>
      <c r="WMK106" s="327"/>
      <c r="WML106" s="327"/>
      <c r="WMM106" s="327"/>
      <c r="WMN106" s="327"/>
      <c r="WMO106" s="327"/>
      <c r="WMP106" s="327"/>
      <c r="WMQ106" s="327"/>
      <c r="WMR106" s="327"/>
      <c r="WMS106" s="327"/>
      <c r="WMT106" s="327"/>
      <c r="WMU106" s="327"/>
      <c r="WMV106" s="327"/>
      <c r="WMW106" s="327"/>
      <c r="WMX106" s="327"/>
      <c r="WMY106" s="327"/>
      <c r="WMZ106" s="327"/>
      <c r="WNA106" s="327"/>
      <c r="WNB106" s="327"/>
      <c r="WNC106" s="327"/>
      <c r="WND106" s="327"/>
      <c r="WNE106" s="327"/>
      <c r="WNF106" s="327"/>
      <c r="WNG106" s="327"/>
      <c r="WNH106" s="327"/>
      <c r="WNI106" s="327"/>
      <c r="WNJ106" s="327"/>
      <c r="WNK106" s="327"/>
      <c r="WNL106" s="327"/>
      <c r="WNM106" s="327"/>
      <c r="WNN106" s="327"/>
      <c r="WNO106" s="327"/>
      <c r="WNP106" s="327"/>
      <c r="WNQ106" s="327"/>
      <c r="WNR106" s="327"/>
      <c r="WNS106" s="327"/>
      <c r="WNT106" s="327"/>
      <c r="WNU106" s="327"/>
      <c r="WNV106" s="327"/>
      <c r="WNW106" s="327"/>
      <c r="WNX106" s="327"/>
      <c r="WNY106" s="327"/>
      <c r="WNZ106" s="327"/>
      <c r="WOA106" s="327"/>
      <c r="WOB106" s="327"/>
      <c r="WOC106" s="327"/>
      <c r="WOD106" s="327"/>
      <c r="WOE106" s="327"/>
      <c r="WOF106" s="327"/>
      <c r="WOG106" s="327"/>
      <c r="WOH106" s="327"/>
      <c r="WOI106" s="327"/>
      <c r="WOJ106" s="327"/>
      <c r="WOK106" s="327"/>
      <c r="WOL106" s="327"/>
      <c r="WOM106" s="327"/>
      <c r="WON106" s="327"/>
      <c r="WOO106" s="327"/>
      <c r="WOP106" s="327"/>
      <c r="WOQ106" s="327"/>
      <c r="WOR106" s="327"/>
      <c r="WOS106" s="327"/>
      <c r="WOT106" s="327"/>
      <c r="WOU106" s="327"/>
      <c r="WOV106" s="327"/>
      <c r="WOW106" s="327"/>
      <c r="WOX106" s="327"/>
      <c r="WOY106" s="327"/>
      <c r="WOZ106" s="327"/>
      <c r="WPA106" s="327"/>
      <c r="WPB106" s="327"/>
      <c r="WPC106" s="327"/>
      <c r="WPD106" s="327"/>
      <c r="WPE106" s="327"/>
      <c r="WPF106" s="327"/>
      <c r="WPG106" s="327"/>
      <c r="WPH106" s="327"/>
      <c r="WPI106" s="327"/>
      <c r="WPJ106" s="327"/>
      <c r="WPK106" s="327"/>
      <c r="WPL106" s="327"/>
      <c r="WPM106" s="327"/>
      <c r="WPN106" s="327"/>
      <c r="WPO106" s="327"/>
      <c r="WPP106" s="327"/>
      <c r="WPQ106" s="327"/>
      <c r="WPR106" s="327"/>
      <c r="WPS106" s="327"/>
      <c r="WPT106" s="327"/>
      <c r="WPU106" s="327"/>
      <c r="WPV106" s="327"/>
      <c r="WPW106" s="327"/>
      <c r="WPX106" s="327"/>
      <c r="WPY106" s="327"/>
      <c r="WPZ106" s="327"/>
      <c r="WQA106" s="327"/>
      <c r="WQB106" s="327"/>
      <c r="WQC106" s="327"/>
      <c r="WQD106" s="327"/>
      <c r="WQE106" s="327"/>
      <c r="WQF106" s="327"/>
      <c r="WQG106" s="327"/>
      <c r="WQH106" s="327"/>
      <c r="WQI106" s="327"/>
      <c r="WQJ106" s="327"/>
      <c r="WQK106" s="327"/>
      <c r="WQL106" s="327"/>
      <c r="WQM106" s="327"/>
      <c r="WQN106" s="327"/>
      <c r="WQO106" s="327"/>
      <c r="WQP106" s="327"/>
      <c r="WQQ106" s="327"/>
      <c r="WQR106" s="327"/>
      <c r="WQS106" s="327"/>
      <c r="WQT106" s="327"/>
      <c r="WQU106" s="327"/>
      <c r="WQV106" s="327"/>
      <c r="WQW106" s="327"/>
      <c r="WQX106" s="327"/>
      <c r="WQY106" s="327"/>
      <c r="WQZ106" s="327"/>
      <c r="WRA106" s="327"/>
      <c r="WRB106" s="327"/>
      <c r="WRC106" s="327"/>
      <c r="WRD106" s="327"/>
      <c r="WRE106" s="327"/>
      <c r="WRF106" s="327"/>
      <c r="WRG106" s="327"/>
      <c r="WRH106" s="327"/>
      <c r="WRI106" s="327"/>
      <c r="WRJ106" s="327"/>
      <c r="WRK106" s="327"/>
      <c r="WRL106" s="327"/>
      <c r="WRM106" s="327"/>
      <c r="WRN106" s="327"/>
      <c r="WRO106" s="327"/>
      <c r="WRP106" s="327"/>
      <c r="WRQ106" s="327"/>
      <c r="WRR106" s="327"/>
      <c r="WRS106" s="327"/>
      <c r="WRT106" s="327"/>
      <c r="WRU106" s="327"/>
      <c r="WRV106" s="327"/>
      <c r="WRW106" s="327"/>
      <c r="WRX106" s="327"/>
      <c r="WRY106" s="327"/>
      <c r="WRZ106" s="327"/>
      <c r="WSA106" s="327"/>
      <c r="WSB106" s="327"/>
      <c r="WSC106" s="327"/>
      <c r="WSD106" s="327"/>
      <c r="WSE106" s="327"/>
      <c r="WSF106" s="327"/>
      <c r="WSG106" s="327"/>
      <c r="WSH106" s="327"/>
      <c r="WSI106" s="327"/>
      <c r="WSJ106" s="327"/>
      <c r="WSK106" s="327"/>
      <c r="WSL106" s="327"/>
      <c r="WSM106" s="327"/>
      <c r="WSN106" s="327"/>
      <c r="WSO106" s="327"/>
      <c r="WSP106" s="327"/>
      <c r="WSQ106" s="327"/>
      <c r="WSR106" s="327"/>
      <c r="WSS106" s="327"/>
      <c r="WST106" s="327"/>
      <c r="WSU106" s="327"/>
      <c r="WSV106" s="327"/>
      <c r="WSW106" s="327"/>
      <c r="WSX106" s="327"/>
      <c r="WSY106" s="327"/>
      <c r="WSZ106" s="327"/>
      <c r="WTA106" s="327"/>
      <c r="WTB106" s="327"/>
      <c r="WTC106" s="327"/>
      <c r="WTD106" s="327"/>
      <c r="WTE106" s="327"/>
      <c r="WTF106" s="327"/>
      <c r="WTG106" s="327"/>
      <c r="WTH106" s="327"/>
      <c r="WTI106" s="327"/>
      <c r="WTJ106" s="327"/>
      <c r="WTK106" s="327"/>
      <c r="WTL106" s="327"/>
      <c r="WTM106" s="327"/>
      <c r="WTN106" s="327"/>
      <c r="WTO106" s="327"/>
      <c r="WTP106" s="327"/>
      <c r="WTQ106" s="327"/>
      <c r="WTR106" s="327"/>
      <c r="WTS106" s="327"/>
      <c r="WTT106" s="327"/>
      <c r="WTU106" s="327"/>
      <c r="WTV106" s="327"/>
      <c r="WTW106" s="327"/>
      <c r="WTX106" s="327"/>
      <c r="WTY106" s="327"/>
      <c r="WTZ106" s="327"/>
      <c r="WUA106" s="327"/>
      <c r="WUB106" s="327"/>
      <c r="WUC106" s="327"/>
      <c r="WUD106" s="327"/>
      <c r="WUE106" s="327"/>
      <c r="WUF106" s="327"/>
      <c r="WUG106" s="327"/>
      <c r="WUH106" s="327"/>
      <c r="WUI106" s="327"/>
      <c r="WUJ106" s="327"/>
      <c r="WUK106" s="327"/>
      <c r="WUL106" s="327"/>
      <c r="WUM106" s="327"/>
      <c r="WUN106" s="327"/>
      <c r="WUO106" s="327"/>
      <c r="WUP106" s="327"/>
      <c r="WUQ106" s="327"/>
      <c r="WUR106" s="327"/>
      <c r="WUS106" s="327"/>
      <c r="WUT106" s="327"/>
      <c r="WUU106" s="327"/>
      <c r="WUV106" s="327"/>
      <c r="WUW106" s="327"/>
      <c r="WUX106" s="327"/>
      <c r="WUY106" s="327"/>
      <c r="WUZ106" s="327"/>
      <c r="WVA106" s="327"/>
      <c r="WVB106" s="327"/>
      <c r="WVC106" s="327"/>
      <c r="WVD106" s="327"/>
      <c r="WVE106" s="327"/>
      <c r="WVF106" s="327"/>
      <c r="WVG106" s="327"/>
      <c r="WVH106" s="327"/>
      <c r="WVI106" s="327"/>
      <c r="WVJ106" s="327"/>
      <c r="WVK106" s="327"/>
      <c r="WVL106" s="327"/>
      <c r="WVM106" s="327"/>
      <c r="WVN106" s="327"/>
      <c r="WVO106" s="327"/>
      <c r="WVP106" s="327"/>
      <c r="WVQ106" s="327"/>
      <c r="WVR106" s="327"/>
      <c r="WVS106" s="327"/>
      <c r="WVT106" s="327"/>
      <c r="WVU106" s="327"/>
      <c r="WVV106" s="327"/>
      <c r="WVW106" s="327"/>
      <c r="WVX106" s="327"/>
      <c r="WVY106" s="327"/>
      <c r="WVZ106" s="327"/>
      <c r="WWA106" s="327"/>
      <c r="WWB106" s="327"/>
      <c r="WWC106" s="327"/>
      <c r="WWD106" s="327"/>
      <c r="WWE106" s="327"/>
      <c r="WWF106" s="327"/>
      <c r="WWG106" s="327"/>
      <c r="WWH106" s="327"/>
      <c r="WWI106" s="327"/>
      <c r="WWJ106" s="327"/>
      <c r="WWK106" s="327"/>
      <c r="WWL106" s="327"/>
      <c r="WWM106" s="327"/>
      <c r="WWN106" s="327"/>
      <c r="WWO106" s="327"/>
      <c r="WWP106" s="327"/>
      <c r="WWQ106" s="327"/>
      <c r="WWR106" s="327"/>
      <c r="WWS106" s="327"/>
      <c r="WWT106" s="327"/>
      <c r="WWU106" s="327"/>
      <c r="WWV106" s="327"/>
      <c r="WWW106" s="327"/>
      <c r="WWX106" s="327"/>
      <c r="WWY106" s="327"/>
      <c r="WWZ106" s="327"/>
      <c r="WXA106" s="327"/>
      <c r="WXB106" s="327"/>
      <c r="WXC106" s="327"/>
      <c r="WXD106" s="327"/>
      <c r="WXE106" s="327"/>
      <c r="WXF106" s="327"/>
      <c r="WXG106" s="327"/>
      <c r="WXH106" s="327"/>
      <c r="WXI106" s="327"/>
      <c r="WXJ106" s="327"/>
      <c r="WXK106" s="327"/>
      <c r="WXL106" s="327"/>
      <c r="WXM106" s="327"/>
      <c r="WXN106" s="327"/>
      <c r="WXO106" s="327"/>
      <c r="WXP106" s="327"/>
      <c r="WXQ106" s="327"/>
      <c r="WXR106" s="327"/>
      <c r="WXS106" s="327"/>
      <c r="WXT106" s="327"/>
      <c r="WXU106" s="327"/>
      <c r="WXV106" s="327"/>
      <c r="WXW106" s="327"/>
      <c r="WXX106" s="327"/>
      <c r="WXY106" s="327"/>
      <c r="WXZ106" s="327"/>
      <c r="WYA106" s="327"/>
      <c r="WYB106" s="327"/>
      <c r="WYC106" s="327"/>
      <c r="WYD106" s="327"/>
      <c r="WYE106" s="327"/>
      <c r="WYF106" s="327"/>
      <c r="WYG106" s="327"/>
      <c r="WYH106" s="327"/>
      <c r="WYI106" s="327"/>
      <c r="WYJ106" s="327"/>
      <c r="WYK106" s="327"/>
      <c r="WYL106" s="327"/>
      <c r="WYM106" s="327"/>
      <c r="WYN106" s="327"/>
      <c r="WYO106" s="327"/>
      <c r="WYP106" s="327"/>
      <c r="WYQ106" s="327"/>
      <c r="WYR106" s="327"/>
      <c r="WYS106" s="327"/>
      <c r="WYT106" s="327"/>
      <c r="WYU106" s="327"/>
      <c r="WYV106" s="327"/>
      <c r="WYW106" s="327"/>
      <c r="WYX106" s="327"/>
      <c r="WYY106" s="327"/>
      <c r="WYZ106" s="327"/>
      <c r="WZA106" s="327"/>
      <c r="WZB106" s="327"/>
      <c r="WZC106" s="327"/>
      <c r="WZD106" s="327"/>
      <c r="WZE106" s="327"/>
      <c r="WZF106" s="327"/>
      <c r="WZG106" s="327"/>
      <c r="WZH106" s="327"/>
      <c r="WZI106" s="327"/>
      <c r="WZJ106" s="327"/>
      <c r="WZK106" s="327"/>
      <c r="WZL106" s="327"/>
      <c r="WZM106" s="327"/>
      <c r="WZN106" s="327"/>
      <c r="WZO106" s="327"/>
      <c r="WZP106" s="327"/>
      <c r="WZQ106" s="327"/>
      <c r="WZR106" s="327"/>
      <c r="WZS106" s="327"/>
      <c r="WZT106" s="327"/>
      <c r="WZU106" s="327"/>
      <c r="WZV106" s="327"/>
      <c r="WZW106" s="327"/>
      <c r="WZX106" s="327"/>
      <c r="WZY106" s="327"/>
      <c r="WZZ106" s="327"/>
      <c r="XAA106" s="327"/>
      <c r="XAB106" s="327"/>
      <c r="XAC106" s="327"/>
      <c r="XAD106" s="327"/>
      <c r="XAE106" s="327"/>
      <c r="XAF106" s="327"/>
      <c r="XAG106" s="327"/>
      <c r="XAH106" s="327"/>
      <c r="XAI106" s="327"/>
      <c r="XAJ106" s="327"/>
      <c r="XAK106" s="327"/>
      <c r="XAL106" s="327"/>
      <c r="XAM106" s="327"/>
      <c r="XAN106" s="327"/>
      <c r="XAO106" s="327"/>
      <c r="XAP106" s="327"/>
      <c r="XAQ106" s="327"/>
      <c r="XAR106" s="327"/>
      <c r="XAS106" s="327"/>
      <c r="XAT106" s="327"/>
      <c r="XAU106" s="327"/>
      <c r="XAV106" s="327"/>
      <c r="XAW106" s="327"/>
      <c r="XAX106" s="327"/>
      <c r="XAY106" s="327"/>
      <c r="XAZ106" s="327"/>
      <c r="XBA106" s="327"/>
      <c r="XBB106" s="327"/>
      <c r="XBC106" s="327"/>
      <c r="XBD106" s="327"/>
      <c r="XBE106" s="327"/>
      <c r="XBF106" s="327"/>
      <c r="XBG106" s="327"/>
      <c r="XBH106" s="327"/>
      <c r="XBI106" s="327"/>
      <c r="XBJ106" s="327"/>
      <c r="XBK106" s="327"/>
      <c r="XBL106" s="327"/>
      <c r="XBM106" s="327"/>
      <c r="XBN106" s="327"/>
      <c r="XBO106" s="327"/>
      <c r="XBP106" s="327"/>
      <c r="XBQ106" s="327"/>
      <c r="XBR106" s="327"/>
      <c r="XBS106" s="327"/>
      <c r="XBT106" s="327"/>
      <c r="XBU106" s="327"/>
      <c r="XBV106" s="327"/>
      <c r="XBW106" s="327"/>
      <c r="XBX106" s="327"/>
      <c r="XBY106" s="327"/>
      <c r="XBZ106" s="327"/>
      <c r="XCA106" s="327"/>
      <c r="XCB106" s="327"/>
      <c r="XCC106" s="327"/>
      <c r="XCD106" s="327"/>
      <c r="XCE106" s="327"/>
      <c r="XCF106" s="327"/>
      <c r="XCG106" s="327"/>
      <c r="XCH106" s="327"/>
      <c r="XCI106" s="327"/>
      <c r="XCJ106" s="327"/>
      <c r="XCK106" s="327"/>
      <c r="XCL106" s="327"/>
      <c r="XCM106" s="327"/>
      <c r="XCN106" s="327"/>
      <c r="XCO106" s="327"/>
      <c r="XCP106" s="327"/>
      <c r="XCQ106" s="327"/>
      <c r="XCR106" s="327"/>
      <c r="XCS106" s="327"/>
      <c r="XCT106" s="327"/>
      <c r="XCU106" s="327"/>
      <c r="XCV106" s="327"/>
      <c r="XCW106" s="327"/>
      <c r="XCX106" s="327"/>
      <c r="XCY106" s="327"/>
      <c r="XCZ106" s="327"/>
      <c r="XDA106" s="327"/>
      <c r="XDB106" s="327"/>
      <c r="XDC106" s="327"/>
      <c r="XDD106" s="327"/>
      <c r="XDE106" s="327"/>
      <c r="XDF106" s="327"/>
      <c r="XDG106" s="327"/>
      <c r="XDH106" s="327"/>
      <c r="XDI106" s="327"/>
      <c r="XDJ106" s="327"/>
      <c r="XDK106" s="327"/>
      <c r="XDL106" s="327"/>
      <c r="XDM106" s="327"/>
      <c r="XDN106" s="327"/>
      <c r="XDO106" s="327"/>
      <c r="XDP106" s="327"/>
      <c r="XDQ106" s="327"/>
      <c r="XDR106" s="327"/>
      <c r="XDS106" s="327"/>
      <c r="XDT106" s="327"/>
      <c r="XDU106" s="327"/>
      <c r="XDV106" s="327"/>
      <c r="XDW106" s="327"/>
      <c r="XDX106" s="327"/>
      <c r="XDY106" s="327"/>
      <c r="XDZ106" s="327"/>
      <c r="XEA106" s="327"/>
      <c r="XEB106" s="327"/>
      <c r="XEC106" s="327"/>
      <c r="XED106" s="327"/>
      <c r="XEE106" s="327"/>
      <c r="XEF106" s="327"/>
      <c r="XEG106" s="327"/>
      <c r="XEH106" s="327"/>
      <c r="XEI106" s="327"/>
      <c r="XEJ106" s="327"/>
      <c r="XEK106" s="327"/>
      <c r="XEL106" s="327"/>
      <c r="XEM106" s="327"/>
      <c r="XEN106" s="327"/>
      <c r="XEO106" s="327"/>
      <c r="XEP106" s="327"/>
      <c r="XEQ106" s="327"/>
      <c r="XER106" s="327"/>
      <c r="XES106" s="327"/>
      <c r="XET106" s="327"/>
      <c r="XEU106" s="327"/>
      <c r="XEV106" s="327"/>
      <c r="XEW106" s="327"/>
      <c r="XEX106" s="327"/>
      <c r="XEY106" s="327"/>
      <c r="XEZ106" s="327"/>
      <c r="XFA106" s="327"/>
      <c r="XFB106" s="327"/>
      <c r="XFC106" s="327"/>
      <c r="XFD106" s="327"/>
    </row>
    <row r="107" spans="1:16384" hidden="1" x14ac:dyDescent="0.2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s="3"/>
      <c r="AN107"/>
      <c r="AO107"/>
    </row>
    <row r="108" spans="1:16384" hidden="1" x14ac:dyDescent="0.2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s="3"/>
      <c r="AN108"/>
      <c r="AO108"/>
    </row>
    <row r="109" spans="1:16384" hidden="1" x14ac:dyDescent="0.2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s="3"/>
      <c r="AN109"/>
      <c r="AO109"/>
    </row>
  </sheetData>
  <mergeCells count="2">
    <mergeCell ref="A105:AD105"/>
    <mergeCell ref="H1:X1"/>
  </mergeCells>
  <pageMargins left="0.78740157499999996" right="0.78740157499999996" top="0.984251969" bottom="0.984251969" header="0.4921259845" footer="0.4921259845"/>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81"/>
  <sheetViews>
    <sheetView showGridLines="0" zoomScale="70" zoomScaleNormal="70" zoomScaleSheetLayoutView="50" workbookViewId="0"/>
  </sheetViews>
  <sheetFormatPr defaultColWidth="1.7109375" defaultRowHeight="15" zeroHeight="1" x14ac:dyDescent="0.25"/>
  <cols>
    <col min="1" max="1" width="52.5703125" style="292" customWidth="1"/>
    <col min="2" max="4" width="15.140625" style="292" customWidth="1"/>
    <col min="5" max="5" width="13.85546875" style="312" customWidth="1"/>
    <col min="6" max="37" width="11.7109375" style="292" bestFit="1" customWidth="1"/>
    <col min="38" max="38" width="11.7109375" style="292" customWidth="1"/>
    <col min="39" max="41" width="12.7109375" style="292" customWidth="1"/>
    <col min="42" max="16384" width="1.7109375" style="292"/>
  </cols>
  <sheetData>
    <row r="1" spans="1:40" ht="109.5" customHeight="1" x14ac:dyDescent="0.25">
      <c r="A1" s="2"/>
      <c r="B1" s="10"/>
      <c r="C1" s="10"/>
      <c r="D1" s="10"/>
      <c r="E1" s="10"/>
      <c r="F1" s="2"/>
      <c r="G1" s="338" t="s">
        <v>99</v>
      </c>
      <c r="H1" s="338"/>
      <c r="I1" s="338"/>
      <c r="J1" s="338"/>
      <c r="K1" s="338"/>
      <c r="L1" s="338"/>
      <c r="M1" s="338"/>
      <c r="N1" s="338"/>
      <c r="O1" s="338"/>
      <c r="P1" s="338"/>
      <c r="Q1" s="338"/>
      <c r="R1" s="338"/>
      <c r="S1" s="338"/>
      <c r="T1" s="338"/>
      <c r="U1" s="338"/>
      <c r="V1" s="338"/>
      <c r="W1" s="338"/>
      <c r="X1" s="338"/>
      <c r="Y1" s="2"/>
      <c r="Z1" s="2"/>
      <c r="AA1" s="2"/>
      <c r="AB1" s="2"/>
      <c r="AC1" s="2"/>
      <c r="AD1" s="2"/>
      <c r="AE1" s="2"/>
      <c r="AF1" s="2"/>
      <c r="AG1" s="2"/>
      <c r="AH1" s="2"/>
      <c r="AI1" s="2"/>
      <c r="AJ1" s="2"/>
      <c r="AK1" s="2"/>
      <c r="AL1" s="2"/>
      <c r="AM1"/>
      <c r="AN1"/>
    </row>
    <row r="2" spans="1:40" s="309" customFormat="1" ht="33" customHeight="1" x14ac:dyDescent="0.25">
      <c r="A2" s="227" t="s">
        <v>37</v>
      </c>
      <c r="B2" s="219" t="s">
        <v>451</v>
      </c>
      <c r="C2" s="219" t="s">
        <v>446</v>
      </c>
      <c r="D2" s="219" t="s">
        <v>424</v>
      </c>
      <c r="E2" s="219" t="s">
        <v>403</v>
      </c>
      <c r="F2" s="219" t="s">
        <v>257</v>
      </c>
      <c r="G2" s="219" t="s">
        <v>0</v>
      </c>
      <c r="H2" s="219" t="s">
        <v>1</v>
      </c>
      <c r="I2" s="219" t="s">
        <v>2</v>
      </c>
      <c r="J2" s="219" t="s">
        <v>3</v>
      </c>
      <c r="K2" s="219" t="s">
        <v>4</v>
      </c>
      <c r="L2" s="219" t="s">
        <v>5</v>
      </c>
      <c r="M2" s="219" t="s">
        <v>6</v>
      </c>
      <c r="N2" s="219" t="s">
        <v>7</v>
      </c>
      <c r="O2" s="219" t="s">
        <v>8</v>
      </c>
      <c r="P2" s="219" t="s">
        <v>9</v>
      </c>
      <c r="Q2" s="219" t="s">
        <v>10</v>
      </c>
      <c r="R2" s="219" t="s">
        <v>11</v>
      </c>
      <c r="S2" s="219" t="s">
        <v>12</v>
      </c>
      <c r="T2" s="219" t="s">
        <v>13</v>
      </c>
      <c r="U2" s="219" t="s">
        <v>14</v>
      </c>
      <c r="V2" s="219" t="s">
        <v>15</v>
      </c>
      <c r="W2" s="219" t="s">
        <v>16</v>
      </c>
      <c r="X2" s="219" t="s">
        <v>92</v>
      </c>
      <c r="Y2" s="219" t="s">
        <v>22</v>
      </c>
      <c r="Z2" s="219" t="s">
        <v>93</v>
      </c>
      <c r="AA2" s="219" t="s">
        <v>20</v>
      </c>
      <c r="AB2" s="219" t="s">
        <v>92</v>
      </c>
      <c r="AC2" s="219" t="s">
        <v>22</v>
      </c>
      <c r="AD2" s="219" t="s">
        <v>23</v>
      </c>
      <c r="AE2" s="219" t="s">
        <v>24</v>
      </c>
      <c r="AF2" s="219" t="s">
        <v>25</v>
      </c>
      <c r="AG2" s="219" t="s">
        <v>26</v>
      </c>
      <c r="AH2" s="219" t="s">
        <v>27</v>
      </c>
      <c r="AI2" s="219" t="s">
        <v>28</v>
      </c>
      <c r="AJ2" s="219" t="s">
        <v>29</v>
      </c>
      <c r="AK2" s="219" t="s">
        <v>30</v>
      </c>
      <c r="AL2" s="219" t="s">
        <v>31</v>
      </c>
      <c r="AM2" s="219" t="s">
        <v>32</v>
      </c>
      <c r="AN2" s="218"/>
    </row>
    <row r="3" spans="1:40" x14ac:dyDescent="0.25">
      <c r="A3" s="16" t="s">
        <v>420</v>
      </c>
      <c r="B3" s="16"/>
      <c r="C3" s="16"/>
      <c r="D3" s="16"/>
      <c r="E3" s="51"/>
      <c r="F3" s="51"/>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3"/>
    </row>
    <row r="4" spans="1:40" x14ac:dyDescent="0.25">
      <c r="A4" s="51" t="s">
        <v>447</v>
      </c>
      <c r="B4" s="51"/>
      <c r="C4" s="51"/>
      <c r="D4" s="51"/>
      <c r="E4" s="51"/>
      <c r="F4" s="51"/>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3"/>
    </row>
    <row r="5" spans="1:40" x14ac:dyDescent="0.25">
      <c r="A5" s="54"/>
      <c r="B5" s="54"/>
      <c r="C5" s="54"/>
      <c r="D5" s="54"/>
      <c r="E5" s="54"/>
      <c r="F5" s="54"/>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25"/>
    </row>
    <row r="6" spans="1:40" x14ac:dyDescent="0.25">
      <c r="A6" s="199" t="s">
        <v>101</v>
      </c>
      <c r="B6" s="220">
        <v>33056.139040000002</v>
      </c>
      <c r="C6" s="220">
        <v>32374.59187</v>
      </c>
      <c r="D6" s="220">
        <v>31748.142659999998</v>
      </c>
      <c r="E6" s="220">
        <v>30989.666679999998</v>
      </c>
      <c r="F6" s="220">
        <v>30248.251179999999</v>
      </c>
      <c r="G6" s="67">
        <v>29423.48</v>
      </c>
      <c r="H6" s="67">
        <v>28528.53</v>
      </c>
      <c r="I6" s="67">
        <v>27411.79</v>
      </c>
      <c r="J6" s="67">
        <v>29060.54</v>
      </c>
      <c r="K6" s="67">
        <v>27830</v>
      </c>
      <c r="L6" s="67">
        <v>26799</v>
      </c>
      <c r="M6" s="67">
        <v>25428</v>
      </c>
      <c r="N6" s="67">
        <v>23858</v>
      </c>
      <c r="O6" s="67">
        <v>22245</v>
      </c>
      <c r="P6" s="67">
        <v>21388</v>
      </c>
      <c r="Q6" s="67">
        <v>21219</v>
      </c>
      <c r="R6" s="67">
        <v>23044</v>
      </c>
      <c r="S6" s="67">
        <v>38356</v>
      </c>
      <c r="T6" s="67">
        <v>53083</v>
      </c>
      <c r="U6" s="67">
        <v>66602</v>
      </c>
      <c r="V6" s="67">
        <v>78799</v>
      </c>
      <c r="W6" s="67">
        <v>77897</v>
      </c>
      <c r="X6" s="67">
        <v>78228</v>
      </c>
      <c r="Y6" s="67">
        <v>81244</v>
      </c>
      <c r="Z6" s="67">
        <v>85345</v>
      </c>
      <c r="AA6" s="67">
        <v>122917</v>
      </c>
      <c r="AB6" s="67">
        <v>123627</v>
      </c>
      <c r="AC6" s="67">
        <v>126044</v>
      </c>
      <c r="AD6" s="67">
        <v>124621</v>
      </c>
      <c r="AE6" s="67">
        <v>123160</v>
      </c>
      <c r="AF6" s="67">
        <v>121564</v>
      </c>
      <c r="AG6" s="67">
        <v>119943</v>
      </c>
      <c r="AH6" s="67">
        <v>118515</v>
      </c>
      <c r="AI6" s="67">
        <v>116532</v>
      </c>
      <c r="AJ6" s="67">
        <v>114916</v>
      </c>
      <c r="AK6" s="67">
        <v>112624</v>
      </c>
      <c r="AL6" s="67">
        <v>108705</v>
      </c>
      <c r="AM6" s="67">
        <v>105070</v>
      </c>
      <c r="AN6"/>
    </row>
    <row r="7" spans="1:40" x14ac:dyDescent="0.25">
      <c r="A7" s="200" t="s">
        <v>102</v>
      </c>
      <c r="B7" s="221">
        <v>15368.488369999999</v>
      </c>
      <c r="C7" s="221">
        <v>15906.94786</v>
      </c>
      <c r="D7" s="221">
        <v>16423.557349999999</v>
      </c>
      <c r="E7" s="221">
        <v>16460.35512</v>
      </c>
      <c r="F7" s="221">
        <v>16460.055609999999</v>
      </c>
      <c r="G7" s="70">
        <v>16485.41</v>
      </c>
      <c r="H7" s="70">
        <v>16551.47</v>
      </c>
      <c r="I7" s="70">
        <v>16994.669999999998</v>
      </c>
      <c r="J7" s="70">
        <v>17911</v>
      </c>
      <c r="K7" s="70">
        <v>18820</v>
      </c>
      <c r="L7" s="70">
        <v>19649</v>
      </c>
      <c r="M7" s="70">
        <v>20096</v>
      </c>
      <c r="N7" s="70">
        <v>20094</v>
      </c>
      <c r="O7" s="70">
        <v>20122</v>
      </c>
      <c r="P7" s="70">
        <v>20073</v>
      </c>
      <c r="Q7" s="70">
        <v>19361</v>
      </c>
      <c r="R7" s="70">
        <v>18612</v>
      </c>
      <c r="S7" s="70">
        <v>17875</v>
      </c>
      <c r="T7" s="70">
        <v>17374</v>
      </c>
      <c r="U7" s="70">
        <v>17020</v>
      </c>
      <c r="V7" s="70">
        <v>15945</v>
      </c>
      <c r="W7" s="70">
        <v>14598</v>
      </c>
      <c r="X7" s="70">
        <v>13053</v>
      </c>
      <c r="Y7" s="70">
        <v>10264</v>
      </c>
      <c r="Z7" s="70">
        <v>8424</v>
      </c>
      <c r="AA7" s="70">
        <v>6317</v>
      </c>
      <c r="AB7" s="70">
        <v>4981</v>
      </c>
      <c r="AC7" s="70">
        <v>4835</v>
      </c>
      <c r="AD7" s="70">
        <v>4826</v>
      </c>
      <c r="AE7" s="70">
        <v>1188</v>
      </c>
      <c r="AF7" s="70">
        <v>772</v>
      </c>
      <c r="AG7" s="70">
        <v>0</v>
      </c>
      <c r="AH7" s="70">
        <v>0</v>
      </c>
      <c r="AI7" s="70">
        <v>0</v>
      </c>
      <c r="AJ7" s="70">
        <v>0</v>
      </c>
      <c r="AK7" s="70">
        <v>0</v>
      </c>
      <c r="AL7" s="70">
        <v>0</v>
      </c>
      <c r="AM7" s="70">
        <v>0</v>
      </c>
      <c r="AN7" s="25"/>
    </row>
    <row r="8" spans="1:40" x14ac:dyDescent="0.25">
      <c r="A8" s="201" t="s">
        <v>103</v>
      </c>
      <c r="B8" s="222">
        <v>0</v>
      </c>
      <c r="C8" s="222">
        <v>0</v>
      </c>
      <c r="D8" s="222">
        <v>0</v>
      </c>
      <c r="E8" s="222">
        <v>0</v>
      </c>
      <c r="F8" s="222">
        <v>0</v>
      </c>
      <c r="G8" s="171">
        <v>0</v>
      </c>
      <c r="H8" s="171">
        <v>0</v>
      </c>
      <c r="I8" s="171">
        <v>0</v>
      </c>
      <c r="J8" s="171">
        <v>0</v>
      </c>
      <c r="K8" s="171">
        <v>0</v>
      </c>
      <c r="L8" s="171">
        <v>0</v>
      </c>
      <c r="M8" s="171">
        <v>0</v>
      </c>
      <c r="N8" s="171">
        <v>0</v>
      </c>
      <c r="O8" s="171">
        <v>0</v>
      </c>
      <c r="P8" s="171">
        <v>0</v>
      </c>
      <c r="Q8" s="171">
        <v>0</v>
      </c>
      <c r="R8" s="171">
        <v>0</v>
      </c>
      <c r="S8" s="171">
        <v>0</v>
      </c>
      <c r="T8" s="171">
        <v>0</v>
      </c>
      <c r="U8" s="171">
        <v>0</v>
      </c>
      <c r="V8" s="171">
        <v>0</v>
      </c>
      <c r="W8" s="171">
        <v>0</v>
      </c>
      <c r="X8" s="171">
        <v>540</v>
      </c>
      <c r="Y8" s="171">
        <v>1635</v>
      </c>
      <c r="Z8" s="171">
        <v>2912</v>
      </c>
      <c r="AA8" s="171">
        <v>3254</v>
      </c>
      <c r="AB8" s="171">
        <v>3047</v>
      </c>
      <c r="AC8" s="171">
        <v>5157</v>
      </c>
      <c r="AD8" s="171">
        <v>5107</v>
      </c>
      <c r="AE8" s="171">
        <v>4957</v>
      </c>
      <c r="AF8" s="171">
        <v>4929</v>
      </c>
      <c r="AG8" s="171">
        <v>5184</v>
      </c>
      <c r="AH8" s="171">
        <v>5034</v>
      </c>
      <c r="AI8" s="171">
        <v>4767</v>
      </c>
      <c r="AJ8" s="171">
        <v>4717</v>
      </c>
      <c r="AK8" s="171">
        <v>5030</v>
      </c>
      <c r="AL8" s="171">
        <v>5006</v>
      </c>
      <c r="AM8" s="171">
        <v>4764</v>
      </c>
      <c r="AN8" s="12"/>
    </row>
    <row r="9" spans="1:40" x14ac:dyDescent="0.25">
      <c r="A9" s="200" t="s">
        <v>104</v>
      </c>
      <c r="B9" s="221">
        <v>0</v>
      </c>
      <c r="C9" s="221">
        <v>0</v>
      </c>
      <c r="D9" s="221">
        <v>0</v>
      </c>
      <c r="E9" s="221">
        <v>0</v>
      </c>
      <c r="F9" s="221">
        <v>0</v>
      </c>
      <c r="G9" s="70">
        <v>0</v>
      </c>
      <c r="H9" s="70">
        <v>0</v>
      </c>
      <c r="I9" s="70">
        <v>0</v>
      </c>
      <c r="J9" s="70">
        <v>0</v>
      </c>
      <c r="K9" s="70">
        <v>0</v>
      </c>
      <c r="L9" s="70">
        <v>0</v>
      </c>
      <c r="M9" s="70">
        <v>0</v>
      </c>
      <c r="N9" s="70">
        <v>0</v>
      </c>
      <c r="O9" s="70">
        <v>0</v>
      </c>
      <c r="P9" s="70">
        <v>0</v>
      </c>
      <c r="Q9" s="70">
        <v>0</v>
      </c>
      <c r="R9" s="70">
        <v>0</v>
      </c>
      <c r="S9" s="70">
        <v>0</v>
      </c>
      <c r="T9" s="70">
        <v>0</v>
      </c>
      <c r="U9" s="70">
        <v>0</v>
      </c>
      <c r="V9" s="70">
        <v>0</v>
      </c>
      <c r="W9" s="70">
        <v>0</v>
      </c>
      <c r="X9" s="70">
        <v>0</v>
      </c>
      <c r="Y9" s="70">
        <v>0</v>
      </c>
      <c r="Z9" s="70">
        <v>0</v>
      </c>
      <c r="AA9" s="70">
        <v>0</v>
      </c>
      <c r="AB9" s="70">
        <v>3327</v>
      </c>
      <c r="AC9" s="70">
        <v>13218</v>
      </c>
      <c r="AD9" s="70">
        <v>22974</v>
      </c>
      <c r="AE9" s="70">
        <v>32605</v>
      </c>
      <c r="AF9" s="70">
        <v>38801</v>
      </c>
      <c r="AG9" s="70">
        <v>38337</v>
      </c>
      <c r="AH9" s="70">
        <v>37869</v>
      </c>
      <c r="AI9" s="70">
        <v>37392</v>
      </c>
      <c r="AJ9" s="70">
        <v>36875</v>
      </c>
      <c r="AK9" s="70">
        <v>36354</v>
      </c>
      <c r="AL9" s="70">
        <v>35768</v>
      </c>
      <c r="AM9" s="70">
        <v>35235</v>
      </c>
      <c r="AN9" s="25"/>
    </row>
    <row r="10" spans="1:40" x14ac:dyDescent="0.25">
      <c r="A10" s="199" t="s">
        <v>105</v>
      </c>
      <c r="B10" s="220">
        <v>0</v>
      </c>
      <c r="C10" s="220">
        <v>0</v>
      </c>
      <c r="D10" s="220">
        <v>0</v>
      </c>
      <c r="E10" s="220">
        <v>0</v>
      </c>
      <c r="F10" s="220">
        <v>0</v>
      </c>
      <c r="G10" s="67">
        <v>0</v>
      </c>
      <c r="H10" s="67">
        <v>0</v>
      </c>
      <c r="I10" s="67">
        <v>0</v>
      </c>
      <c r="J10" s="67">
        <v>0</v>
      </c>
      <c r="K10" s="67">
        <v>0</v>
      </c>
      <c r="L10" s="67">
        <v>0</v>
      </c>
      <c r="M10" s="67">
        <v>0</v>
      </c>
      <c r="N10" s="67">
        <v>0</v>
      </c>
      <c r="O10" s="67">
        <v>0</v>
      </c>
      <c r="P10" s="67">
        <v>0</v>
      </c>
      <c r="Q10" s="67">
        <v>0</v>
      </c>
      <c r="R10" s="67">
        <v>0</v>
      </c>
      <c r="S10" s="67">
        <v>0</v>
      </c>
      <c r="T10" s="67">
        <v>0</v>
      </c>
      <c r="U10" s="67">
        <v>154931</v>
      </c>
      <c r="V10" s="67">
        <v>149465</v>
      </c>
      <c r="W10" s="67">
        <v>144794</v>
      </c>
      <c r="X10" s="67">
        <v>140585</v>
      </c>
      <c r="Y10" s="67">
        <v>0</v>
      </c>
      <c r="Z10" s="67">
        <v>0</v>
      </c>
      <c r="AA10" s="67">
        <v>0</v>
      </c>
      <c r="AB10" s="67">
        <v>0</v>
      </c>
      <c r="AC10" s="67">
        <v>0</v>
      </c>
      <c r="AD10" s="67">
        <v>0</v>
      </c>
      <c r="AE10" s="67">
        <v>0</v>
      </c>
      <c r="AF10" s="67">
        <v>0</v>
      </c>
      <c r="AG10" s="67">
        <v>0</v>
      </c>
      <c r="AH10" s="67">
        <v>163291</v>
      </c>
      <c r="AI10" s="67">
        <v>159785</v>
      </c>
      <c r="AJ10" s="67">
        <v>155924</v>
      </c>
      <c r="AK10" s="67">
        <v>148000</v>
      </c>
      <c r="AL10" s="67">
        <v>0</v>
      </c>
      <c r="AM10" s="67">
        <v>0</v>
      </c>
      <c r="AN10"/>
    </row>
    <row r="11" spans="1:40" x14ac:dyDescent="0.25">
      <c r="A11" s="200" t="s">
        <v>106</v>
      </c>
      <c r="B11" s="221">
        <v>60375.083100000003</v>
      </c>
      <c r="C11" s="221">
        <v>68472.479519999993</v>
      </c>
      <c r="D11" s="221">
        <v>70655.875629999995</v>
      </c>
      <c r="E11" s="221">
        <v>73287.734410000005</v>
      </c>
      <c r="F11" s="221">
        <v>75855.904679999992</v>
      </c>
      <c r="G11" s="70">
        <v>77873.009999999995</v>
      </c>
      <c r="H11" s="70">
        <v>78086.84</v>
      </c>
      <c r="I11" s="70">
        <v>77953.509999999995</v>
      </c>
      <c r="J11" s="70">
        <v>72445</v>
      </c>
      <c r="K11" s="70">
        <v>72472</v>
      </c>
      <c r="L11" s="70">
        <v>72402</v>
      </c>
      <c r="M11" s="70">
        <v>72205</v>
      </c>
      <c r="N11" s="70">
        <v>72000</v>
      </c>
      <c r="O11" s="70">
        <v>72057</v>
      </c>
      <c r="P11" s="70">
        <v>71585</v>
      </c>
      <c r="Q11" s="70">
        <v>71568</v>
      </c>
      <c r="R11" s="70">
        <v>71366</v>
      </c>
      <c r="S11" s="70">
        <v>71268</v>
      </c>
      <c r="T11" s="70">
        <v>71068</v>
      </c>
      <c r="U11" s="70">
        <v>70262</v>
      </c>
      <c r="V11" s="70">
        <v>70200</v>
      </c>
      <c r="W11" s="70">
        <v>69768</v>
      </c>
      <c r="X11" s="70">
        <v>68600</v>
      </c>
      <c r="Y11" s="70">
        <v>64990</v>
      </c>
      <c r="Z11" s="70">
        <v>62003</v>
      </c>
      <c r="AA11" s="70">
        <v>60196</v>
      </c>
      <c r="AB11" s="70">
        <v>59269</v>
      </c>
      <c r="AC11" s="70">
        <v>60270</v>
      </c>
      <c r="AD11" s="70">
        <v>60187</v>
      </c>
      <c r="AE11" s="70">
        <v>59316</v>
      </c>
      <c r="AF11" s="70">
        <v>59255</v>
      </c>
      <c r="AG11" s="70">
        <v>57570</v>
      </c>
      <c r="AH11" s="70">
        <v>56671</v>
      </c>
      <c r="AI11" s="70">
        <v>55432</v>
      </c>
      <c r="AJ11" s="70">
        <v>54074</v>
      </c>
      <c r="AK11" s="70">
        <v>41227</v>
      </c>
      <c r="AL11" s="70">
        <v>26437</v>
      </c>
      <c r="AM11" s="70">
        <v>13720</v>
      </c>
      <c r="AN11" s="25"/>
    </row>
    <row r="12" spans="1:40" x14ac:dyDescent="0.25">
      <c r="A12" s="199" t="s">
        <v>107</v>
      </c>
      <c r="B12" s="220">
        <v>0</v>
      </c>
      <c r="C12" s="220">
        <v>0</v>
      </c>
      <c r="D12" s="220">
        <v>0</v>
      </c>
      <c r="E12" s="220">
        <v>0</v>
      </c>
      <c r="F12" s="220">
        <v>0</v>
      </c>
      <c r="G12" s="67">
        <v>0</v>
      </c>
      <c r="H12" s="67">
        <v>0</v>
      </c>
      <c r="I12" s="67">
        <v>0</v>
      </c>
      <c r="J12" s="67">
        <v>0</v>
      </c>
      <c r="K12" s="67">
        <v>0</v>
      </c>
      <c r="L12" s="67">
        <v>0</v>
      </c>
      <c r="M12" s="67">
        <v>0</v>
      </c>
      <c r="N12" s="67">
        <v>0</v>
      </c>
      <c r="O12" s="67">
        <v>0</v>
      </c>
      <c r="P12" s="67">
        <v>0</v>
      </c>
      <c r="Q12" s="67">
        <v>0</v>
      </c>
      <c r="R12" s="67">
        <v>0</v>
      </c>
      <c r="S12" s="67">
        <v>0</v>
      </c>
      <c r="T12" s="67">
        <v>0</v>
      </c>
      <c r="U12" s="67">
        <v>0</v>
      </c>
      <c r="V12" s="67">
        <v>0</v>
      </c>
      <c r="W12" s="67">
        <v>0</v>
      </c>
      <c r="X12" s="67">
        <v>0</v>
      </c>
      <c r="Y12" s="67">
        <v>0</v>
      </c>
      <c r="Z12" s="67">
        <v>3879</v>
      </c>
      <c r="AA12" s="67">
        <v>15516</v>
      </c>
      <c r="AB12" s="67">
        <v>27091</v>
      </c>
      <c r="AC12" s="67">
        <v>38791</v>
      </c>
      <c r="AD12" s="67">
        <v>46550</v>
      </c>
      <c r="AE12" s="67">
        <v>46627</v>
      </c>
      <c r="AF12" s="67">
        <v>46649</v>
      </c>
      <c r="AG12" s="67">
        <v>46668</v>
      </c>
      <c r="AH12" s="67">
        <v>46770</v>
      </c>
      <c r="AI12" s="67">
        <v>46842</v>
      </c>
      <c r="AJ12" s="67">
        <v>46889</v>
      </c>
      <c r="AK12" s="67">
        <v>46903</v>
      </c>
      <c r="AL12" s="67">
        <v>46947</v>
      </c>
      <c r="AM12" s="67">
        <v>47031</v>
      </c>
      <c r="AN12"/>
    </row>
    <row r="13" spans="1:40" x14ac:dyDescent="0.25">
      <c r="A13" s="200" t="s">
        <v>108</v>
      </c>
      <c r="B13" s="221">
        <v>0</v>
      </c>
      <c r="C13" s="221">
        <v>0</v>
      </c>
      <c r="D13" s="221">
        <v>0</v>
      </c>
      <c r="E13" s="221">
        <v>0</v>
      </c>
      <c r="F13" s="221">
        <v>0</v>
      </c>
      <c r="G13" s="70">
        <v>0</v>
      </c>
      <c r="H13" s="70">
        <v>0</v>
      </c>
      <c r="I13" s="70">
        <v>0</v>
      </c>
      <c r="J13" s="70">
        <v>0</v>
      </c>
      <c r="K13" s="70">
        <v>0</v>
      </c>
      <c r="L13" s="70">
        <v>0</v>
      </c>
      <c r="M13" s="70">
        <v>0</v>
      </c>
      <c r="N13" s="70">
        <v>0</v>
      </c>
      <c r="O13" s="70">
        <v>0</v>
      </c>
      <c r="P13" s="70">
        <v>0</v>
      </c>
      <c r="Q13" s="70">
        <v>0</v>
      </c>
      <c r="R13" s="70">
        <v>0</v>
      </c>
      <c r="S13" s="70">
        <v>0</v>
      </c>
      <c r="T13" s="70">
        <v>0</v>
      </c>
      <c r="U13" s="70">
        <v>0</v>
      </c>
      <c r="V13" s="70">
        <v>0</v>
      </c>
      <c r="W13" s="70">
        <v>0</v>
      </c>
      <c r="X13" s="70">
        <v>0</v>
      </c>
      <c r="Y13" s="70">
        <v>0</v>
      </c>
      <c r="Z13" s="70">
        <v>0</v>
      </c>
      <c r="AA13" s="70">
        <v>0</v>
      </c>
      <c r="AB13" s="70">
        <v>0</v>
      </c>
      <c r="AC13" s="70">
        <v>0</v>
      </c>
      <c r="AD13" s="70">
        <v>0</v>
      </c>
      <c r="AE13" s="70">
        <v>7</v>
      </c>
      <c r="AF13" s="70">
        <v>7</v>
      </c>
      <c r="AG13" s="70">
        <v>8</v>
      </c>
      <c r="AH13" s="70">
        <v>9</v>
      </c>
      <c r="AI13" s="70">
        <v>72049</v>
      </c>
      <c r="AJ13" s="70">
        <v>69742</v>
      </c>
      <c r="AK13" s="70">
        <v>72321</v>
      </c>
      <c r="AL13" s="70">
        <v>69352</v>
      </c>
      <c r="AM13" s="70">
        <v>3267</v>
      </c>
      <c r="AN13" s="25"/>
    </row>
    <row r="14" spans="1:40" x14ac:dyDescent="0.25">
      <c r="A14" s="199" t="s">
        <v>109</v>
      </c>
      <c r="B14" s="220">
        <v>0</v>
      </c>
      <c r="C14" s="220">
        <v>0</v>
      </c>
      <c r="D14" s="220">
        <v>0</v>
      </c>
      <c r="E14" s="220">
        <v>12392.496959999999</v>
      </c>
      <c r="F14" s="220">
        <v>24779.708299999995</v>
      </c>
      <c r="G14" s="67">
        <v>37170.519999999997</v>
      </c>
      <c r="H14" s="67">
        <v>49419.15</v>
      </c>
      <c r="I14" s="67">
        <v>47871</v>
      </c>
      <c r="J14" s="67">
        <v>45510</v>
      </c>
      <c r="K14" s="67">
        <v>45541</v>
      </c>
      <c r="L14" s="67">
        <v>49138</v>
      </c>
      <c r="M14" s="67">
        <v>49029</v>
      </c>
      <c r="N14" s="67">
        <v>48974</v>
      </c>
      <c r="O14" s="67">
        <v>51404</v>
      </c>
      <c r="P14" s="67">
        <v>48824</v>
      </c>
      <c r="Q14" s="67">
        <v>48754</v>
      </c>
      <c r="R14" s="67">
        <v>47994</v>
      </c>
      <c r="S14" s="67">
        <v>48080</v>
      </c>
      <c r="T14" s="67">
        <v>48397</v>
      </c>
      <c r="U14" s="67">
        <v>48278</v>
      </c>
      <c r="V14" s="67">
        <v>48260</v>
      </c>
      <c r="W14" s="67">
        <v>48256</v>
      </c>
      <c r="X14" s="67">
        <v>48293</v>
      </c>
      <c r="Y14" s="67">
        <v>48282</v>
      </c>
      <c r="Z14" s="67">
        <v>48265</v>
      </c>
      <c r="AA14" s="67">
        <v>48298</v>
      </c>
      <c r="AB14" s="67">
        <v>47771</v>
      </c>
      <c r="AC14" s="67">
        <v>48363</v>
      </c>
      <c r="AD14" s="67">
        <v>48335</v>
      </c>
      <c r="AE14" s="67">
        <v>48555</v>
      </c>
      <c r="AF14" s="67">
        <v>48521</v>
      </c>
      <c r="AG14" s="67">
        <v>48484</v>
      </c>
      <c r="AH14" s="67">
        <v>48735</v>
      </c>
      <c r="AI14" s="67">
        <v>48856</v>
      </c>
      <c r="AJ14" s="67">
        <v>48898</v>
      </c>
      <c r="AK14" s="67">
        <v>48853</v>
      </c>
      <c r="AL14" s="67">
        <v>48892</v>
      </c>
      <c r="AM14" s="67">
        <v>49025</v>
      </c>
      <c r="AN14"/>
    </row>
    <row r="15" spans="1:40" x14ac:dyDescent="0.25">
      <c r="A15" s="200" t="s">
        <v>110</v>
      </c>
      <c r="B15" s="221"/>
      <c r="C15" s="221"/>
      <c r="D15" s="221">
        <v>0</v>
      </c>
      <c r="E15" s="221"/>
      <c r="F15" s="221"/>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25"/>
    </row>
    <row r="16" spans="1:40" x14ac:dyDescent="0.25">
      <c r="A16" s="202" t="s">
        <v>111</v>
      </c>
      <c r="B16" s="220">
        <v>22383.679780000006</v>
      </c>
      <c r="C16" s="220">
        <v>25827.138320000002</v>
      </c>
      <c r="D16" s="220">
        <v>25851.04898</v>
      </c>
      <c r="E16" s="220">
        <v>25871.593409999998</v>
      </c>
      <c r="F16" s="220">
        <v>25874.408599999995</v>
      </c>
      <c r="G16" s="67">
        <v>25928.06</v>
      </c>
      <c r="H16" s="67">
        <v>25855.67</v>
      </c>
      <c r="I16" s="67">
        <v>25023.29</v>
      </c>
      <c r="J16" s="67">
        <v>23821</v>
      </c>
      <c r="K16" s="67">
        <v>23847</v>
      </c>
      <c r="L16" s="67">
        <v>25713</v>
      </c>
      <c r="M16" s="67">
        <v>25637</v>
      </c>
      <c r="N16" s="67">
        <v>25599</v>
      </c>
      <c r="O16" s="67">
        <v>25685</v>
      </c>
      <c r="P16" s="67">
        <v>25533</v>
      </c>
      <c r="Q16" s="67">
        <v>25519</v>
      </c>
      <c r="R16" s="67">
        <v>25551</v>
      </c>
      <c r="S16" s="67">
        <v>25302</v>
      </c>
      <c r="T16" s="67">
        <v>25308</v>
      </c>
      <c r="U16" s="67">
        <v>25233</v>
      </c>
      <c r="V16" s="67">
        <v>25221</v>
      </c>
      <c r="W16" s="67">
        <v>25205</v>
      </c>
      <c r="X16" s="67">
        <v>25219</v>
      </c>
      <c r="Y16" s="67">
        <v>25202</v>
      </c>
      <c r="Z16" s="67">
        <v>53307</v>
      </c>
      <c r="AA16" s="67">
        <v>46057</v>
      </c>
      <c r="AB16" s="67">
        <v>38586</v>
      </c>
      <c r="AC16" s="67">
        <v>32609</v>
      </c>
      <c r="AD16" s="67">
        <v>20401</v>
      </c>
      <c r="AE16" s="67">
        <v>14097</v>
      </c>
      <c r="AF16" s="67">
        <v>13549</v>
      </c>
      <c r="AG16" s="67">
        <v>2687</v>
      </c>
      <c r="AH16" s="67">
        <v>5532</v>
      </c>
      <c r="AI16" s="67">
        <v>3883</v>
      </c>
      <c r="AJ16" s="67">
        <v>3395</v>
      </c>
      <c r="AK16" s="67">
        <v>2882</v>
      </c>
      <c r="AL16" s="67">
        <v>1794</v>
      </c>
      <c r="AM16" s="67">
        <v>1443</v>
      </c>
      <c r="AN16"/>
    </row>
    <row r="17" spans="1:40" x14ac:dyDescent="0.25">
      <c r="A17" s="203" t="s">
        <v>112</v>
      </c>
      <c r="B17" s="221">
        <v>9312.5844400000078</v>
      </c>
      <c r="C17" s="221">
        <v>49676.431999999993</v>
      </c>
      <c r="D17" s="221">
        <v>46105.269730000007</v>
      </c>
      <c r="E17" s="221">
        <v>42989.126929999999</v>
      </c>
      <c r="F17" s="221">
        <v>54262.526060000004</v>
      </c>
      <c r="G17" s="70">
        <v>49858.39</v>
      </c>
      <c r="H17" s="70">
        <v>45877.42</v>
      </c>
      <c r="I17" s="70">
        <v>46573.599999999999</v>
      </c>
      <c r="J17" s="70">
        <v>51978</v>
      </c>
      <c r="K17" s="70">
        <v>47341</v>
      </c>
      <c r="L17" s="70">
        <v>42842</v>
      </c>
      <c r="M17" s="70">
        <v>38268</v>
      </c>
      <c r="N17" s="70">
        <v>56327</v>
      </c>
      <c r="O17" s="70">
        <v>50980</v>
      </c>
      <c r="P17" s="70">
        <v>45435</v>
      </c>
      <c r="Q17" s="70">
        <v>40346</v>
      </c>
      <c r="R17" s="70">
        <v>57741</v>
      </c>
      <c r="S17" s="70">
        <v>50939</v>
      </c>
      <c r="T17" s="70">
        <v>43967</v>
      </c>
      <c r="U17" s="70">
        <v>37485</v>
      </c>
      <c r="V17" s="70">
        <v>56372</v>
      </c>
      <c r="W17" s="70">
        <v>47965</v>
      </c>
      <c r="X17" s="70">
        <v>40838</v>
      </c>
      <c r="Y17" s="70">
        <v>34472</v>
      </c>
      <c r="Z17" s="70">
        <v>25183</v>
      </c>
      <c r="AA17" s="70">
        <v>25198</v>
      </c>
      <c r="AB17" s="70">
        <v>24839</v>
      </c>
      <c r="AC17" s="70">
        <v>25229</v>
      </c>
      <c r="AD17" s="70">
        <v>25629</v>
      </c>
      <c r="AE17" s="70">
        <v>19417</v>
      </c>
      <c r="AF17" s="70">
        <v>8292</v>
      </c>
      <c r="AG17" s="70">
        <v>7334</v>
      </c>
      <c r="AH17" s="70">
        <v>3395</v>
      </c>
      <c r="AI17" s="70">
        <v>3395</v>
      </c>
      <c r="AJ17" s="70">
        <v>1198</v>
      </c>
      <c r="AK17" s="70">
        <v>0</v>
      </c>
      <c r="AL17" s="70">
        <v>0</v>
      </c>
      <c r="AM17" s="70">
        <v>0</v>
      </c>
      <c r="AN17" s="25"/>
    </row>
    <row r="18" spans="1:40" x14ac:dyDescent="0.25">
      <c r="A18" s="202" t="s">
        <v>113</v>
      </c>
      <c r="B18" s="220">
        <v>29635.99221</v>
      </c>
      <c r="C18" s="220">
        <v>34195.130939999995</v>
      </c>
      <c r="D18" s="220">
        <v>34226.788659999998</v>
      </c>
      <c r="E18" s="220">
        <v>34253.989479999997</v>
      </c>
      <c r="F18" s="220">
        <v>34257.716870000004</v>
      </c>
      <c r="G18" s="67">
        <v>34328.75</v>
      </c>
      <c r="H18" s="67">
        <v>34232.910000000003</v>
      </c>
      <c r="I18" s="67">
        <v>33130.839999999997</v>
      </c>
      <c r="J18" s="67">
        <v>31539</v>
      </c>
      <c r="K18" s="67">
        <v>31573</v>
      </c>
      <c r="L18" s="67">
        <v>34044</v>
      </c>
      <c r="M18" s="67">
        <v>33943</v>
      </c>
      <c r="N18" s="67">
        <v>33893</v>
      </c>
      <c r="O18" s="67">
        <v>34007</v>
      </c>
      <c r="P18" s="67">
        <v>33768</v>
      </c>
      <c r="Q18" s="67">
        <v>33748</v>
      </c>
      <c r="R18" s="67">
        <v>33652</v>
      </c>
      <c r="S18" s="67">
        <v>33500</v>
      </c>
      <c r="T18" s="67">
        <v>33507</v>
      </c>
      <c r="U18" s="67">
        <v>33408</v>
      </c>
      <c r="V18" s="67">
        <v>33393</v>
      </c>
      <c r="W18" s="67">
        <v>33371</v>
      </c>
      <c r="X18" s="67">
        <v>33390</v>
      </c>
      <c r="Y18" s="67">
        <v>30007</v>
      </c>
      <c r="Z18" s="67">
        <v>28558</v>
      </c>
      <c r="AA18" s="67">
        <v>28575</v>
      </c>
      <c r="AB18" s="67">
        <v>28166</v>
      </c>
      <c r="AC18" s="67">
        <v>11547</v>
      </c>
      <c r="AD18" s="67">
        <v>11729</v>
      </c>
      <c r="AE18" s="67">
        <v>6142</v>
      </c>
      <c r="AF18" s="67">
        <v>4273</v>
      </c>
      <c r="AG18" s="67">
        <v>0</v>
      </c>
      <c r="AH18" s="67">
        <v>0</v>
      </c>
      <c r="AI18" s="67">
        <v>0</v>
      </c>
      <c r="AJ18" s="67">
        <v>0</v>
      </c>
      <c r="AK18" s="67">
        <v>0</v>
      </c>
      <c r="AL18" s="67">
        <v>0</v>
      </c>
      <c r="AM18" s="67">
        <v>0</v>
      </c>
      <c r="AN18"/>
    </row>
    <row r="19" spans="1:40" x14ac:dyDescent="0.25">
      <c r="A19" s="200" t="s">
        <v>114</v>
      </c>
      <c r="B19" s="221">
        <v>18800.49512</v>
      </c>
      <c r="C19" s="221">
        <v>18899.56926</v>
      </c>
      <c r="D19" s="221">
        <v>18860.38394</v>
      </c>
      <c r="E19" s="221">
        <v>18890.328420000002</v>
      </c>
      <c r="F19" s="221">
        <v>18773.07346</v>
      </c>
      <c r="G19" s="70">
        <v>18800.009999999998</v>
      </c>
      <c r="H19" s="70">
        <v>18903.55</v>
      </c>
      <c r="I19" s="70">
        <v>29319.01</v>
      </c>
      <c r="J19" s="70">
        <v>28652</v>
      </c>
      <c r="K19" s="70">
        <v>28069</v>
      </c>
      <c r="L19" s="70">
        <v>19017</v>
      </c>
      <c r="M19" s="70">
        <v>19046</v>
      </c>
      <c r="N19" s="70">
        <v>19288</v>
      </c>
      <c r="O19" s="70">
        <v>19874</v>
      </c>
      <c r="P19" s="70">
        <v>19545</v>
      </c>
      <c r="Q19" s="70">
        <v>19645</v>
      </c>
      <c r="R19" s="70">
        <v>19895</v>
      </c>
      <c r="S19" s="70">
        <v>19967</v>
      </c>
      <c r="T19" s="70">
        <v>20029</v>
      </c>
      <c r="U19" s="70">
        <v>19884</v>
      </c>
      <c r="V19" s="70">
        <v>19893</v>
      </c>
      <c r="W19" s="70">
        <v>19888</v>
      </c>
      <c r="X19" s="70">
        <v>15457</v>
      </c>
      <c r="Y19" s="70">
        <v>11044</v>
      </c>
      <c r="Z19" s="70">
        <v>6369</v>
      </c>
      <c r="AA19" s="70">
        <v>1851</v>
      </c>
      <c r="AB19" s="70">
        <v>1477</v>
      </c>
      <c r="AC19" s="70">
        <v>0</v>
      </c>
      <c r="AD19" s="70">
        <v>0</v>
      </c>
      <c r="AE19" s="70">
        <v>0</v>
      </c>
      <c r="AF19" s="70">
        <v>0</v>
      </c>
      <c r="AG19" s="70">
        <v>0</v>
      </c>
      <c r="AH19" s="70">
        <v>2175</v>
      </c>
      <c r="AI19" s="70">
        <v>2371</v>
      </c>
      <c r="AJ19" s="70">
        <v>2335</v>
      </c>
      <c r="AK19" s="70">
        <v>0</v>
      </c>
      <c r="AL19" s="70">
        <v>0</v>
      </c>
      <c r="AM19" s="70">
        <v>0</v>
      </c>
      <c r="AN19" s="25"/>
    </row>
    <row r="20" spans="1:40" x14ac:dyDescent="0.25">
      <c r="A20" s="199" t="s">
        <v>115</v>
      </c>
      <c r="B20" s="220"/>
      <c r="C20" s="220"/>
      <c r="D20" s="220"/>
      <c r="E20" s="220"/>
      <c r="F20" s="220"/>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row>
    <row r="21" spans="1:40" x14ac:dyDescent="0.25">
      <c r="A21" s="203" t="s">
        <v>116</v>
      </c>
      <c r="B21" s="221">
        <v>0</v>
      </c>
      <c r="C21" s="221">
        <v>0</v>
      </c>
      <c r="D21" s="221">
        <v>0</v>
      </c>
      <c r="E21" s="221">
        <v>0</v>
      </c>
      <c r="F21" s="221">
        <v>0</v>
      </c>
      <c r="G21" s="70">
        <v>0</v>
      </c>
      <c r="H21" s="70">
        <v>0</v>
      </c>
      <c r="I21" s="70">
        <v>0</v>
      </c>
      <c r="J21" s="70">
        <v>0</v>
      </c>
      <c r="K21" s="70">
        <v>0</v>
      </c>
      <c r="L21" s="70">
        <v>0</v>
      </c>
      <c r="M21" s="70">
        <v>0</v>
      </c>
      <c r="N21" s="70">
        <v>0</v>
      </c>
      <c r="O21" s="70">
        <v>0</v>
      </c>
      <c r="P21" s="70">
        <v>28992</v>
      </c>
      <c r="Q21" s="70">
        <v>29053</v>
      </c>
      <c r="R21" s="70">
        <v>58135</v>
      </c>
      <c r="S21" s="70">
        <v>58135</v>
      </c>
      <c r="T21" s="70">
        <v>58715</v>
      </c>
      <c r="U21" s="70">
        <v>58665</v>
      </c>
      <c r="V21" s="70">
        <v>59076</v>
      </c>
      <c r="W21" s="70">
        <v>58833</v>
      </c>
      <c r="X21" s="70">
        <v>59232</v>
      </c>
      <c r="Y21" s="70">
        <v>59207</v>
      </c>
      <c r="Z21" s="70">
        <v>59537</v>
      </c>
      <c r="AA21" s="70">
        <v>59251</v>
      </c>
      <c r="AB21" s="70">
        <v>59096</v>
      </c>
      <c r="AC21" s="70">
        <v>59498</v>
      </c>
      <c r="AD21" s="70">
        <v>30609</v>
      </c>
      <c r="AE21" s="70">
        <v>30356</v>
      </c>
      <c r="AF21" s="70">
        <v>1840</v>
      </c>
      <c r="AG21" s="70">
        <v>2026</v>
      </c>
      <c r="AH21" s="70">
        <v>2324</v>
      </c>
      <c r="AI21" s="70">
        <v>2476</v>
      </c>
      <c r="AJ21" s="70">
        <v>0</v>
      </c>
      <c r="AK21" s="70">
        <v>0</v>
      </c>
      <c r="AL21" s="70">
        <v>0</v>
      </c>
      <c r="AM21" s="70">
        <v>0</v>
      </c>
      <c r="AN21" s="25"/>
    </row>
    <row r="22" spans="1:40" x14ac:dyDescent="0.25">
      <c r="A22" s="202" t="s">
        <v>112</v>
      </c>
      <c r="B22" s="220">
        <v>0</v>
      </c>
      <c r="C22" s="220">
        <v>0</v>
      </c>
      <c r="D22" s="220">
        <v>0</v>
      </c>
      <c r="E22" s="220">
        <v>0</v>
      </c>
      <c r="F22" s="220">
        <v>0</v>
      </c>
      <c r="G22" s="67">
        <v>0</v>
      </c>
      <c r="H22" s="67">
        <v>51934.89</v>
      </c>
      <c r="I22" s="67">
        <v>36583.69</v>
      </c>
      <c r="J22" s="67">
        <v>35576</v>
      </c>
      <c r="K22" s="67">
        <v>34744</v>
      </c>
      <c r="L22" s="67">
        <v>53237</v>
      </c>
      <c r="M22" s="67">
        <v>51424</v>
      </c>
      <c r="N22" s="67">
        <v>49947</v>
      </c>
      <c r="O22" s="67">
        <v>47733</v>
      </c>
      <c r="P22" s="67">
        <v>53712</v>
      </c>
      <c r="Q22" s="67">
        <v>51045</v>
      </c>
      <c r="R22" s="67">
        <v>48628</v>
      </c>
      <c r="S22" s="67">
        <v>45763</v>
      </c>
      <c r="T22" s="67">
        <v>52391</v>
      </c>
      <c r="U22" s="67">
        <v>48583</v>
      </c>
      <c r="V22" s="67">
        <v>45213</v>
      </c>
      <c r="W22" s="67">
        <v>41657</v>
      </c>
      <c r="X22" s="67">
        <v>49565</v>
      </c>
      <c r="Y22" s="67">
        <v>45783</v>
      </c>
      <c r="Z22" s="67">
        <v>42456</v>
      </c>
      <c r="AA22" s="67">
        <v>38897</v>
      </c>
      <c r="AB22" s="67">
        <v>48239</v>
      </c>
      <c r="AC22" s="67">
        <v>44479</v>
      </c>
      <c r="AD22" s="67">
        <v>40828</v>
      </c>
      <c r="AE22" s="67">
        <v>37097</v>
      </c>
      <c r="AF22" s="67">
        <v>10892</v>
      </c>
      <c r="AG22" s="67">
        <v>7617</v>
      </c>
      <c r="AH22" s="67">
        <v>4438</v>
      </c>
      <c r="AI22" s="67">
        <v>1451</v>
      </c>
      <c r="AJ22" s="67">
        <v>0</v>
      </c>
      <c r="AK22" s="67">
        <v>0</v>
      </c>
      <c r="AL22" s="67">
        <v>0</v>
      </c>
      <c r="AM22" s="67">
        <v>0</v>
      </c>
      <c r="AN22"/>
    </row>
    <row r="23" spans="1:40" x14ac:dyDescent="0.25">
      <c r="A23" s="200" t="s">
        <v>358</v>
      </c>
      <c r="B23" s="221"/>
      <c r="C23" s="221"/>
      <c r="D23" s="221"/>
      <c r="E23" s="221"/>
      <c r="F23" s="221"/>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25"/>
    </row>
    <row r="24" spans="1:40" x14ac:dyDescent="0.25">
      <c r="A24" s="202" t="s">
        <v>117</v>
      </c>
      <c r="B24" s="220">
        <v>0</v>
      </c>
      <c r="C24" s="220">
        <v>0</v>
      </c>
      <c r="D24" s="220">
        <v>0</v>
      </c>
      <c r="E24" s="220">
        <v>0</v>
      </c>
      <c r="F24" s="220">
        <v>0</v>
      </c>
      <c r="G24" s="67">
        <v>131782.95000000001</v>
      </c>
      <c r="H24" s="67">
        <v>131818.15</v>
      </c>
      <c r="I24" s="67">
        <v>131845.76999999999</v>
      </c>
      <c r="J24" s="67">
        <v>131811</v>
      </c>
      <c r="K24" s="67">
        <v>1860</v>
      </c>
      <c r="L24" s="67">
        <v>2037</v>
      </c>
      <c r="M24" s="67">
        <v>2574</v>
      </c>
      <c r="N24" s="67">
        <v>2933</v>
      </c>
      <c r="O24" s="67">
        <v>3466</v>
      </c>
      <c r="P24" s="67">
        <v>3649</v>
      </c>
      <c r="Q24" s="67">
        <v>4035</v>
      </c>
      <c r="R24" s="67">
        <v>3883</v>
      </c>
      <c r="S24" s="67">
        <v>3808</v>
      </c>
      <c r="T24" s="67">
        <v>3961</v>
      </c>
      <c r="U24" s="67">
        <v>4008</v>
      </c>
      <c r="V24" s="67">
        <v>3569</v>
      </c>
      <c r="W24" s="67">
        <v>3317</v>
      </c>
      <c r="X24" s="67">
        <v>3232</v>
      </c>
      <c r="Y24" s="67">
        <v>3192</v>
      </c>
      <c r="Z24" s="67">
        <v>2896</v>
      </c>
      <c r="AA24" s="67">
        <v>0</v>
      </c>
      <c r="AB24" s="67">
        <v>0</v>
      </c>
      <c r="AC24" s="67">
        <v>0</v>
      </c>
      <c r="AD24" s="67">
        <v>0</v>
      </c>
      <c r="AE24" s="67">
        <v>0</v>
      </c>
      <c r="AF24" s="67">
        <v>0</v>
      </c>
      <c r="AG24" s="67">
        <v>0</v>
      </c>
      <c r="AH24" s="67">
        <v>0</v>
      </c>
      <c r="AI24" s="67">
        <v>0</v>
      </c>
      <c r="AJ24" s="67">
        <v>0</v>
      </c>
      <c r="AK24" s="67">
        <v>0</v>
      </c>
      <c r="AL24" s="67">
        <v>0</v>
      </c>
      <c r="AM24" s="67">
        <v>0</v>
      </c>
      <c r="AN24"/>
    </row>
    <row r="25" spans="1:40" x14ac:dyDescent="0.25">
      <c r="A25" s="203" t="s">
        <v>118</v>
      </c>
      <c r="B25" s="221">
        <v>33375.417659999999</v>
      </c>
      <c r="C25" s="221">
        <v>39783.43101</v>
      </c>
      <c r="D25" s="221">
        <v>37409.077989999998</v>
      </c>
      <c r="E25" s="221">
        <v>35409.195930000002</v>
      </c>
      <c r="F25" s="221">
        <v>33461.764969999997</v>
      </c>
      <c r="G25" s="70">
        <v>38310.480000000003</v>
      </c>
      <c r="H25" s="70">
        <v>36244.31</v>
      </c>
      <c r="I25" s="70">
        <v>33511.300000000003</v>
      </c>
      <c r="J25" s="70">
        <v>31604</v>
      </c>
      <c r="K25" s="70">
        <v>38590</v>
      </c>
      <c r="L25" s="70">
        <v>36190</v>
      </c>
      <c r="M25" s="70">
        <v>33749</v>
      </c>
      <c r="N25" s="70">
        <v>31510</v>
      </c>
      <c r="O25" s="70">
        <v>39949</v>
      </c>
      <c r="P25" s="70">
        <v>36883</v>
      </c>
      <c r="Q25" s="70">
        <v>34485</v>
      </c>
      <c r="R25" s="70">
        <v>31582</v>
      </c>
      <c r="S25" s="70">
        <v>9972</v>
      </c>
      <c r="T25" s="70">
        <v>7157</v>
      </c>
      <c r="U25" s="70">
        <v>4503</v>
      </c>
      <c r="V25" s="70">
        <v>1951</v>
      </c>
      <c r="W25" s="70">
        <v>9114</v>
      </c>
      <c r="X25" s="70">
        <v>6552</v>
      </c>
      <c r="Y25" s="70">
        <v>4112</v>
      </c>
      <c r="Z25" s="70">
        <v>1764</v>
      </c>
      <c r="AA25" s="70">
        <v>0</v>
      </c>
      <c r="AB25" s="70">
        <v>0</v>
      </c>
      <c r="AC25" s="70">
        <v>0</v>
      </c>
      <c r="AD25" s="70">
        <v>0</v>
      </c>
      <c r="AE25" s="70">
        <v>0</v>
      </c>
      <c r="AF25" s="70">
        <v>0</v>
      </c>
      <c r="AG25" s="70">
        <v>0</v>
      </c>
      <c r="AH25" s="70">
        <v>0</v>
      </c>
      <c r="AI25" s="70">
        <v>0</v>
      </c>
      <c r="AJ25" s="70">
        <v>0</v>
      </c>
      <c r="AK25" s="70">
        <v>0</v>
      </c>
      <c r="AL25" s="70">
        <v>0</v>
      </c>
      <c r="AM25" s="70">
        <v>0</v>
      </c>
      <c r="AN25" s="25"/>
    </row>
    <row r="26" spans="1:40" x14ac:dyDescent="0.25">
      <c r="A26" s="199" t="s">
        <v>119</v>
      </c>
      <c r="B26" s="220"/>
      <c r="C26" s="220"/>
      <c r="D26" s="220"/>
      <c r="E26" s="220"/>
      <c r="F26" s="220"/>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row>
    <row r="27" spans="1:40" x14ac:dyDescent="0.25">
      <c r="A27" s="203" t="s">
        <v>111</v>
      </c>
      <c r="B27" s="221">
        <v>5850.4107600000007</v>
      </c>
      <c r="C27" s="221">
        <v>8063.8118299999996</v>
      </c>
      <c r="D27" s="221">
        <v>8081.8791900000015</v>
      </c>
      <c r="E27" s="221">
        <v>7240.4767100000008</v>
      </c>
      <c r="F27" s="221">
        <v>7233.2106199999989</v>
      </c>
      <c r="G27" s="70">
        <v>7275.11</v>
      </c>
      <c r="H27" s="70">
        <v>7233.28</v>
      </c>
      <c r="I27" s="70">
        <v>8762.5499999999993</v>
      </c>
      <c r="J27" s="70">
        <v>8450</v>
      </c>
      <c r="K27" s="70">
        <v>8481</v>
      </c>
      <c r="L27" s="70">
        <v>8995</v>
      </c>
      <c r="M27" s="70">
        <v>8949</v>
      </c>
      <c r="N27" s="70">
        <v>6009</v>
      </c>
      <c r="O27" s="70">
        <v>6052</v>
      </c>
      <c r="P27" s="70">
        <v>5998</v>
      </c>
      <c r="Q27" s="70">
        <v>4542</v>
      </c>
      <c r="R27" s="70">
        <v>3087</v>
      </c>
      <c r="S27" s="70">
        <v>1616</v>
      </c>
      <c r="T27" s="70">
        <v>133</v>
      </c>
      <c r="U27" s="70">
        <v>0</v>
      </c>
      <c r="V27" s="70">
        <v>0</v>
      </c>
      <c r="W27" s="70">
        <v>0</v>
      </c>
      <c r="X27" s="70">
        <v>0</v>
      </c>
      <c r="Y27" s="70">
        <v>0</v>
      </c>
      <c r="Z27" s="70">
        <v>0</v>
      </c>
      <c r="AA27" s="70">
        <v>0</v>
      </c>
      <c r="AB27" s="70">
        <v>0</v>
      </c>
      <c r="AC27" s="70">
        <v>0</v>
      </c>
      <c r="AD27" s="70">
        <v>0</v>
      </c>
      <c r="AE27" s="70">
        <v>0</v>
      </c>
      <c r="AF27" s="70">
        <v>0</v>
      </c>
      <c r="AG27" s="70">
        <v>0</v>
      </c>
      <c r="AH27" s="70">
        <v>0</v>
      </c>
      <c r="AI27" s="70">
        <v>0</v>
      </c>
      <c r="AJ27" s="70">
        <v>0</v>
      </c>
      <c r="AK27" s="70">
        <v>0</v>
      </c>
      <c r="AL27" s="70">
        <v>0</v>
      </c>
      <c r="AM27" s="70">
        <v>0</v>
      </c>
      <c r="AN27" s="25"/>
    </row>
    <row r="28" spans="1:40" x14ac:dyDescent="0.25">
      <c r="A28" s="202" t="s">
        <v>112</v>
      </c>
      <c r="B28" s="220">
        <v>2899.5720799999999</v>
      </c>
      <c r="C28" s="220">
        <v>4013.9555700000001</v>
      </c>
      <c r="D28" s="220">
        <v>3943.5702200000005</v>
      </c>
      <c r="E28" s="220">
        <v>3463.8766199999995</v>
      </c>
      <c r="F28" s="220">
        <v>3437.5558299999998</v>
      </c>
      <c r="G28" s="67">
        <v>3409.08</v>
      </c>
      <c r="H28" s="67">
        <v>3371.37</v>
      </c>
      <c r="I28" s="67">
        <v>4971.96</v>
      </c>
      <c r="J28" s="67">
        <v>3829</v>
      </c>
      <c r="K28" s="67">
        <v>3822</v>
      </c>
      <c r="L28" s="67">
        <v>4034</v>
      </c>
      <c r="M28" s="67">
        <v>4016</v>
      </c>
      <c r="N28" s="67">
        <v>2749</v>
      </c>
      <c r="O28" s="67">
        <v>2754</v>
      </c>
      <c r="P28" s="67">
        <v>2713</v>
      </c>
      <c r="Q28" s="67">
        <v>2056</v>
      </c>
      <c r="R28" s="67">
        <v>1252</v>
      </c>
      <c r="S28" s="67">
        <v>730</v>
      </c>
      <c r="T28" s="67">
        <v>393</v>
      </c>
      <c r="U28" s="67">
        <v>0</v>
      </c>
      <c r="V28" s="67">
        <v>0</v>
      </c>
      <c r="W28" s="67">
        <v>0</v>
      </c>
      <c r="X28" s="67">
        <v>0</v>
      </c>
      <c r="Y28" s="67">
        <v>0</v>
      </c>
      <c r="Z28" s="67">
        <v>0</v>
      </c>
      <c r="AA28" s="67">
        <v>0</v>
      </c>
      <c r="AB28" s="67">
        <v>0</v>
      </c>
      <c r="AC28" s="67">
        <v>0</v>
      </c>
      <c r="AD28" s="67">
        <v>0</v>
      </c>
      <c r="AE28" s="67">
        <v>0</v>
      </c>
      <c r="AF28" s="67">
        <v>0</v>
      </c>
      <c r="AG28" s="67">
        <v>0</v>
      </c>
      <c r="AH28" s="67">
        <v>0</v>
      </c>
      <c r="AI28" s="67">
        <v>0</v>
      </c>
      <c r="AJ28" s="67">
        <v>0</v>
      </c>
      <c r="AK28" s="67">
        <v>0</v>
      </c>
      <c r="AL28" s="67">
        <v>0</v>
      </c>
      <c r="AM28" s="67">
        <v>0</v>
      </c>
      <c r="AN28"/>
    </row>
    <row r="29" spans="1:40" x14ac:dyDescent="0.25">
      <c r="A29" s="200" t="s">
        <v>120</v>
      </c>
      <c r="B29" s="221"/>
      <c r="C29" s="221"/>
      <c r="D29" s="221"/>
      <c r="E29" s="221"/>
      <c r="F29" s="221"/>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25"/>
    </row>
    <row r="30" spans="1:40" x14ac:dyDescent="0.25">
      <c r="A30" s="202" t="s">
        <v>111</v>
      </c>
      <c r="B30" s="220">
        <v>0</v>
      </c>
      <c r="C30" s="220">
        <v>0</v>
      </c>
      <c r="D30" s="220">
        <v>0</v>
      </c>
      <c r="E30" s="220">
        <v>0</v>
      </c>
      <c r="F30" s="220">
        <v>0</v>
      </c>
      <c r="G30" s="67">
        <v>0</v>
      </c>
      <c r="H30" s="67">
        <v>0</v>
      </c>
      <c r="I30" s="67">
        <v>0</v>
      </c>
      <c r="J30" s="67">
        <v>104879</v>
      </c>
      <c r="K30" s="67">
        <v>105052</v>
      </c>
      <c r="L30" s="67">
        <v>113633</v>
      </c>
      <c r="M30" s="67">
        <v>114828</v>
      </c>
      <c r="N30" s="67">
        <v>88167</v>
      </c>
      <c r="O30" s="67">
        <v>60981</v>
      </c>
      <c r="P30" s="67">
        <v>33694</v>
      </c>
      <c r="Q30" s="67">
        <v>6821</v>
      </c>
      <c r="R30" s="67">
        <v>6612</v>
      </c>
      <c r="S30" s="67">
        <v>6404</v>
      </c>
      <c r="T30" s="67">
        <v>6617</v>
      </c>
      <c r="U30" s="67">
        <v>4739</v>
      </c>
      <c r="V30" s="67">
        <v>0</v>
      </c>
      <c r="W30" s="67">
        <v>0</v>
      </c>
      <c r="X30" s="67">
        <v>0</v>
      </c>
      <c r="Y30" s="67">
        <v>0</v>
      </c>
      <c r="Z30" s="67">
        <v>0</v>
      </c>
      <c r="AA30" s="67">
        <v>0</v>
      </c>
      <c r="AB30" s="67">
        <v>0</v>
      </c>
      <c r="AC30" s="67">
        <v>0</v>
      </c>
      <c r="AD30" s="67">
        <v>0</v>
      </c>
      <c r="AE30" s="67">
        <v>0</v>
      </c>
      <c r="AF30" s="67">
        <v>0</v>
      </c>
      <c r="AG30" s="67">
        <v>0</v>
      </c>
      <c r="AH30" s="67">
        <v>0</v>
      </c>
      <c r="AI30" s="67">
        <v>0</v>
      </c>
      <c r="AJ30" s="67">
        <v>0</v>
      </c>
      <c r="AK30" s="67">
        <v>0</v>
      </c>
      <c r="AL30" s="67">
        <v>0</v>
      </c>
      <c r="AM30" s="67">
        <v>0</v>
      </c>
      <c r="AN30"/>
    </row>
    <row r="31" spans="1:40" x14ac:dyDescent="0.25">
      <c r="A31" s="203" t="s">
        <v>121</v>
      </c>
      <c r="B31" s="221">
        <v>0</v>
      </c>
      <c r="C31" s="221">
        <v>0</v>
      </c>
      <c r="D31" s="221">
        <v>0</v>
      </c>
      <c r="E31" s="221">
        <v>0</v>
      </c>
      <c r="F31" s="221">
        <v>0</v>
      </c>
      <c r="G31" s="70">
        <v>0</v>
      </c>
      <c r="H31" s="70">
        <v>0</v>
      </c>
      <c r="I31" s="70">
        <v>0</v>
      </c>
      <c r="J31" s="70">
        <v>227</v>
      </c>
      <c r="K31" s="70">
        <v>211</v>
      </c>
      <c r="L31" s="70">
        <v>209</v>
      </c>
      <c r="M31" s="70">
        <v>229</v>
      </c>
      <c r="N31" s="70">
        <v>220</v>
      </c>
      <c r="O31" s="70">
        <v>199</v>
      </c>
      <c r="P31" s="70">
        <v>203</v>
      </c>
      <c r="Q31" s="70">
        <v>215</v>
      </c>
      <c r="R31" s="70">
        <v>206</v>
      </c>
      <c r="S31" s="70">
        <v>202</v>
      </c>
      <c r="T31" s="70">
        <v>202</v>
      </c>
      <c r="U31" s="70">
        <v>138</v>
      </c>
      <c r="V31" s="70">
        <v>0</v>
      </c>
      <c r="W31" s="70">
        <v>0</v>
      </c>
      <c r="X31" s="70">
        <v>0</v>
      </c>
      <c r="Y31" s="70">
        <v>0</v>
      </c>
      <c r="Z31" s="70">
        <v>0</v>
      </c>
      <c r="AA31" s="70">
        <v>0</v>
      </c>
      <c r="AB31" s="70">
        <v>0</v>
      </c>
      <c r="AC31" s="70">
        <v>0</v>
      </c>
      <c r="AD31" s="70">
        <v>0</v>
      </c>
      <c r="AE31" s="70">
        <v>0</v>
      </c>
      <c r="AF31" s="70">
        <v>0</v>
      </c>
      <c r="AG31" s="70">
        <v>0</v>
      </c>
      <c r="AH31" s="70">
        <v>0</v>
      </c>
      <c r="AI31" s="70">
        <v>0</v>
      </c>
      <c r="AJ31" s="70">
        <v>0</v>
      </c>
      <c r="AK31" s="70">
        <v>0</v>
      </c>
      <c r="AL31" s="70">
        <v>0</v>
      </c>
      <c r="AM31" s="70">
        <v>0</v>
      </c>
      <c r="AN31" s="25"/>
    </row>
    <row r="32" spans="1:40" x14ac:dyDescent="0.25">
      <c r="A32" s="199" t="s">
        <v>133</v>
      </c>
      <c r="B32" s="220">
        <v>0</v>
      </c>
      <c r="C32" s="220">
        <v>0</v>
      </c>
      <c r="D32" s="220">
        <v>0</v>
      </c>
      <c r="E32" s="220">
        <v>0</v>
      </c>
      <c r="F32" s="220">
        <v>0</v>
      </c>
      <c r="G32" s="67">
        <v>0</v>
      </c>
      <c r="H32" s="67">
        <v>0</v>
      </c>
      <c r="I32" s="67">
        <v>0</v>
      </c>
      <c r="J32" s="67">
        <v>65117</v>
      </c>
      <c r="K32" s="67">
        <v>62795</v>
      </c>
      <c r="L32" s="67">
        <v>43448</v>
      </c>
      <c r="M32" s="67">
        <v>40504</v>
      </c>
      <c r="N32" s="67">
        <v>56945</v>
      </c>
      <c r="O32" s="67">
        <v>52331</v>
      </c>
      <c r="P32" s="67">
        <v>26519</v>
      </c>
      <c r="Q32" s="67">
        <v>21082</v>
      </c>
      <c r="R32" s="67">
        <v>0</v>
      </c>
      <c r="S32" s="67">
        <v>0</v>
      </c>
      <c r="T32" s="67">
        <v>0</v>
      </c>
      <c r="U32" s="67">
        <v>0</v>
      </c>
      <c r="V32" s="67">
        <v>0</v>
      </c>
      <c r="W32" s="67">
        <v>0</v>
      </c>
      <c r="X32" s="67">
        <v>0</v>
      </c>
      <c r="Y32" s="67">
        <v>0</v>
      </c>
      <c r="Z32" s="67">
        <v>0</v>
      </c>
      <c r="AA32" s="67">
        <v>0</v>
      </c>
      <c r="AB32" s="67">
        <v>0</v>
      </c>
      <c r="AC32" s="67">
        <v>0</v>
      </c>
      <c r="AD32" s="67">
        <v>0</v>
      </c>
      <c r="AE32" s="67">
        <v>0</v>
      </c>
      <c r="AF32" s="67">
        <v>0</v>
      </c>
      <c r="AG32" s="67">
        <v>0</v>
      </c>
      <c r="AH32" s="67">
        <v>0</v>
      </c>
      <c r="AI32" s="67">
        <v>0</v>
      </c>
      <c r="AJ32" s="67">
        <v>0</v>
      </c>
      <c r="AK32" s="67">
        <v>0</v>
      </c>
      <c r="AL32" s="67">
        <v>0</v>
      </c>
      <c r="AM32" s="67">
        <v>0</v>
      </c>
      <c r="AN32"/>
    </row>
    <row r="33" spans="1:40" x14ac:dyDescent="0.25">
      <c r="A33" s="200" t="s">
        <v>404</v>
      </c>
      <c r="B33" s="221"/>
      <c r="C33" s="221"/>
      <c r="D33" s="221"/>
      <c r="E33" s="221"/>
      <c r="F33" s="221"/>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25"/>
    </row>
    <row r="34" spans="1:40" x14ac:dyDescent="0.25">
      <c r="A34" s="202" t="s">
        <v>116</v>
      </c>
      <c r="B34" s="220">
        <v>7290.3504899999998</v>
      </c>
      <c r="C34" s="220">
        <v>10169.23956</v>
      </c>
      <c r="D34" s="220">
        <v>10197.131220000001</v>
      </c>
      <c r="E34" s="220">
        <v>10198.630080000001</v>
      </c>
      <c r="F34" s="220">
        <v>10182.024559999998</v>
      </c>
      <c r="G34" s="67">
        <v>6565.65</v>
      </c>
      <c r="H34" s="67">
        <v>7093.57</v>
      </c>
      <c r="I34" s="67">
        <v>0</v>
      </c>
      <c r="J34" s="67">
        <v>0</v>
      </c>
      <c r="K34" s="67">
        <v>0</v>
      </c>
      <c r="L34" s="67">
        <v>0</v>
      </c>
      <c r="M34" s="67">
        <v>0</v>
      </c>
      <c r="N34" s="67">
        <v>0</v>
      </c>
      <c r="O34" s="67">
        <v>0</v>
      </c>
      <c r="P34" s="67">
        <v>0</v>
      </c>
      <c r="Q34" s="67">
        <v>0</v>
      </c>
      <c r="R34" s="67">
        <v>0</v>
      </c>
      <c r="S34" s="67">
        <v>0</v>
      </c>
      <c r="T34" s="67">
        <v>0</v>
      </c>
      <c r="U34" s="67">
        <v>0</v>
      </c>
      <c r="V34" s="67">
        <v>0</v>
      </c>
      <c r="W34" s="67">
        <v>0</v>
      </c>
      <c r="X34" s="67">
        <v>0</v>
      </c>
      <c r="Y34" s="67">
        <v>0</v>
      </c>
      <c r="Z34" s="67">
        <v>0</v>
      </c>
      <c r="AA34" s="67">
        <v>0</v>
      </c>
      <c r="AB34" s="67">
        <v>0</v>
      </c>
      <c r="AC34" s="67">
        <v>0</v>
      </c>
      <c r="AD34" s="67">
        <v>0</v>
      </c>
      <c r="AE34" s="67">
        <v>0</v>
      </c>
      <c r="AF34" s="67">
        <v>0</v>
      </c>
      <c r="AG34" s="67">
        <v>0</v>
      </c>
      <c r="AH34" s="67">
        <v>0</v>
      </c>
      <c r="AI34" s="67">
        <v>0</v>
      </c>
      <c r="AJ34" s="67">
        <v>0</v>
      </c>
      <c r="AK34" s="67">
        <v>0</v>
      </c>
      <c r="AL34" s="67">
        <v>0</v>
      </c>
      <c r="AM34" s="67">
        <v>0</v>
      </c>
      <c r="AN34"/>
    </row>
    <row r="35" spans="1:40" x14ac:dyDescent="0.25">
      <c r="A35" s="203" t="s">
        <v>405</v>
      </c>
      <c r="B35" s="221">
        <v>3443.3704199999997</v>
      </c>
      <c r="C35" s="221">
        <v>4812.3617899999999</v>
      </c>
      <c r="D35" s="221">
        <v>4721.6149799999994</v>
      </c>
      <c r="E35" s="221">
        <v>4701.19355</v>
      </c>
      <c r="F35" s="221">
        <v>4653.6506360509766</v>
      </c>
      <c r="G35" s="70">
        <v>2999.27</v>
      </c>
      <c r="H35" s="70">
        <v>3271.09</v>
      </c>
      <c r="I35" s="70">
        <v>0</v>
      </c>
      <c r="J35" s="70">
        <v>0</v>
      </c>
      <c r="K35" s="70">
        <v>0</v>
      </c>
      <c r="L35" s="70">
        <v>0</v>
      </c>
      <c r="M35" s="70">
        <v>0</v>
      </c>
      <c r="N35" s="70">
        <v>0</v>
      </c>
      <c r="O35" s="70">
        <v>0</v>
      </c>
      <c r="P35" s="70">
        <v>0</v>
      </c>
      <c r="Q35" s="70">
        <v>0</v>
      </c>
      <c r="R35" s="70">
        <v>0</v>
      </c>
      <c r="S35" s="70">
        <v>0</v>
      </c>
      <c r="T35" s="70">
        <v>0</v>
      </c>
      <c r="U35" s="70">
        <v>0</v>
      </c>
      <c r="V35" s="70">
        <v>0</v>
      </c>
      <c r="W35" s="70">
        <v>0</v>
      </c>
      <c r="X35" s="70">
        <v>0</v>
      </c>
      <c r="Y35" s="70">
        <v>0</v>
      </c>
      <c r="Z35" s="70">
        <v>0</v>
      </c>
      <c r="AA35" s="70">
        <v>0</v>
      </c>
      <c r="AB35" s="70">
        <v>0</v>
      </c>
      <c r="AC35" s="70">
        <v>0</v>
      </c>
      <c r="AD35" s="70">
        <v>0</v>
      </c>
      <c r="AE35" s="70">
        <v>0</v>
      </c>
      <c r="AF35" s="70">
        <v>0</v>
      </c>
      <c r="AG35" s="70">
        <v>0</v>
      </c>
      <c r="AH35" s="70">
        <v>0</v>
      </c>
      <c r="AI35" s="70">
        <v>0</v>
      </c>
      <c r="AJ35" s="70">
        <v>0</v>
      </c>
      <c r="AK35" s="70">
        <v>0</v>
      </c>
      <c r="AL35" s="70">
        <v>0</v>
      </c>
      <c r="AM35" s="70">
        <v>0</v>
      </c>
      <c r="AN35" s="25"/>
    </row>
    <row r="36" spans="1:40" x14ac:dyDescent="0.25">
      <c r="A36" s="199" t="s">
        <v>408</v>
      </c>
      <c r="B36" s="220"/>
      <c r="C36" s="220"/>
      <c r="D36" s="220"/>
      <c r="E36" s="220"/>
      <c r="F36" s="220"/>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row>
    <row r="37" spans="1:40" x14ac:dyDescent="0.25">
      <c r="A37" s="203" t="s">
        <v>111</v>
      </c>
      <c r="B37" s="221">
        <v>4523.4522400000005</v>
      </c>
      <c r="C37" s="221">
        <v>2082.04036</v>
      </c>
      <c r="D37" s="221">
        <v>4719.8846599999997</v>
      </c>
      <c r="E37" s="221">
        <v>2155.4844800000001</v>
      </c>
      <c r="F37" s="221">
        <v>4440.0796600000003</v>
      </c>
      <c r="G37" s="70">
        <v>1963.17</v>
      </c>
      <c r="H37" s="70">
        <v>4413.03</v>
      </c>
      <c r="I37" s="70">
        <v>2007.02</v>
      </c>
      <c r="J37" s="70">
        <v>3597</v>
      </c>
      <c r="K37" s="70">
        <v>1220</v>
      </c>
      <c r="L37" s="70">
        <v>0</v>
      </c>
      <c r="M37" s="70">
        <v>0</v>
      </c>
      <c r="N37" s="70">
        <v>0</v>
      </c>
      <c r="O37" s="70">
        <v>0</v>
      </c>
      <c r="P37" s="70">
        <v>0</v>
      </c>
      <c r="Q37" s="70">
        <v>0</v>
      </c>
      <c r="R37" s="70">
        <v>0</v>
      </c>
      <c r="S37" s="70">
        <v>0</v>
      </c>
      <c r="T37" s="70">
        <v>0</v>
      </c>
      <c r="U37" s="70">
        <v>0</v>
      </c>
      <c r="V37" s="70">
        <v>0</v>
      </c>
      <c r="W37" s="70">
        <v>0</v>
      </c>
      <c r="X37" s="70">
        <v>0</v>
      </c>
      <c r="Y37" s="70">
        <v>0</v>
      </c>
      <c r="Z37" s="70">
        <v>0</v>
      </c>
      <c r="AA37" s="70">
        <v>0</v>
      </c>
      <c r="AB37" s="70">
        <v>0</v>
      </c>
      <c r="AC37" s="70">
        <v>0</v>
      </c>
      <c r="AD37" s="70">
        <v>0</v>
      </c>
      <c r="AE37" s="70">
        <v>0</v>
      </c>
      <c r="AF37" s="70">
        <v>0</v>
      </c>
      <c r="AG37" s="70">
        <v>0</v>
      </c>
      <c r="AH37" s="70">
        <v>0</v>
      </c>
      <c r="AI37" s="70">
        <v>0</v>
      </c>
      <c r="AJ37" s="70">
        <v>0</v>
      </c>
      <c r="AK37" s="70">
        <v>0</v>
      </c>
      <c r="AL37" s="70">
        <v>0</v>
      </c>
      <c r="AM37" s="70">
        <v>0</v>
      </c>
      <c r="AN37" s="25"/>
    </row>
    <row r="38" spans="1:40" x14ac:dyDescent="0.25">
      <c r="A38" s="202" t="s">
        <v>122</v>
      </c>
      <c r="B38" s="220">
        <v>2025.41543</v>
      </c>
      <c r="C38" s="220">
        <v>932.02589999999998</v>
      </c>
      <c r="D38" s="220">
        <v>2113.4202700000001</v>
      </c>
      <c r="E38" s="220">
        <v>964.91466000000003</v>
      </c>
      <c r="F38" s="220">
        <v>1988.0846299999998</v>
      </c>
      <c r="G38" s="67">
        <v>878.81</v>
      </c>
      <c r="H38" s="67">
        <v>1975.99</v>
      </c>
      <c r="I38" s="67">
        <v>898.45</v>
      </c>
      <c r="J38" s="67">
        <v>1610</v>
      </c>
      <c r="K38" s="67">
        <v>546</v>
      </c>
      <c r="L38" s="67">
        <v>0</v>
      </c>
      <c r="M38" s="67">
        <v>0</v>
      </c>
      <c r="N38" s="67">
        <v>0</v>
      </c>
      <c r="O38" s="67">
        <v>0</v>
      </c>
      <c r="P38" s="67">
        <v>0</v>
      </c>
      <c r="Q38" s="67">
        <v>0</v>
      </c>
      <c r="R38" s="67">
        <v>0</v>
      </c>
      <c r="S38" s="67">
        <v>0</v>
      </c>
      <c r="T38" s="67">
        <v>0</v>
      </c>
      <c r="U38" s="67">
        <v>0</v>
      </c>
      <c r="V38" s="67">
        <v>0</v>
      </c>
      <c r="W38" s="67">
        <v>0</v>
      </c>
      <c r="X38" s="67">
        <v>0</v>
      </c>
      <c r="Y38" s="67">
        <v>0</v>
      </c>
      <c r="Z38" s="67">
        <v>0</v>
      </c>
      <c r="AA38" s="67">
        <v>0</v>
      </c>
      <c r="AB38" s="67">
        <v>0</v>
      </c>
      <c r="AC38" s="67">
        <v>0</v>
      </c>
      <c r="AD38" s="67">
        <v>0</v>
      </c>
      <c r="AE38" s="67">
        <v>0</v>
      </c>
      <c r="AF38" s="67">
        <v>0</v>
      </c>
      <c r="AG38" s="67">
        <v>0</v>
      </c>
      <c r="AH38" s="67">
        <v>0</v>
      </c>
      <c r="AI38" s="67">
        <v>0</v>
      </c>
      <c r="AJ38" s="67">
        <v>0</v>
      </c>
      <c r="AK38" s="67">
        <v>0</v>
      </c>
      <c r="AL38" s="67">
        <v>0</v>
      </c>
      <c r="AM38" s="67">
        <v>0</v>
      </c>
      <c r="AN38"/>
    </row>
    <row r="39" spans="1:40" x14ac:dyDescent="0.25">
      <c r="A39" s="200" t="s">
        <v>407</v>
      </c>
      <c r="B39" s="221"/>
      <c r="C39" s="221"/>
      <c r="D39" s="221"/>
      <c r="E39" s="221"/>
      <c r="F39" s="221"/>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25"/>
    </row>
    <row r="40" spans="1:40" x14ac:dyDescent="0.25">
      <c r="A40" s="202" t="s">
        <v>123</v>
      </c>
      <c r="B40" s="220">
        <v>1574.2274</v>
      </c>
      <c r="C40" s="220">
        <v>834.25377000000003</v>
      </c>
      <c r="D40" s="220">
        <v>2505.9059400000001</v>
      </c>
      <c r="E40" s="220">
        <v>1257.99731</v>
      </c>
      <c r="F40" s="220">
        <v>2794.9603500000003</v>
      </c>
      <c r="G40" s="67">
        <v>1251.1600000000001</v>
      </c>
      <c r="H40" s="67">
        <v>2642.71</v>
      </c>
      <c r="I40" s="67">
        <v>1101.4100000000001</v>
      </c>
      <c r="J40" s="67">
        <v>0</v>
      </c>
      <c r="K40" s="67">
        <v>0</v>
      </c>
      <c r="L40" s="67">
        <v>0</v>
      </c>
      <c r="M40" s="67">
        <v>0</v>
      </c>
      <c r="N40" s="67">
        <v>0</v>
      </c>
      <c r="O40" s="67">
        <v>0</v>
      </c>
      <c r="P40" s="67">
        <v>0</v>
      </c>
      <c r="Q40" s="67">
        <v>0</v>
      </c>
      <c r="R40" s="67">
        <v>0</v>
      </c>
      <c r="S40" s="67">
        <v>0</v>
      </c>
      <c r="T40" s="67">
        <v>0</v>
      </c>
      <c r="U40" s="67">
        <v>0</v>
      </c>
      <c r="V40" s="67">
        <v>0</v>
      </c>
      <c r="W40" s="67">
        <v>0</v>
      </c>
      <c r="X40" s="67">
        <v>0</v>
      </c>
      <c r="Y40" s="67">
        <v>0</v>
      </c>
      <c r="Z40" s="67">
        <v>0</v>
      </c>
      <c r="AA40" s="67">
        <v>0</v>
      </c>
      <c r="AB40" s="67">
        <v>0</v>
      </c>
      <c r="AC40" s="67">
        <v>0</v>
      </c>
      <c r="AD40" s="67">
        <v>0</v>
      </c>
      <c r="AE40" s="67">
        <v>0</v>
      </c>
      <c r="AF40" s="67">
        <v>0</v>
      </c>
      <c r="AG40" s="67">
        <v>0</v>
      </c>
      <c r="AH40" s="67">
        <v>0</v>
      </c>
      <c r="AI40" s="67">
        <v>0</v>
      </c>
      <c r="AJ40" s="67">
        <v>0</v>
      </c>
      <c r="AK40" s="67">
        <v>0</v>
      </c>
      <c r="AL40" s="67">
        <v>0</v>
      </c>
      <c r="AM40" s="67">
        <v>0</v>
      </c>
      <c r="AN40"/>
    </row>
    <row r="41" spans="1:40" x14ac:dyDescent="0.25">
      <c r="A41" s="203" t="s">
        <v>124</v>
      </c>
      <c r="B41" s="221">
        <v>9448.6702100000002</v>
      </c>
      <c r="C41" s="221">
        <v>5006.6980700000004</v>
      </c>
      <c r="D41" s="221">
        <v>15042.84484</v>
      </c>
      <c r="E41" s="221">
        <v>7550.2454400000006</v>
      </c>
      <c r="F41" s="221">
        <v>16778.762179999998</v>
      </c>
      <c r="G41" s="70">
        <v>7509.18</v>
      </c>
      <c r="H41" s="70">
        <v>15864.4</v>
      </c>
      <c r="I41" s="70">
        <v>6610.26</v>
      </c>
      <c r="J41" s="70">
        <v>0</v>
      </c>
      <c r="K41" s="70">
        <v>0</v>
      </c>
      <c r="L41" s="70">
        <v>0</v>
      </c>
      <c r="M41" s="70">
        <v>0</v>
      </c>
      <c r="N41" s="70">
        <v>0</v>
      </c>
      <c r="O41" s="70">
        <v>0</v>
      </c>
      <c r="P41" s="70">
        <v>0</v>
      </c>
      <c r="Q41" s="70">
        <v>0</v>
      </c>
      <c r="R41" s="70">
        <v>0</v>
      </c>
      <c r="S41" s="70">
        <v>0</v>
      </c>
      <c r="T41" s="70">
        <v>0</v>
      </c>
      <c r="U41" s="70">
        <v>0</v>
      </c>
      <c r="V41" s="70">
        <v>0</v>
      </c>
      <c r="W41" s="70">
        <v>0</v>
      </c>
      <c r="X41" s="70">
        <v>0</v>
      </c>
      <c r="Y41" s="70">
        <v>0</v>
      </c>
      <c r="Z41" s="70">
        <v>0</v>
      </c>
      <c r="AA41" s="70">
        <v>0</v>
      </c>
      <c r="AB41" s="70">
        <v>0</v>
      </c>
      <c r="AC41" s="70">
        <v>0</v>
      </c>
      <c r="AD41" s="70">
        <v>0</v>
      </c>
      <c r="AE41" s="70">
        <v>0</v>
      </c>
      <c r="AF41" s="70">
        <v>0</v>
      </c>
      <c r="AG41" s="70">
        <v>0</v>
      </c>
      <c r="AH41" s="70">
        <v>0</v>
      </c>
      <c r="AI41" s="70">
        <v>0</v>
      </c>
      <c r="AJ41" s="70">
        <v>0</v>
      </c>
      <c r="AK41" s="70">
        <v>0</v>
      </c>
      <c r="AL41" s="70">
        <v>0</v>
      </c>
      <c r="AM41" s="70">
        <v>0</v>
      </c>
      <c r="AN41" s="25"/>
    </row>
    <row r="42" spans="1:40" x14ac:dyDescent="0.25">
      <c r="A42" s="202" t="s">
        <v>125</v>
      </c>
      <c r="B42" s="220">
        <v>2030.5375100000001</v>
      </c>
      <c r="C42" s="220">
        <v>933.06481000000008</v>
      </c>
      <c r="D42" s="220">
        <v>2119.0598399999999</v>
      </c>
      <c r="E42" s="220">
        <v>966.05714</v>
      </c>
      <c r="F42" s="220">
        <v>1993.1123</v>
      </c>
      <c r="G42" s="67">
        <v>879.77</v>
      </c>
      <c r="H42" s="67">
        <v>1844.38</v>
      </c>
      <c r="I42" s="67">
        <v>764.17</v>
      </c>
      <c r="J42" s="67">
        <v>0</v>
      </c>
      <c r="K42" s="67">
        <v>0</v>
      </c>
      <c r="L42" s="67">
        <v>0</v>
      </c>
      <c r="M42" s="67">
        <v>0</v>
      </c>
      <c r="N42" s="67">
        <v>0</v>
      </c>
      <c r="O42" s="67">
        <v>0</v>
      </c>
      <c r="P42" s="67">
        <v>0</v>
      </c>
      <c r="Q42" s="67">
        <v>0</v>
      </c>
      <c r="R42" s="67">
        <v>0</v>
      </c>
      <c r="S42" s="67">
        <v>0</v>
      </c>
      <c r="T42" s="67">
        <v>0</v>
      </c>
      <c r="U42" s="67">
        <v>0</v>
      </c>
      <c r="V42" s="67">
        <v>0</v>
      </c>
      <c r="W42" s="67">
        <v>0</v>
      </c>
      <c r="X42" s="67">
        <v>0</v>
      </c>
      <c r="Y42" s="67">
        <v>0</v>
      </c>
      <c r="Z42" s="67">
        <v>0</v>
      </c>
      <c r="AA42" s="67">
        <v>0</v>
      </c>
      <c r="AB42" s="67">
        <v>0</v>
      </c>
      <c r="AC42" s="67">
        <v>0</v>
      </c>
      <c r="AD42" s="67">
        <v>0</v>
      </c>
      <c r="AE42" s="67">
        <v>0</v>
      </c>
      <c r="AF42" s="67">
        <v>0</v>
      </c>
      <c r="AG42" s="67">
        <v>0</v>
      </c>
      <c r="AH42" s="67">
        <v>0</v>
      </c>
      <c r="AI42" s="67">
        <v>0</v>
      </c>
      <c r="AJ42" s="67">
        <v>0</v>
      </c>
      <c r="AK42" s="67">
        <v>0</v>
      </c>
      <c r="AL42" s="67">
        <v>0</v>
      </c>
      <c r="AM42" s="67">
        <v>0</v>
      </c>
      <c r="AN42"/>
    </row>
    <row r="43" spans="1:40" x14ac:dyDescent="0.25">
      <c r="A43" s="200" t="s">
        <v>406</v>
      </c>
      <c r="B43" s="221"/>
      <c r="C43" s="221"/>
      <c r="D43" s="221"/>
      <c r="E43" s="221"/>
      <c r="F43" s="221"/>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25"/>
    </row>
    <row r="44" spans="1:40" x14ac:dyDescent="0.25">
      <c r="A44" s="202" t="s">
        <v>123</v>
      </c>
      <c r="B44" s="220">
        <v>60.945</v>
      </c>
      <c r="C44" s="220">
        <v>97.371729999999999</v>
      </c>
      <c r="D44" s="220">
        <v>102.5719</v>
      </c>
      <c r="E44" s="220">
        <v>128.69192999999999</v>
      </c>
      <c r="F44" s="220">
        <v>0</v>
      </c>
      <c r="G44" s="220">
        <v>0</v>
      </c>
      <c r="H44" s="220">
        <v>0</v>
      </c>
      <c r="I44" s="220">
        <v>0</v>
      </c>
      <c r="J44" s="220">
        <v>0</v>
      </c>
      <c r="K44" s="220">
        <v>0</v>
      </c>
      <c r="L44" s="220">
        <v>0</v>
      </c>
      <c r="M44" s="220">
        <v>0</v>
      </c>
      <c r="N44" s="220">
        <v>0</v>
      </c>
      <c r="O44" s="220">
        <v>0</v>
      </c>
      <c r="P44" s="220">
        <v>0</v>
      </c>
      <c r="Q44" s="220">
        <v>0</v>
      </c>
      <c r="R44" s="220">
        <v>0</v>
      </c>
      <c r="S44" s="220">
        <v>0</v>
      </c>
      <c r="T44" s="220">
        <v>0</v>
      </c>
      <c r="U44" s="220">
        <v>0</v>
      </c>
      <c r="V44" s="220">
        <v>0</v>
      </c>
      <c r="W44" s="220">
        <v>0</v>
      </c>
      <c r="X44" s="220">
        <v>0</v>
      </c>
      <c r="Y44" s="220">
        <v>0</v>
      </c>
      <c r="Z44" s="220">
        <v>0</v>
      </c>
      <c r="AA44" s="220">
        <v>0</v>
      </c>
      <c r="AB44" s="220">
        <v>0</v>
      </c>
      <c r="AC44" s="220">
        <v>0</v>
      </c>
      <c r="AD44" s="220">
        <v>0</v>
      </c>
      <c r="AE44" s="220">
        <v>0</v>
      </c>
      <c r="AF44" s="220">
        <v>0</v>
      </c>
      <c r="AG44" s="220">
        <v>0</v>
      </c>
      <c r="AH44" s="220">
        <v>0</v>
      </c>
      <c r="AI44" s="220">
        <v>0</v>
      </c>
      <c r="AJ44" s="220">
        <v>0</v>
      </c>
      <c r="AK44" s="220">
        <v>0</v>
      </c>
      <c r="AL44" s="220">
        <v>0</v>
      </c>
      <c r="AM44" s="220">
        <v>0</v>
      </c>
      <c r="AN44"/>
    </row>
    <row r="45" spans="1:40" x14ac:dyDescent="0.25">
      <c r="A45" s="203" t="s">
        <v>124</v>
      </c>
      <c r="B45" s="221">
        <v>267.03359</v>
      </c>
      <c r="C45" s="221">
        <v>1767.7434099999998</v>
      </c>
      <c r="D45" s="221">
        <v>240.36618999999999</v>
      </c>
      <c r="E45" s="221">
        <v>1633.1223700000121</v>
      </c>
      <c r="F45" s="221">
        <v>0</v>
      </c>
      <c r="G45" s="221">
        <v>0</v>
      </c>
      <c r="H45" s="221">
        <v>0</v>
      </c>
      <c r="I45" s="221">
        <v>0</v>
      </c>
      <c r="J45" s="221">
        <v>0</v>
      </c>
      <c r="K45" s="221">
        <v>0</v>
      </c>
      <c r="L45" s="221">
        <v>0</v>
      </c>
      <c r="M45" s="221">
        <v>0</v>
      </c>
      <c r="N45" s="221">
        <v>0</v>
      </c>
      <c r="O45" s="221">
        <v>0</v>
      </c>
      <c r="P45" s="221">
        <v>0</v>
      </c>
      <c r="Q45" s="221">
        <v>0</v>
      </c>
      <c r="R45" s="221">
        <v>0</v>
      </c>
      <c r="S45" s="221">
        <v>0</v>
      </c>
      <c r="T45" s="221">
        <v>0</v>
      </c>
      <c r="U45" s="221">
        <v>0</v>
      </c>
      <c r="V45" s="221">
        <v>0</v>
      </c>
      <c r="W45" s="221">
        <v>0</v>
      </c>
      <c r="X45" s="221">
        <v>0</v>
      </c>
      <c r="Y45" s="221">
        <v>0</v>
      </c>
      <c r="Z45" s="221">
        <v>0</v>
      </c>
      <c r="AA45" s="221">
        <v>0</v>
      </c>
      <c r="AB45" s="221">
        <v>0</v>
      </c>
      <c r="AC45" s="221">
        <v>0</v>
      </c>
      <c r="AD45" s="221">
        <v>0</v>
      </c>
      <c r="AE45" s="221">
        <v>0</v>
      </c>
      <c r="AF45" s="221">
        <v>0</v>
      </c>
      <c r="AG45" s="221">
        <v>0</v>
      </c>
      <c r="AH45" s="221">
        <v>0</v>
      </c>
      <c r="AI45" s="221">
        <v>0</v>
      </c>
      <c r="AJ45" s="221">
        <v>0</v>
      </c>
      <c r="AK45" s="221">
        <v>0</v>
      </c>
      <c r="AL45" s="221">
        <v>0</v>
      </c>
      <c r="AM45" s="221">
        <v>0</v>
      </c>
      <c r="AN45" s="25"/>
    </row>
    <row r="46" spans="1:40" x14ac:dyDescent="0.25">
      <c r="A46" s="199" t="s">
        <v>126</v>
      </c>
      <c r="B46" s="220">
        <v>0</v>
      </c>
      <c r="C46" s="220">
        <v>0</v>
      </c>
      <c r="D46" s="220">
        <v>0</v>
      </c>
      <c r="E46" s="220">
        <v>0</v>
      </c>
      <c r="F46" s="220">
        <v>0</v>
      </c>
      <c r="G46" s="67">
        <v>0</v>
      </c>
      <c r="H46" s="67">
        <v>0</v>
      </c>
      <c r="I46" s="67">
        <v>2329.44</v>
      </c>
      <c r="J46" s="67">
        <v>2195</v>
      </c>
      <c r="K46" s="67">
        <v>2093</v>
      </c>
      <c r="L46" s="67">
        <v>1810</v>
      </c>
      <c r="M46" s="67">
        <v>1176</v>
      </c>
      <c r="N46" s="67">
        <v>914</v>
      </c>
      <c r="O46" s="67">
        <v>786</v>
      </c>
      <c r="P46" s="67">
        <v>367</v>
      </c>
      <c r="Q46" s="67">
        <v>0</v>
      </c>
      <c r="R46" s="67">
        <v>0</v>
      </c>
      <c r="S46" s="67">
        <v>0</v>
      </c>
      <c r="T46" s="67">
        <v>0</v>
      </c>
      <c r="U46" s="67">
        <v>0</v>
      </c>
      <c r="V46" s="67">
        <v>0</v>
      </c>
      <c r="W46" s="67">
        <v>0</v>
      </c>
      <c r="X46" s="67">
        <v>0</v>
      </c>
      <c r="Y46" s="67">
        <v>0</v>
      </c>
      <c r="Z46" s="67">
        <v>0</v>
      </c>
      <c r="AA46" s="67">
        <v>0</v>
      </c>
      <c r="AB46" s="67">
        <v>0</v>
      </c>
      <c r="AC46" s="67">
        <v>0</v>
      </c>
      <c r="AD46" s="67">
        <v>0</v>
      </c>
      <c r="AE46" s="67">
        <v>0</v>
      </c>
      <c r="AF46" s="67">
        <v>0</v>
      </c>
      <c r="AG46" s="67">
        <v>0</v>
      </c>
      <c r="AH46" s="67">
        <v>0</v>
      </c>
      <c r="AI46" s="67">
        <v>0</v>
      </c>
      <c r="AJ46" s="67">
        <v>0</v>
      </c>
      <c r="AK46" s="67">
        <v>0</v>
      </c>
      <c r="AL46" s="67">
        <v>0</v>
      </c>
      <c r="AM46" s="67">
        <v>0</v>
      </c>
      <c r="AN46"/>
    </row>
    <row r="47" spans="1:40" x14ac:dyDescent="0.25">
      <c r="A47" s="200" t="s">
        <v>127</v>
      </c>
      <c r="B47" s="221">
        <v>0</v>
      </c>
      <c r="C47" s="221">
        <v>0</v>
      </c>
      <c r="D47" s="221">
        <v>0</v>
      </c>
      <c r="E47" s="221">
        <v>0</v>
      </c>
      <c r="F47" s="221">
        <v>0</v>
      </c>
      <c r="G47" s="70">
        <v>0</v>
      </c>
      <c r="H47" s="70">
        <v>0</v>
      </c>
      <c r="I47" s="70">
        <v>0</v>
      </c>
      <c r="J47" s="70">
        <v>0</v>
      </c>
      <c r="K47" s="70">
        <v>0</v>
      </c>
      <c r="L47" s="70">
        <v>0</v>
      </c>
      <c r="M47" s="70">
        <v>0</v>
      </c>
      <c r="N47" s="70">
        <v>0</v>
      </c>
      <c r="O47" s="70">
        <v>0</v>
      </c>
      <c r="P47" s="70">
        <v>0</v>
      </c>
      <c r="Q47" s="70">
        <v>0</v>
      </c>
      <c r="R47" s="70">
        <v>0</v>
      </c>
      <c r="S47" s="70">
        <v>0</v>
      </c>
      <c r="T47" s="70">
        <v>0</v>
      </c>
      <c r="U47" s="70">
        <v>0</v>
      </c>
      <c r="V47" s="70">
        <v>0</v>
      </c>
      <c r="W47" s="70">
        <v>0</v>
      </c>
      <c r="X47" s="70">
        <v>0</v>
      </c>
      <c r="Y47" s="70">
        <v>0</v>
      </c>
      <c r="Z47" s="70">
        <v>0</v>
      </c>
      <c r="AA47" s="70">
        <v>0</v>
      </c>
      <c r="AB47" s="70">
        <v>0</v>
      </c>
      <c r="AC47" s="70">
        <v>0</v>
      </c>
      <c r="AD47" s="70">
        <v>0</v>
      </c>
      <c r="AE47" s="70">
        <v>0</v>
      </c>
      <c r="AF47" s="70">
        <v>0</v>
      </c>
      <c r="AG47" s="70">
        <v>0</v>
      </c>
      <c r="AH47" s="70">
        <v>0</v>
      </c>
      <c r="AI47" s="70">
        <v>0</v>
      </c>
      <c r="AJ47" s="70">
        <v>0</v>
      </c>
      <c r="AK47" s="70">
        <v>0</v>
      </c>
      <c r="AL47" s="70">
        <v>0</v>
      </c>
      <c r="AM47" s="70">
        <v>0</v>
      </c>
      <c r="AN47" s="25"/>
    </row>
    <row r="48" spans="1:40" x14ac:dyDescent="0.25">
      <c r="A48" s="199" t="s">
        <v>128</v>
      </c>
      <c r="B48" s="220">
        <v>0</v>
      </c>
      <c r="C48" s="220">
        <v>0</v>
      </c>
      <c r="D48" s="220">
        <v>0</v>
      </c>
      <c r="E48" s="220">
        <v>0</v>
      </c>
      <c r="F48" s="220">
        <v>0</v>
      </c>
      <c r="G48" s="67">
        <v>0</v>
      </c>
      <c r="H48" s="67">
        <v>0</v>
      </c>
      <c r="I48" s="67">
        <v>0</v>
      </c>
      <c r="J48" s="67">
        <v>0</v>
      </c>
      <c r="K48" s="67">
        <v>0</v>
      </c>
      <c r="L48" s="67">
        <v>0</v>
      </c>
      <c r="M48" s="67">
        <v>0</v>
      </c>
      <c r="N48" s="67">
        <v>0</v>
      </c>
      <c r="O48" s="67">
        <v>0</v>
      </c>
      <c r="P48" s="67">
        <v>0</v>
      </c>
      <c r="Q48" s="67">
        <v>0</v>
      </c>
      <c r="R48" s="67">
        <v>0</v>
      </c>
      <c r="S48" s="67">
        <v>0</v>
      </c>
      <c r="T48" s="67">
        <v>0</v>
      </c>
      <c r="U48" s="67">
        <v>0</v>
      </c>
      <c r="V48" s="67">
        <v>0</v>
      </c>
      <c r="W48" s="67">
        <v>0</v>
      </c>
      <c r="X48" s="67">
        <v>0</v>
      </c>
      <c r="Y48" s="67">
        <v>0</v>
      </c>
      <c r="Z48" s="67">
        <v>0</v>
      </c>
      <c r="AA48" s="67">
        <v>0</v>
      </c>
      <c r="AB48" s="67">
        <v>0</v>
      </c>
      <c r="AC48" s="67">
        <v>0</v>
      </c>
      <c r="AD48" s="67">
        <v>0</v>
      </c>
      <c r="AE48" s="67">
        <v>0</v>
      </c>
      <c r="AF48" s="67">
        <v>0</v>
      </c>
      <c r="AG48" s="67">
        <v>0</v>
      </c>
      <c r="AH48" s="67">
        <v>6817</v>
      </c>
      <c r="AI48" s="67">
        <v>13094</v>
      </c>
      <c r="AJ48" s="67">
        <v>19228</v>
      </c>
      <c r="AK48" s="67">
        <v>25020</v>
      </c>
      <c r="AL48" s="67">
        <v>24403</v>
      </c>
      <c r="AM48" s="67">
        <v>23870</v>
      </c>
      <c r="AN48"/>
    </row>
    <row r="49" spans="1:40" x14ac:dyDescent="0.25">
      <c r="A49" s="200" t="s">
        <v>129</v>
      </c>
      <c r="B49" s="221">
        <v>15597.160099999999</v>
      </c>
      <c r="C49" s="221">
        <v>20841.677800000001</v>
      </c>
      <c r="D49" s="221">
        <v>25561.332249999999</v>
      </c>
      <c r="E49" s="221">
        <v>25179.436809999999</v>
      </c>
      <c r="F49" s="221">
        <v>24857.157400000004</v>
      </c>
      <c r="G49" s="70">
        <v>24209.39</v>
      </c>
      <c r="H49" s="70">
        <v>23748.06</v>
      </c>
      <c r="I49" s="70">
        <v>23385.759999999998</v>
      </c>
      <c r="J49" s="70">
        <v>22742</v>
      </c>
      <c r="K49" s="70">
        <v>22361</v>
      </c>
      <c r="L49" s="70">
        <v>21986</v>
      </c>
      <c r="M49" s="70">
        <v>21657</v>
      </c>
      <c r="N49" s="70">
        <v>21455</v>
      </c>
      <c r="O49" s="70">
        <v>21084</v>
      </c>
      <c r="P49" s="70">
        <v>20685</v>
      </c>
      <c r="Q49" s="70">
        <v>20432</v>
      </c>
      <c r="R49" s="70">
        <v>19915</v>
      </c>
      <c r="S49" s="70">
        <v>19319</v>
      </c>
      <c r="T49" s="70">
        <v>18494</v>
      </c>
      <c r="U49" s="70">
        <v>17918</v>
      </c>
      <c r="V49" s="70">
        <v>17433</v>
      </c>
      <c r="W49" s="70">
        <v>16715</v>
      </c>
      <c r="X49" s="70">
        <v>16050</v>
      </c>
      <c r="Y49" s="70">
        <v>15689</v>
      </c>
      <c r="Z49" s="70">
        <v>15436</v>
      </c>
      <c r="AA49" s="70">
        <v>14957</v>
      </c>
      <c r="AB49" s="70">
        <v>14342</v>
      </c>
      <c r="AC49" s="70">
        <v>14205</v>
      </c>
      <c r="AD49" s="70">
        <v>14021</v>
      </c>
      <c r="AE49" s="70">
        <v>13714</v>
      </c>
      <c r="AF49" s="70">
        <v>13256</v>
      </c>
      <c r="AG49" s="70">
        <v>12893</v>
      </c>
      <c r="AH49" s="70">
        <v>12628</v>
      </c>
      <c r="AI49" s="70">
        <v>12349</v>
      </c>
      <c r="AJ49" s="70">
        <v>12074</v>
      </c>
      <c r="AK49" s="70">
        <v>12158</v>
      </c>
      <c r="AL49" s="70">
        <v>11971</v>
      </c>
      <c r="AM49" s="70">
        <v>11049</v>
      </c>
      <c r="AN49" s="25"/>
    </row>
    <row r="50" spans="1:40" x14ac:dyDescent="0.25">
      <c r="A50" s="199"/>
      <c r="B50" s="199"/>
      <c r="C50" s="199"/>
      <c r="D50" s="199"/>
      <c r="E50" s="220"/>
      <c r="F50" s="220"/>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row>
    <row r="51" spans="1:40" s="294" customFormat="1" ht="15.75" x14ac:dyDescent="0.25">
      <c r="A51" s="204" t="s">
        <v>419</v>
      </c>
      <c r="B51" s="204">
        <f>SUM(B6:B50)</f>
        <v>277319.02495000005</v>
      </c>
      <c r="C51" s="204">
        <f>SUM(C6:C49)</f>
        <v>344689.96538000001</v>
      </c>
      <c r="D51" s="204">
        <f>SUM(D6:D49)</f>
        <v>360629.72643999988</v>
      </c>
      <c r="E51" s="204">
        <f>SUM(E6:E49)</f>
        <v>355984.61443999998</v>
      </c>
      <c r="F51" s="204">
        <v>392332.00789605104</v>
      </c>
      <c r="G51" s="73">
        <v>516901.68</v>
      </c>
      <c r="H51" s="73">
        <v>588910.76</v>
      </c>
      <c r="I51" s="73">
        <v>557049.47</v>
      </c>
      <c r="J51" s="73">
        <v>763754</v>
      </c>
      <c r="K51" s="73">
        <v>625842</v>
      </c>
      <c r="L51" s="73">
        <v>575182</v>
      </c>
      <c r="M51" s="73">
        <v>562760</v>
      </c>
      <c r="N51" s="73">
        <v>560882</v>
      </c>
      <c r="O51" s="73">
        <v>531706</v>
      </c>
      <c r="P51" s="73">
        <v>499567</v>
      </c>
      <c r="Q51" s="73">
        <v>453927</v>
      </c>
      <c r="R51" s="73">
        <v>471156</v>
      </c>
      <c r="S51" s="73">
        <v>451236</v>
      </c>
      <c r="T51" s="73">
        <v>460797</v>
      </c>
      <c r="U51" s="73">
        <v>611656</v>
      </c>
      <c r="V51" s="73">
        <v>624789</v>
      </c>
      <c r="W51" s="73">
        <v>611378</v>
      </c>
      <c r="X51" s="73">
        <v>598834</v>
      </c>
      <c r="Y51" s="73">
        <v>435123</v>
      </c>
      <c r="Z51" s="73">
        <v>446333</v>
      </c>
      <c r="AA51" s="73">
        <v>471284</v>
      </c>
      <c r="AB51" s="73">
        <v>483858</v>
      </c>
      <c r="AC51" s="73">
        <v>484245</v>
      </c>
      <c r="AD51" s="73">
        <v>455817</v>
      </c>
      <c r="AE51" s="73">
        <v>437238</v>
      </c>
      <c r="AF51" s="73">
        <v>372600</v>
      </c>
      <c r="AG51" s="73">
        <v>348751</v>
      </c>
      <c r="AH51" s="73">
        <v>514203</v>
      </c>
      <c r="AI51" s="73">
        <v>580674</v>
      </c>
      <c r="AJ51" s="73">
        <v>569714</v>
      </c>
      <c r="AK51" s="73">
        <v>551105</v>
      </c>
      <c r="AL51" s="73">
        <v>379153</v>
      </c>
      <c r="AM51" s="73">
        <v>294952</v>
      </c>
      <c r="AN51" s="31"/>
    </row>
    <row r="52" spans="1:40" x14ac:dyDescent="0.25">
      <c r="A52" s="205"/>
      <c r="B52" s="205"/>
      <c r="C52" s="205"/>
      <c r="D52" s="205"/>
      <c r="E52" s="223"/>
      <c r="F52" s="223"/>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row>
    <row r="53" spans="1:40" s="294" customFormat="1" ht="15.75" x14ac:dyDescent="0.25">
      <c r="A53" s="204" t="s">
        <v>418</v>
      </c>
      <c r="B53" s="204">
        <f>SUM(B54:B56)</f>
        <v>69996.755599999989</v>
      </c>
      <c r="C53" s="204">
        <f>SUM(C55:C56)</f>
        <v>68226.436589999998</v>
      </c>
      <c r="D53" s="204">
        <f>SUM(D55:D56)</f>
        <v>51622.737169999993</v>
      </c>
      <c r="E53" s="204">
        <f>SUM(E54:E56)</f>
        <v>54284.762629999997</v>
      </c>
      <c r="F53" s="204">
        <v>49663.048279999995</v>
      </c>
      <c r="G53" s="73">
        <v>52330.94</v>
      </c>
      <c r="H53" s="73">
        <v>50569.57</v>
      </c>
      <c r="I53" s="73">
        <v>55737.79</v>
      </c>
      <c r="J53" s="73">
        <v>51201</v>
      </c>
      <c r="K53" s="73">
        <v>48573</v>
      </c>
      <c r="L53" s="73">
        <v>45096</v>
      </c>
      <c r="M53" s="73">
        <v>44602</v>
      </c>
      <c r="N53" s="73">
        <v>42919</v>
      </c>
      <c r="O53" s="73">
        <v>39798</v>
      </c>
      <c r="P53" s="73">
        <v>33028</v>
      </c>
      <c r="Q53" s="73">
        <v>37524</v>
      </c>
      <c r="R53" s="73">
        <v>33844</v>
      </c>
      <c r="S53" s="73">
        <v>47342</v>
      </c>
      <c r="T53" s="73">
        <v>47109</v>
      </c>
      <c r="U53" s="73">
        <v>46670</v>
      </c>
      <c r="V53" s="73">
        <v>33451</v>
      </c>
      <c r="W53" s="73">
        <v>32088</v>
      </c>
      <c r="X53" s="73">
        <v>25146</v>
      </c>
      <c r="Y53" s="73">
        <v>9685</v>
      </c>
      <c r="Z53" s="73">
        <v>7498</v>
      </c>
      <c r="AA53" s="73">
        <v>3119</v>
      </c>
      <c r="AB53" s="73">
        <v>2008</v>
      </c>
      <c r="AC53" s="73">
        <v>4299</v>
      </c>
      <c r="AD53" s="73">
        <v>3675</v>
      </c>
      <c r="AE53" s="73">
        <v>4030</v>
      </c>
      <c r="AF53" s="73">
        <v>3660</v>
      </c>
      <c r="AG53" s="73">
        <v>4262</v>
      </c>
      <c r="AH53" s="73">
        <v>3656</v>
      </c>
      <c r="AI53" s="73">
        <v>5148</v>
      </c>
      <c r="AJ53" s="73">
        <v>4719</v>
      </c>
      <c r="AK53" s="73">
        <v>6600</v>
      </c>
      <c r="AL53" s="73">
        <v>5075</v>
      </c>
      <c r="AM53" s="73">
        <v>5840</v>
      </c>
      <c r="AN53" s="31"/>
    </row>
    <row r="54" spans="1:40" s="294" customFormat="1" ht="15.75" x14ac:dyDescent="0.25">
      <c r="A54" s="206"/>
      <c r="B54" s="206"/>
      <c r="C54" s="206"/>
      <c r="D54" s="206"/>
      <c r="E54" s="224"/>
      <c r="F54" s="224"/>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35"/>
    </row>
    <row r="55" spans="1:40" x14ac:dyDescent="0.25">
      <c r="A55" s="199" t="s">
        <v>448</v>
      </c>
      <c r="B55" s="317">
        <v>1463.23784</v>
      </c>
      <c r="C55" s="317">
        <v>3116.5140799999999</v>
      </c>
      <c r="D55" s="317">
        <v>1152.4535900000001</v>
      </c>
      <c r="E55" s="220">
        <v>2489.3686699999998</v>
      </c>
      <c r="F55" s="220">
        <v>1091.3189600000001</v>
      </c>
      <c r="G55" s="67">
        <v>2292.85</v>
      </c>
      <c r="H55" s="67">
        <v>1087.4000000000001</v>
      </c>
      <c r="I55" s="67">
        <v>2369.0100000000002</v>
      </c>
      <c r="J55" s="67">
        <v>996</v>
      </c>
      <c r="K55" s="67">
        <v>1780</v>
      </c>
      <c r="L55" s="67">
        <v>846</v>
      </c>
      <c r="M55" s="67">
        <v>1681</v>
      </c>
      <c r="N55" s="67">
        <v>833</v>
      </c>
      <c r="O55" s="67">
        <v>838</v>
      </c>
      <c r="P55" s="67">
        <v>795</v>
      </c>
      <c r="Q55" s="67">
        <v>1594</v>
      </c>
      <c r="R55" s="67">
        <v>756</v>
      </c>
      <c r="S55" s="67">
        <v>1741</v>
      </c>
      <c r="T55" s="67">
        <v>905</v>
      </c>
      <c r="U55" s="67">
        <v>1921</v>
      </c>
      <c r="V55" s="67">
        <v>710</v>
      </c>
      <c r="W55" s="67">
        <v>1556</v>
      </c>
      <c r="X55" s="67">
        <v>611</v>
      </c>
      <c r="Y55" s="67">
        <v>1184</v>
      </c>
      <c r="Z55" s="67">
        <v>505</v>
      </c>
      <c r="AA55" s="67">
        <v>2593</v>
      </c>
      <c r="AB55" s="67">
        <v>2004</v>
      </c>
      <c r="AC55" s="67">
        <v>4027</v>
      </c>
      <c r="AD55" s="67">
        <v>3653</v>
      </c>
      <c r="AE55" s="67">
        <v>3930</v>
      </c>
      <c r="AF55" s="67">
        <v>3656</v>
      </c>
      <c r="AG55" s="67">
        <v>4256</v>
      </c>
      <c r="AH55" s="67">
        <v>3656</v>
      </c>
      <c r="AI55" s="67">
        <v>5148</v>
      </c>
      <c r="AJ55" s="67">
        <v>4719</v>
      </c>
      <c r="AK55" s="67">
        <v>6600</v>
      </c>
      <c r="AL55" s="67">
        <v>5075</v>
      </c>
      <c r="AM55" s="67">
        <v>5840</v>
      </c>
      <c r="AN55"/>
    </row>
    <row r="56" spans="1:40" x14ac:dyDescent="0.25">
      <c r="A56" s="200" t="s">
        <v>332</v>
      </c>
      <c r="B56" s="318">
        <v>68533.517759999988</v>
      </c>
      <c r="C56" s="318">
        <v>65109.922509999997</v>
      </c>
      <c r="D56" s="318">
        <v>50470.283579999996</v>
      </c>
      <c r="E56" s="221">
        <v>51795.393960000001</v>
      </c>
      <c r="F56" s="221">
        <v>48571.729319999999</v>
      </c>
      <c r="G56" s="70">
        <v>50038.09</v>
      </c>
      <c r="H56" s="70">
        <v>49482.16</v>
      </c>
      <c r="I56" s="70">
        <v>53368.77</v>
      </c>
      <c r="J56" s="70">
        <v>50205</v>
      </c>
      <c r="K56" s="70">
        <v>46794</v>
      </c>
      <c r="L56" s="70">
        <v>44250</v>
      </c>
      <c r="M56" s="70">
        <v>42921</v>
      </c>
      <c r="N56" s="70">
        <v>42086</v>
      </c>
      <c r="O56" s="70">
        <v>38960</v>
      </c>
      <c r="P56" s="70">
        <v>32234</v>
      </c>
      <c r="Q56" s="70">
        <v>35930</v>
      </c>
      <c r="R56" s="70">
        <v>33087</v>
      </c>
      <c r="S56" s="70">
        <v>45600</v>
      </c>
      <c r="T56" s="70">
        <v>46203</v>
      </c>
      <c r="U56" s="70">
        <v>44749</v>
      </c>
      <c r="V56" s="70">
        <v>32740</v>
      </c>
      <c r="W56" s="70">
        <v>30533</v>
      </c>
      <c r="X56" s="70">
        <v>24535</v>
      </c>
      <c r="Y56" s="70">
        <v>8501</v>
      </c>
      <c r="Z56" s="70">
        <v>6993</v>
      </c>
      <c r="AA56" s="70">
        <v>526</v>
      </c>
      <c r="AB56" s="70">
        <v>4</v>
      </c>
      <c r="AC56" s="70">
        <v>272</v>
      </c>
      <c r="AD56" s="70">
        <v>22</v>
      </c>
      <c r="AE56" s="70">
        <v>100</v>
      </c>
      <c r="AF56" s="70">
        <v>4</v>
      </c>
      <c r="AG56" s="70">
        <v>6</v>
      </c>
      <c r="AH56" s="70">
        <v>0</v>
      </c>
      <c r="AI56" s="70">
        <v>0</v>
      </c>
      <c r="AJ56" s="70">
        <v>0</v>
      </c>
      <c r="AK56" s="70">
        <v>0</v>
      </c>
      <c r="AL56" s="70">
        <v>0</v>
      </c>
      <c r="AM56" s="70">
        <v>0</v>
      </c>
      <c r="AN56" s="25"/>
    </row>
    <row r="57" spans="1:40" x14ac:dyDescent="0.25">
      <c r="A57" s="200"/>
      <c r="B57" s="200"/>
      <c r="C57" s="200"/>
      <c r="D57" s="200"/>
      <c r="E57" s="221"/>
      <c r="F57" s="221"/>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25"/>
    </row>
    <row r="58" spans="1:40" s="310" customFormat="1" ht="17.25" x14ac:dyDescent="0.3">
      <c r="A58" s="226" t="s">
        <v>417</v>
      </c>
      <c r="B58" s="226">
        <f>B51+B53</f>
        <v>347315.78055000002</v>
      </c>
      <c r="C58" s="226">
        <f>C51+C53</f>
        <v>412916.40197000001</v>
      </c>
      <c r="D58" s="226">
        <f>D51+D53</f>
        <v>412252.46360999986</v>
      </c>
      <c r="E58" s="226">
        <f>E51+E53</f>
        <v>410269.37706999999</v>
      </c>
      <c r="F58" s="226">
        <v>441995.05617605103</v>
      </c>
      <c r="G58" s="226">
        <v>569232.62</v>
      </c>
      <c r="H58" s="226">
        <v>639480.32999999996</v>
      </c>
      <c r="I58" s="226">
        <v>612787.26</v>
      </c>
      <c r="J58" s="226">
        <v>814955</v>
      </c>
      <c r="K58" s="226">
        <v>674415</v>
      </c>
      <c r="L58" s="226">
        <v>620278</v>
      </c>
      <c r="M58" s="226">
        <v>607362</v>
      </c>
      <c r="N58" s="226">
        <v>603801</v>
      </c>
      <c r="O58" s="226">
        <v>571504</v>
      </c>
      <c r="P58" s="226">
        <v>532595</v>
      </c>
      <c r="Q58" s="226">
        <v>491451</v>
      </c>
      <c r="R58" s="226">
        <v>505000</v>
      </c>
      <c r="S58" s="226">
        <v>498578</v>
      </c>
      <c r="T58" s="226">
        <v>507906</v>
      </c>
      <c r="U58" s="226">
        <v>658326</v>
      </c>
      <c r="V58" s="226">
        <v>658240</v>
      </c>
      <c r="W58" s="226">
        <v>643466</v>
      </c>
      <c r="X58" s="226">
        <v>623980</v>
      </c>
      <c r="Y58" s="226">
        <v>444808</v>
      </c>
      <c r="Z58" s="226">
        <v>453831</v>
      </c>
      <c r="AA58" s="226">
        <v>474403</v>
      </c>
      <c r="AB58" s="226">
        <v>485866</v>
      </c>
      <c r="AC58" s="226">
        <v>488544</v>
      </c>
      <c r="AD58" s="226">
        <v>459492</v>
      </c>
      <c r="AE58" s="226">
        <v>441268</v>
      </c>
      <c r="AF58" s="226">
        <v>376260</v>
      </c>
      <c r="AG58" s="226">
        <v>353013</v>
      </c>
      <c r="AH58" s="226">
        <v>517859</v>
      </c>
      <c r="AI58" s="226">
        <v>585822</v>
      </c>
      <c r="AJ58" s="226">
        <v>574433</v>
      </c>
      <c r="AK58" s="226">
        <v>557705</v>
      </c>
      <c r="AL58" s="226">
        <v>384228</v>
      </c>
      <c r="AM58" s="226">
        <v>300792</v>
      </c>
      <c r="AN58" s="76"/>
    </row>
    <row r="59" spans="1:40" x14ac:dyDescent="0.25">
      <c r="A59" s="207"/>
      <c r="B59" s="207"/>
      <c r="C59" s="207"/>
      <c r="D59" s="207"/>
      <c r="E59" s="223"/>
      <c r="F59" s="223"/>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row>
    <row r="60" spans="1:40" s="325" customFormat="1" ht="18.75" customHeight="1" x14ac:dyDescent="0.25">
      <c r="A60" s="322" t="s">
        <v>130</v>
      </c>
      <c r="B60" s="323"/>
      <c r="C60" s="323"/>
      <c r="D60" s="323"/>
      <c r="E60" s="324"/>
      <c r="F60" s="324"/>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41"/>
    </row>
    <row r="61" spans="1:40" x14ac:dyDescent="0.25">
      <c r="A61" s="208" t="s">
        <v>333</v>
      </c>
      <c r="B61" s="208"/>
      <c r="C61" s="208"/>
      <c r="D61" s="208"/>
      <c r="E61" s="208"/>
      <c r="F61" s="208"/>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3"/>
    </row>
    <row r="62" spans="1:40" s="311" customFormat="1" x14ac:dyDescent="0.25">
      <c r="A62" s="209"/>
      <c r="B62" s="209"/>
      <c r="C62" s="209"/>
      <c r="D62" s="209"/>
      <c r="E62" s="225"/>
      <c r="F62" s="225"/>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52"/>
    </row>
    <row r="63" spans="1:40" x14ac:dyDescent="0.25">
      <c r="A63" s="211" t="s">
        <v>101</v>
      </c>
      <c r="B63" s="220">
        <v>632974.16112000006</v>
      </c>
      <c r="C63" s="220">
        <v>633992.65477999998</v>
      </c>
      <c r="D63" s="220">
        <v>635486.46897000005</v>
      </c>
      <c r="E63" s="220">
        <v>632061.70495000004</v>
      </c>
      <c r="F63" s="220">
        <v>628749.55105999997</v>
      </c>
      <c r="G63" s="67">
        <v>622278.99</v>
      </c>
      <c r="H63" s="67">
        <v>620868.36</v>
      </c>
      <c r="I63" s="67">
        <v>607828.28</v>
      </c>
      <c r="J63" s="67">
        <v>607701</v>
      </c>
      <c r="K63" s="67">
        <v>598516</v>
      </c>
      <c r="L63" s="67">
        <v>588820</v>
      </c>
      <c r="M63" s="67">
        <v>569482</v>
      </c>
      <c r="N63" s="67">
        <v>554133</v>
      </c>
      <c r="O63" s="67">
        <v>531301</v>
      </c>
      <c r="P63" s="67">
        <v>515792</v>
      </c>
      <c r="Q63" s="67">
        <v>492980</v>
      </c>
      <c r="R63" s="67">
        <v>470166</v>
      </c>
      <c r="S63" s="67">
        <v>445936</v>
      </c>
      <c r="T63" s="67">
        <v>429914</v>
      </c>
      <c r="U63" s="67">
        <v>415923</v>
      </c>
      <c r="V63" s="67">
        <v>403100</v>
      </c>
      <c r="W63" s="67">
        <v>409812</v>
      </c>
      <c r="X63" s="67">
        <v>414603</v>
      </c>
      <c r="Y63" s="67">
        <v>407506</v>
      </c>
      <c r="Z63" s="67">
        <v>406004</v>
      </c>
      <c r="AA63" s="67">
        <v>498731</v>
      </c>
      <c r="AB63" s="67">
        <v>508499</v>
      </c>
      <c r="AC63" s="67">
        <v>500335</v>
      </c>
      <c r="AD63" s="67">
        <v>504746</v>
      </c>
      <c r="AE63" s="67">
        <v>522760</v>
      </c>
      <c r="AF63" s="67">
        <v>540874</v>
      </c>
      <c r="AG63" s="67">
        <v>556360</v>
      </c>
      <c r="AH63" s="67">
        <v>572139</v>
      </c>
      <c r="AI63" s="67">
        <v>588704</v>
      </c>
      <c r="AJ63" s="67">
        <v>607042</v>
      </c>
      <c r="AK63" s="67">
        <v>626236</v>
      </c>
      <c r="AL63" s="67">
        <v>638946</v>
      </c>
      <c r="AM63" s="67">
        <v>645207</v>
      </c>
      <c r="AN63"/>
    </row>
    <row r="64" spans="1:40" x14ac:dyDescent="0.25">
      <c r="A64" s="212" t="s">
        <v>102</v>
      </c>
      <c r="B64" s="221">
        <v>26527.27592</v>
      </c>
      <c r="C64" s="221">
        <v>30090.016960000001</v>
      </c>
      <c r="D64" s="221">
        <v>33674.608</v>
      </c>
      <c r="E64" s="221">
        <v>37733.230040000002</v>
      </c>
      <c r="F64" s="221">
        <v>41828.106079999998</v>
      </c>
      <c r="G64" s="70">
        <v>45922.98</v>
      </c>
      <c r="H64" s="70">
        <v>50017.86</v>
      </c>
      <c r="I64" s="70">
        <v>54112.93</v>
      </c>
      <c r="J64" s="70">
        <v>58208</v>
      </c>
      <c r="K64" s="70">
        <v>62302.6</v>
      </c>
      <c r="L64" s="70">
        <v>66471</v>
      </c>
      <c r="M64" s="70">
        <v>71010</v>
      </c>
      <c r="N64" s="70">
        <v>75998</v>
      </c>
      <c r="O64" s="70">
        <v>80986</v>
      </c>
      <c r="P64" s="70">
        <v>85975</v>
      </c>
      <c r="Q64" s="70">
        <v>90963</v>
      </c>
      <c r="R64" s="70">
        <v>95951</v>
      </c>
      <c r="S64" s="70">
        <v>100940</v>
      </c>
      <c r="T64" s="70">
        <v>105604</v>
      </c>
      <c r="U64" s="70">
        <v>109617</v>
      </c>
      <c r="V64" s="70">
        <v>113854</v>
      </c>
      <c r="W64" s="70">
        <v>118091</v>
      </c>
      <c r="X64" s="70">
        <v>96515</v>
      </c>
      <c r="Y64" s="70">
        <v>89670</v>
      </c>
      <c r="Z64" s="70">
        <v>92634</v>
      </c>
      <c r="AA64" s="70">
        <v>84053</v>
      </c>
      <c r="AB64" s="70">
        <v>72042</v>
      </c>
      <c r="AC64" s="70">
        <v>59287</v>
      </c>
      <c r="AD64" s="70">
        <v>50938</v>
      </c>
      <c r="AE64" s="70">
        <v>20492</v>
      </c>
      <c r="AF64" s="70">
        <v>13278</v>
      </c>
      <c r="AG64" s="70">
        <v>0</v>
      </c>
      <c r="AH64" s="70">
        <v>0</v>
      </c>
      <c r="AI64" s="70">
        <v>0</v>
      </c>
      <c r="AJ64" s="70">
        <v>0</v>
      </c>
      <c r="AK64" s="70">
        <v>0</v>
      </c>
      <c r="AL64" s="70">
        <v>0</v>
      </c>
      <c r="AM64" s="70">
        <v>0</v>
      </c>
      <c r="AN64" s="25"/>
    </row>
    <row r="65" spans="1:40" x14ac:dyDescent="0.25">
      <c r="A65" s="211" t="s">
        <v>103</v>
      </c>
      <c r="B65" s="220">
        <v>0</v>
      </c>
      <c r="C65" s="220">
        <v>0</v>
      </c>
      <c r="D65" s="220">
        <v>0</v>
      </c>
      <c r="E65" s="220">
        <v>0</v>
      </c>
      <c r="F65" s="220">
        <v>0</v>
      </c>
      <c r="G65" s="67">
        <v>0</v>
      </c>
      <c r="H65" s="67">
        <v>0</v>
      </c>
      <c r="I65" s="67">
        <v>0</v>
      </c>
      <c r="J65" s="67">
        <v>0</v>
      </c>
      <c r="K65" s="67">
        <v>0</v>
      </c>
      <c r="L65" s="67">
        <v>0</v>
      </c>
      <c r="M65" s="67">
        <v>0</v>
      </c>
      <c r="N65" s="67">
        <v>0</v>
      </c>
      <c r="O65" s="67">
        <v>0</v>
      </c>
      <c r="P65" s="67">
        <v>0</v>
      </c>
      <c r="Q65" s="67">
        <v>0</v>
      </c>
      <c r="R65" s="67">
        <v>0</v>
      </c>
      <c r="S65" s="67">
        <v>0</v>
      </c>
      <c r="T65" s="67">
        <v>0</v>
      </c>
      <c r="U65" s="67">
        <v>0</v>
      </c>
      <c r="V65" s="67">
        <v>0</v>
      </c>
      <c r="W65" s="67">
        <v>0</v>
      </c>
      <c r="X65" s="67">
        <v>0</v>
      </c>
      <c r="Y65" s="67">
        <v>0</v>
      </c>
      <c r="Z65" s="67">
        <v>0</v>
      </c>
      <c r="AA65" s="67">
        <v>0</v>
      </c>
      <c r="AB65" s="67">
        <v>1032</v>
      </c>
      <c r="AC65" s="67">
        <v>1482</v>
      </c>
      <c r="AD65" s="67">
        <v>2593</v>
      </c>
      <c r="AE65" s="67">
        <v>2917</v>
      </c>
      <c r="AF65" s="67">
        <v>3726</v>
      </c>
      <c r="AG65" s="67">
        <v>6024</v>
      </c>
      <c r="AH65" s="67">
        <v>6876</v>
      </c>
      <c r="AI65" s="67">
        <v>7026</v>
      </c>
      <c r="AJ65" s="67">
        <v>7756</v>
      </c>
      <c r="AK65" s="67">
        <v>9836</v>
      </c>
      <c r="AL65" s="67">
        <v>10759</v>
      </c>
      <c r="AM65" s="67">
        <v>10996</v>
      </c>
      <c r="AN65"/>
    </row>
    <row r="66" spans="1:40" x14ac:dyDescent="0.25">
      <c r="A66" s="212" t="s">
        <v>104</v>
      </c>
      <c r="B66" s="221">
        <v>0</v>
      </c>
      <c r="C66" s="221">
        <v>0</v>
      </c>
      <c r="D66" s="221">
        <v>0</v>
      </c>
      <c r="E66" s="221">
        <v>0</v>
      </c>
      <c r="F66" s="221">
        <v>0</v>
      </c>
      <c r="G66" s="70">
        <v>0</v>
      </c>
      <c r="H66" s="70">
        <v>0</v>
      </c>
      <c r="I66" s="70">
        <v>0</v>
      </c>
      <c r="J66" s="70">
        <v>0</v>
      </c>
      <c r="K66" s="70">
        <v>0</v>
      </c>
      <c r="L66" s="70">
        <v>0</v>
      </c>
      <c r="M66" s="70">
        <v>0</v>
      </c>
      <c r="N66" s="70">
        <v>0</v>
      </c>
      <c r="O66" s="70">
        <v>0</v>
      </c>
      <c r="P66" s="70">
        <v>0</v>
      </c>
      <c r="Q66" s="70">
        <v>0</v>
      </c>
      <c r="R66" s="70">
        <v>0</v>
      </c>
      <c r="S66" s="70">
        <v>0</v>
      </c>
      <c r="T66" s="70">
        <v>0</v>
      </c>
      <c r="U66" s="70">
        <v>0</v>
      </c>
      <c r="V66" s="70">
        <v>0</v>
      </c>
      <c r="W66" s="70">
        <v>0</v>
      </c>
      <c r="X66" s="70">
        <v>0</v>
      </c>
      <c r="Y66" s="70">
        <v>0</v>
      </c>
      <c r="Z66" s="70">
        <v>0</v>
      </c>
      <c r="AA66" s="70">
        <v>0</v>
      </c>
      <c r="AB66" s="70">
        <v>0</v>
      </c>
      <c r="AC66" s="70">
        <v>0</v>
      </c>
      <c r="AD66" s="70">
        <v>0</v>
      </c>
      <c r="AE66" s="70">
        <v>0</v>
      </c>
      <c r="AF66" s="70">
        <v>3311</v>
      </c>
      <c r="AG66" s="70">
        <v>13156</v>
      </c>
      <c r="AH66" s="70">
        <v>22867</v>
      </c>
      <c r="AI66" s="70">
        <v>32432</v>
      </c>
      <c r="AJ66" s="70">
        <v>41806</v>
      </c>
      <c r="AK66" s="70">
        <v>51005</v>
      </c>
      <c r="AL66" s="70">
        <v>59917</v>
      </c>
      <c r="AM66" s="70">
        <v>68720</v>
      </c>
      <c r="AN66" s="25"/>
    </row>
    <row r="67" spans="1:40" x14ac:dyDescent="0.25">
      <c r="A67" s="211" t="s">
        <v>105</v>
      </c>
      <c r="B67" s="220">
        <v>0</v>
      </c>
      <c r="C67" s="220">
        <v>0</v>
      </c>
      <c r="D67" s="220">
        <v>0</v>
      </c>
      <c r="E67" s="220">
        <v>0</v>
      </c>
      <c r="F67" s="220">
        <v>0</v>
      </c>
      <c r="G67" s="67">
        <v>0</v>
      </c>
      <c r="H67" s="67">
        <v>0</v>
      </c>
      <c r="I67" s="67">
        <v>0</v>
      </c>
      <c r="J67" s="67">
        <v>0</v>
      </c>
      <c r="K67" s="67">
        <v>0</v>
      </c>
      <c r="L67" s="67">
        <v>0</v>
      </c>
      <c r="M67" s="67">
        <v>0</v>
      </c>
      <c r="N67" s="67">
        <v>0</v>
      </c>
      <c r="O67" s="67">
        <v>0</v>
      </c>
      <c r="P67" s="67">
        <v>0</v>
      </c>
      <c r="Q67" s="67">
        <v>0</v>
      </c>
      <c r="R67" s="67">
        <v>0</v>
      </c>
      <c r="S67" s="67">
        <v>0</v>
      </c>
      <c r="T67" s="67">
        <v>0</v>
      </c>
      <c r="U67" s="67">
        <v>0</v>
      </c>
      <c r="V67" s="67">
        <v>0</v>
      </c>
      <c r="W67" s="67">
        <v>0</v>
      </c>
      <c r="X67" s="67">
        <v>0</v>
      </c>
      <c r="Y67" s="67">
        <v>0</v>
      </c>
      <c r="Z67" s="67">
        <v>0</v>
      </c>
      <c r="AA67" s="67">
        <v>0</v>
      </c>
      <c r="AB67" s="67">
        <v>0</v>
      </c>
      <c r="AC67" s="67">
        <v>0</v>
      </c>
      <c r="AD67" s="67">
        <v>0</v>
      </c>
      <c r="AE67" s="67">
        <v>0</v>
      </c>
      <c r="AF67" s="67">
        <v>0</v>
      </c>
      <c r="AG67" s="67">
        <v>0</v>
      </c>
      <c r="AH67" s="67">
        <v>0</v>
      </c>
      <c r="AI67" s="67">
        <v>0</v>
      </c>
      <c r="AJ67" s="67">
        <v>0</v>
      </c>
      <c r="AK67" s="67">
        <v>0</v>
      </c>
      <c r="AL67" s="67">
        <v>0</v>
      </c>
      <c r="AM67" s="67">
        <v>0</v>
      </c>
      <c r="AN67"/>
    </row>
    <row r="68" spans="1:40" x14ac:dyDescent="0.25">
      <c r="A68" s="212" t="s">
        <v>106</v>
      </c>
      <c r="B68" s="221">
        <v>184117.25834</v>
      </c>
      <c r="C68" s="221">
        <v>172944.39374</v>
      </c>
      <c r="D68" s="221">
        <v>189708.99728000001</v>
      </c>
      <c r="E68" s="221">
        <v>206473.60086000001</v>
      </c>
      <c r="F68" s="221">
        <v>223236.02828999999</v>
      </c>
      <c r="G68" s="70">
        <v>241167.69</v>
      </c>
      <c r="H68" s="70">
        <v>259388.61</v>
      </c>
      <c r="I68" s="70">
        <v>278021.28999999998</v>
      </c>
      <c r="J68" s="70">
        <v>274426</v>
      </c>
      <c r="K68" s="70">
        <v>291851</v>
      </c>
      <c r="L68" s="70">
        <v>309118</v>
      </c>
      <c r="M68" s="70">
        <v>326120</v>
      </c>
      <c r="N68" s="70">
        <v>343036</v>
      </c>
      <c r="O68" s="70">
        <v>359870</v>
      </c>
      <c r="P68" s="70">
        <v>376202</v>
      </c>
      <c r="Q68" s="70">
        <v>392393</v>
      </c>
      <c r="R68" s="70">
        <v>408458</v>
      </c>
      <c r="S68" s="70">
        <v>424413</v>
      </c>
      <c r="T68" s="70">
        <v>440262</v>
      </c>
      <c r="U68" s="70">
        <v>451542</v>
      </c>
      <c r="V68" s="70">
        <v>468142</v>
      </c>
      <c r="W68" s="70">
        <v>482528</v>
      </c>
      <c r="X68" s="70">
        <v>490745</v>
      </c>
      <c r="Y68" s="70">
        <v>478240</v>
      </c>
      <c r="Z68" s="70">
        <v>470575</v>
      </c>
      <c r="AA68" s="70">
        <v>470852</v>
      </c>
      <c r="AB68" s="70">
        <v>485572</v>
      </c>
      <c r="AC68" s="70">
        <v>500293</v>
      </c>
      <c r="AD68" s="70">
        <v>515014</v>
      </c>
      <c r="AE68" s="70">
        <v>518556</v>
      </c>
      <c r="AF68" s="70">
        <v>532976</v>
      </c>
      <c r="AG68" s="70">
        <v>533605</v>
      </c>
      <c r="AH68" s="70">
        <v>535748</v>
      </c>
      <c r="AI68" s="70">
        <v>535608</v>
      </c>
      <c r="AJ68" s="70">
        <v>533973</v>
      </c>
      <c r="AK68" s="70">
        <v>495693</v>
      </c>
      <c r="AL68" s="70">
        <v>493082</v>
      </c>
      <c r="AM68" s="70">
        <v>402213</v>
      </c>
      <c r="AN68" s="25"/>
    </row>
    <row r="69" spans="1:40" x14ac:dyDescent="0.25">
      <c r="A69" s="211" t="s">
        <v>107</v>
      </c>
      <c r="B69" s="220">
        <v>0</v>
      </c>
      <c r="C69" s="220">
        <v>0</v>
      </c>
      <c r="D69" s="220">
        <v>0</v>
      </c>
      <c r="E69" s="220">
        <v>0</v>
      </c>
      <c r="F69" s="220">
        <v>0</v>
      </c>
      <c r="G69" s="67">
        <v>0</v>
      </c>
      <c r="H69" s="67">
        <v>0</v>
      </c>
      <c r="I69" s="67">
        <v>0</v>
      </c>
      <c r="J69" s="67">
        <v>0</v>
      </c>
      <c r="K69" s="67">
        <v>0</v>
      </c>
      <c r="L69" s="67">
        <v>0</v>
      </c>
      <c r="M69" s="67">
        <v>0</v>
      </c>
      <c r="N69" s="67">
        <v>0</v>
      </c>
      <c r="O69" s="67">
        <v>0</v>
      </c>
      <c r="P69" s="67">
        <v>0</v>
      </c>
      <c r="Q69" s="67">
        <v>0</v>
      </c>
      <c r="R69" s="67">
        <v>0</v>
      </c>
      <c r="S69" s="67">
        <v>0</v>
      </c>
      <c r="T69" s="67">
        <v>0</v>
      </c>
      <c r="U69" s="67">
        <v>0</v>
      </c>
      <c r="V69" s="67">
        <v>0</v>
      </c>
      <c r="W69" s="67">
        <v>0</v>
      </c>
      <c r="X69" s="67">
        <v>0</v>
      </c>
      <c r="Y69" s="67">
        <v>0</v>
      </c>
      <c r="Z69" s="67">
        <v>0</v>
      </c>
      <c r="AA69" s="67">
        <v>0</v>
      </c>
      <c r="AB69" s="67">
        <v>0</v>
      </c>
      <c r="AC69" s="67">
        <v>0</v>
      </c>
      <c r="AD69" s="67">
        <v>3867</v>
      </c>
      <c r="AE69" s="67">
        <v>15467</v>
      </c>
      <c r="AF69" s="67">
        <v>27067</v>
      </c>
      <c r="AG69" s="67">
        <v>38667</v>
      </c>
      <c r="AH69" s="67">
        <v>50267</v>
      </c>
      <c r="AI69" s="67">
        <v>61867</v>
      </c>
      <c r="AJ69" s="67">
        <v>73467</v>
      </c>
      <c r="AK69" s="67">
        <v>85068</v>
      </c>
      <c r="AL69" s="67">
        <v>96668</v>
      </c>
      <c r="AM69" s="67">
        <v>108268</v>
      </c>
      <c r="AN69"/>
    </row>
    <row r="70" spans="1:40" x14ac:dyDescent="0.25">
      <c r="A70" s="212" t="s">
        <v>108</v>
      </c>
      <c r="B70" s="221">
        <v>0</v>
      </c>
      <c r="C70" s="221">
        <v>0</v>
      </c>
      <c r="D70" s="221">
        <v>0</v>
      </c>
      <c r="E70" s="221">
        <v>0</v>
      </c>
      <c r="F70" s="221">
        <v>0</v>
      </c>
      <c r="G70" s="70">
        <v>0</v>
      </c>
      <c r="H70" s="70">
        <v>0</v>
      </c>
      <c r="I70" s="70">
        <v>0</v>
      </c>
      <c r="J70" s="70">
        <v>0</v>
      </c>
      <c r="K70" s="70">
        <v>0</v>
      </c>
      <c r="L70" s="70">
        <v>0</v>
      </c>
      <c r="M70" s="70">
        <v>0</v>
      </c>
      <c r="N70" s="70">
        <v>0</v>
      </c>
      <c r="O70" s="70">
        <v>0</v>
      </c>
      <c r="P70" s="70">
        <v>0</v>
      </c>
      <c r="Q70" s="70">
        <v>0</v>
      </c>
      <c r="R70" s="70">
        <v>0</v>
      </c>
      <c r="S70" s="70">
        <v>0</v>
      </c>
      <c r="T70" s="70">
        <v>0</v>
      </c>
      <c r="U70" s="70">
        <v>0</v>
      </c>
      <c r="V70" s="70">
        <v>0</v>
      </c>
      <c r="W70" s="70">
        <v>0</v>
      </c>
      <c r="X70" s="70">
        <v>0</v>
      </c>
      <c r="Y70" s="70">
        <v>0</v>
      </c>
      <c r="Z70" s="70">
        <v>0</v>
      </c>
      <c r="AA70" s="70">
        <v>0</v>
      </c>
      <c r="AB70" s="70">
        <v>0</v>
      </c>
      <c r="AC70" s="70">
        <v>0</v>
      </c>
      <c r="AD70" s="70">
        <v>0</v>
      </c>
      <c r="AE70" s="70">
        <v>0</v>
      </c>
      <c r="AF70" s="70">
        <v>0</v>
      </c>
      <c r="AG70" s="70">
        <v>0</v>
      </c>
      <c r="AH70" s="70">
        <v>0</v>
      </c>
      <c r="AI70" s="70">
        <v>68751</v>
      </c>
      <c r="AJ70" s="70">
        <v>65293</v>
      </c>
      <c r="AK70" s="70">
        <v>68771</v>
      </c>
      <c r="AL70" s="70">
        <v>66771</v>
      </c>
      <c r="AM70" s="70">
        <v>137542</v>
      </c>
      <c r="AN70" s="25"/>
    </row>
    <row r="71" spans="1:40" x14ac:dyDescent="0.25">
      <c r="A71" s="211" t="s">
        <v>109</v>
      </c>
      <c r="B71" s="220">
        <v>0</v>
      </c>
      <c r="C71" s="220">
        <v>0</v>
      </c>
      <c r="D71" s="220">
        <v>0</v>
      </c>
      <c r="E71" s="220">
        <v>0</v>
      </c>
      <c r="F71" s="220">
        <v>0</v>
      </c>
      <c r="G71" s="67">
        <v>0</v>
      </c>
      <c r="H71" s="67">
        <v>0</v>
      </c>
      <c r="I71" s="67">
        <v>13755.41</v>
      </c>
      <c r="J71" s="67">
        <v>28372</v>
      </c>
      <c r="K71" s="67">
        <v>40549</v>
      </c>
      <c r="L71" s="67">
        <v>49074</v>
      </c>
      <c r="M71" s="67">
        <v>61135</v>
      </c>
      <c r="N71" s="67">
        <v>73109</v>
      </c>
      <c r="O71" s="67">
        <v>85012</v>
      </c>
      <c r="P71" s="67">
        <v>96810</v>
      </c>
      <c r="Q71" s="67">
        <v>108523</v>
      </c>
      <c r="R71" s="67">
        <v>120774</v>
      </c>
      <c r="S71" s="67">
        <v>132139</v>
      </c>
      <c r="T71" s="67">
        <v>143158</v>
      </c>
      <c r="U71" s="67">
        <v>154716</v>
      </c>
      <c r="V71" s="67">
        <v>166417</v>
      </c>
      <c r="W71" s="67">
        <v>178304</v>
      </c>
      <c r="X71" s="67">
        <v>190191</v>
      </c>
      <c r="Y71" s="67">
        <v>202078</v>
      </c>
      <c r="Z71" s="67">
        <v>213965</v>
      </c>
      <c r="AA71" s="67">
        <v>225852</v>
      </c>
      <c r="AB71" s="67">
        <v>237739</v>
      </c>
      <c r="AC71" s="67">
        <v>249626</v>
      </c>
      <c r="AD71" s="67">
        <v>261513</v>
      </c>
      <c r="AE71" s="67">
        <v>273400</v>
      </c>
      <c r="AF71" s="67">
        <v>285287</v>
      </c>
      <c r="AG71" s="67">
        <v>297174</v>
      </c>
      <c r="AH71" s="67">
        <v>309061</v>
      </c>
      <c r="AI71" s="67">
        <v>320948</v>
      </c>
      <c r="AJ71" s="67">
        <v>332835</v>
      </c>
      <c r="AK71" s="67">
        <v>344722</v>
      </c>
      <c r="AL71" s="67">
        <v>356609</v>
      </c>
      <c r="AM71" s="67">
        <v>368496</v>
      </c>
      <c r="AN71"/>
    </row>
    <row r="72" spans="1:40" x14ac:dyDescent="0.25">
      <c r="A72" s="212" t="s">
        <v>110</v>
      </c>
      <c r="B72" s="221">
        <v>0</v>
      </c>
      <c r="C72" s="221"/>
      <c r="D72" s="221"/>
      <c r="E72" s="221"/>
      <c r="F72" s="221"/>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25"/>
    </row>
    <row r="73" spans="1:40" x14ac:dyDescent="0.25">
      <c r="A73" s="199" t="s">
        <v>111</v>
      </c>
      <c r="B73" s="220">
        <v>36124.678719999996</v>
      </c>
      <c r="C73" s="220">
        <v>34214.400240000003</v>
      </c>
      <c r="D73" s="220">
        <v>40629.600380000003</v>
      </c>
      <c r="E73" s="220">
        <v>47044.800519999997</v>
      </c>
      <c r="F73" s="220">
        <v>53459.479480000002</v>
      </c>
      <c r="G73" s="67">
        <v>59836.41</v>
      </c>
      <c r="H73" s="67">
        <v>66087.509999999995</v>
      </c>
      <c r="I73" s="67">
        <v>73058.11</v>
      </c>
      <c r="J73" s="67">
        <v>80559</v>
      </c>
      <c r="K73" s="67">
        <v>86788</v>
      </c>
      <c r="L73" s="67">
        <v>91097</v>
      </c>
      <c r="M73" s="67">
        <v>97230</v>
      </c>
      <c r="N73" s="67">
        <v>103294</v>
      </c>
      <c r="O73" s="67">
        <v>109305</v>
      </c>
      <c r="P73" s="67">
        <v>115203</v>
      </c>
      <c r="Q73" s="67">
        <v>121053</v>
      </c>
      <c r="R73" s="67">
        <v>126723</v>
      </c>
      <c r="S73" s="67">
        <v>132699</v>
      </c>
      <c r="T73" s="67">
        <v>138350</v>
      </c>
      <c r="U73" s="67">
        <v>144198</v>
      </c>
      <c r="V73" s="67">
        <v>150198</v>
      </c>
      <c r="W73" s="67">
        <v>156370</v>
      </c>
      <c r="X73" s="67">
        <v>162543</v>
      </c>
      <c r="Y73" s="67">
        <v>168715</v>
      </c>
      <c r="Z73" s="67">
        <v>250337</v>
      </c>
      <c r="AA73" s="67">
        <v>245276</v>
      </c>
      <c r="AB73" s="67">
        <v>240054</v>
      </c>
      <c r="AC73" s="67">
        <v>236584</v>
      </c>
      <c r="AD73" s="67">
        <v>264751</v>
      </c>
      <c r="AE73" s="67">
        <v>261105</v>
      </c>
      <c r="AF73" s="67">
        <v>211922</v>
      </c>
      <c r="AG73" s="67">
        <v>250876</v>
      </c>
      <c r="AH73" s="67">
        <v>70432</v>
      </c>
      <c r="AI73" s="67">
        <v>222210</v>
      </c>
      <c r="AJ73" s="67">
        <v>222210</v>
      </c>
      <c r="AK73" s="67">
        <v>183693</v>
      </c>
      <c r="AL73" s="67">
        <v>139251</v>
      </c>
      <c r="AM73" s="67">
        <v>97032</v>
      </c>
      <c r="AN73"/>
    </row>
    <row r="74" spans="1:40" x14ac:dyDescent="0.25">
      <c r="A74" s="200" t="s">
        <v>112</v>
      </c>
      <c r="B74" s="221">
        <v>126190.24338999999</v>
      </c>
      <c r="C74" s="221">
        <v>84547.932159999997</v>
      </c>
      <c r="D74" s="221">
        <v>83203.485970000009</v>
      </c>
      <c r="E74" s="221">
        <v>82731.608919999999</v>
      </c>
      <c r="F74" s="221">
        <v>123869.6691</v>
      </c>
      <c r="G74" s="70">
        <v>122092.02</v>
      </c>
      <c r="H74" s="70">
        <v>121000.09</v>
      </c>
      <c r="I74" s="70">
        <v>115520.94</v>
      </c>
      <c r="J74" s="70">
        <v>160894</v>
      </c>
      <c r="K74" s="70">
        <v>159593</v>
      </c>
      <c r="L74" s="70">
        <v>157685</v>
      </c>
      <c r="M74" s="70">
        <v>156401</v>
      </c>
      <c r="N74" s="70">
        <v>192332</v>
      </c>
      <c r="O74" s="70">
        <v>190889</v>
      </c>
      <c r="P74" s="70">
        <v>188722</v>
      </c>
      <c r="Q74" s="70">
        <v>187744</v>
      </c>
      <c r="R74" s="70">
        <v>222184</v>
      </c>
      <c r="S74" s="70">
        <v>218190</v>
      </c>
      <c r="T74" s="70">
        <v>211502</v>
      </c>
      <c r="U74" s="70">
        <v>206569</v>
      </c>
      <c r="V74" s="70">
        <v>237604</v>
      </c>
      <c r="W74" s="70">
        <v>231145</v>
      </c>
      <c r="X74" s="70">
        <v>223817</v>
      </c>
      <c r="Y74" s="70">
        <v>220493</v>
      </c>
      <c r="Z74" s="70">
        <v>174887</v>
      </c>
      <c r="AA74" s="70">
        <v>181060</v>
      </c>
      <c r="AB74" s="70">
        <v>187232</v>
      </c>
      <c r="AC74" s="70">
        <v>193405</v>
      </c>
      <c r="AD74" s="70">
        <v>199577</v>
      </c>
      <c r="AE74" s="70">
        <v>205750</v>
      </c>
      <c r="AF74" s="70">
        <v>255318</v>
      </c>
      <c r="AG74" s="70">
        <v>218095</v>
      </c>
      <c r="AH74" s="70">
        <v>222210</v>
      </c>
      <c r="AI74" s="70">
        <v>69587</v>
      </c>
      <c r="AJ74" s="70">
        <v>36102</v>
      </c>
      <c r="AK74" s="70">
        <v>0</v>
      </c>
      <c r="AL74" s="70">
        <v>0</v>
      </c>
      <c r="AM74" s="70">
        <v>0</v>
      </c>
      <c r="AN74" s="25"/>
    </row>
    <row r="75" spans="1:40" x14ac:dyDescent="0.25">
      <c r="A75" s="199" t="s">
        <v>113</v>
      </c>
      <c r="B75" s="220">
        <v>47829.074540000001</v>
      </c>
      <c r="C75" s="220">
        <v>45299.866320000008</v>
      </c>
      <c r="D75" s="220">
        <v>53793.591280000001</v>
      </c>
      <c r="E75" s="220">
        <v>62287.316240000007</v>
      </c>
      <c r="F75" s="220">
        <v>70780.351349999997</v>
      </c>
      <c r="G75" s="67">
        <v>79223.38</v>
      </c>
      <c r="H75" s="67">
        <v>87499.83</v>
      </c>
      <c r="I75" s="67">
        <v>96728.94</v>
      </c>
      <c r="J75" s="67">
        <v>106660</v>
      </c>
      <c r="K75" s="67">
        <v>114907</v>
      </c>
      <c r="L75" s="67">
        <v>120612</v>
      </c>
      <c r="M75" s="67">
        <v>128732</v>
      </c>
      <c r="N75" s="67">
        <v>136761</v>
      </c>
      <c r="O75" s="67">
        <v>144720</v>
      </c>
      <c r="P75" s="67">
        <v>152528</v>
      </c>
      <c r="Q75" s="67">
        <v>160274</v>
      </c>
      <c r="R75" s="67">
        <v>167960</v>
      </c>
      <c r="S75" s="67">
        <v>175693</v>
      </c>
      <c r="T75" s="67">
        <v>183175</v>
      </c>
      <c r="U75" s="67">
        <v>190918</v>
      </c>
      <c r="V75" s="67">
        <v>198861</v>
      </c>
      <c r="W75" s="67">
        <v>207034</v>
      </c>
      <c r="X75" s="67">
        <v>215206</v>
      </c>
      <c r="Y75" s="67">
        <v>200883</v>
      </c>
      <c r="Z75" s="67">
        <v>198322</v>
      </c>
      <c r="AA75" s="67">
        <v>205322</v>
      </c>
      <c r="AB75" s="67">
        <v>212324</v>
      </c>
      <c r="AC75" s="67">
        <v>88515</v>
      </c>
      <c r="AD75" s="67">
        <v>91340</v>
      </c>
      <c r="AE75" s="67">
        <v>65086</v>
      </c>
      <c r="AF75" s="67">
        <v>67038</v>
      </c>
      <c r="AG75" s="67">
        <v>0</v>
      </c>
      <c r="AH75" s="67">
        <v>0</v>
      </c>
      <c r="AI75" s="67">
        <v>0</v>
      </c>
      <c r="AJ75" s="67">
        <v>0</v>
      </c>
      <c r="AK75" s="67">
        <v>0</v>
      </c>
      <c r="AL75" s="67">
        <v>0</v>
      </c>
      <c r="AM75" s="67">
        <v>0</v>
      </c>
      <c r="AN75"/>
    </row>
    <row r="76" spans="1:40" x14ac:dyDescent="0.25">
      <c r="A76" s="212" t="s">
        <v>114</v>
      </c>
      <c r="B76" s="221">
        <v>178920.00021999999</v>
      </c>
      <c r="C76" s="221">
        <v>183283.20022</v>
      </c>
      <c r="D76" s="221">
        <v>187646.40022000001</v>
      </c>
      <c r="E76" s="221">
        <v>192009.60021999999</v>
      </c>
      <c r="F76" s="221">
        <v>196372.80022</v>
      </c>
      <c r="G76" s="70">
        <v>200736.21</v>
      </c>
      <c r="H76" s="70">
        <v>205099.41</v>
      </c>
      <c r="I76" s="70">
        <v>198997.28</v>
      </c>
      <c r="J76" s="70">
        <v>204213</v>
      </c>
      <c r="K76" s="70">
        <v>209189</v>
      </c>
      <c r="L76" s="70">
        <v>222552</v>
      </c>
      <c r="M76" s="70">
        <v>226915</v>
      </c>
      <c r="N76" s="70">
        <v>231278</v>
      </c>
      <c r="O76" s="70">
        <v>235607</v>
      </c>
      <c r="P76" s="70">
        <v>240005</v>
      </c>
      <c r="Q76" s="70">
        <v>244368</v>
      </c>
      <c r="R76" s="70">
        <v>248731</v>
      </c>
      <c r="S76" s="70">
        <v>253094</v>
      </c>
      <c r="T76" s="70">
        <v>257458</v>
      </c>
      <c r="U76" s="70">
        <v>261821</v>
      </c>
      <c r="V76" s="70">
        <v>266184</v>
      </c>
      <c r="W76" s="70">
        <v>270547</v>
      </c>
      <c r="X76" s="70">
        <v>274910</v>
      </c>
      <c r="Y76" s="70">
        <v>279274</v>
      </c>
      <c r="Z76" s="70">
        <v>283637</v>
      </c>
      <c r="AA76" s="70">
        <v>288000</v>
      </c>
      <c r="AB76" s="70">
        <v>288000</v>
      </c>
      <c r="AC76" s="70">
        <v>288000</v>
      </c>
      <c r="AD76" s="70">
        <v>288000</v>
      </c>
      <c r="AE76" s="70">
        <v>288000</v>
      </c>
      <c r="AF76" s="70">
        <v>288000</v>
      </c>
      <c r="AG76" s="70">
        <v>288000</v>
      </c>
      <c r="AH76" s="70">
        <v>288000</v>
      </c>
      <c r="AI76" s="70">
        <v>288000</v>
      </c>
      <c r="AJ76" s="70">
        <v>288000</v>
      </c>
      <c r="AK76" s="70">
        <v>0</v>
      </c>
      <c r="AL76" s="70">
        <v>0</v>
      </c>
      <c r="AM76" s="70">
        <v>0</v>
      </c>
      <c r="AN76" s="25"/>
    </row>
    <row r="77" spans="1:40" x14ac:dyDescent="0.25">
      <c r="A77" s="211" t="s">
        <v>115</v>
      </c>
      <c r="B77" s="220"/>
      <c r="C77" s="220"/>
      <c r="D77" s="220"/>
      <c r="E77" s="220"/>
      <c r="F77" s="220"/>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row>
    <row r="78" spans="1:40" x14ac:dyDescent="0.25">
      <c r="A78" s="200" t="s">
        <v>111</v>
      </c>
      <c r="B78" s="221">
        <v>0</v>
      </c>
      <c r="C78" s="221">
        <v>0</v>
      </c>
      <c r="D78" s="221">
        <v>0</v>
      </c>
      <c r="E78" s="221">
        <v>0</v>
      </c>
      <c r="F78" s="221">
        <v>0</v>
      </c>
      <c r="G78" s="70">
        <v>0</v>
      </c>
      <c r="H78" s="70">
        <v>0</v>
      </c>
      <c r="I78" s="70">
        <v>0</v>
      </c>
      <c r="J78" s="70">
        <v>0</v>
      </c>
      <c r="K78" s="70">
        <v>0</v>
      </c>
      <c r="L78" s="70">
        <v>0</v>
      </c>
      <c r="M78" s="70">
        <v>0</v>
      </c>
      <c r="N78" s="70">
        <v>0</v>
      </c>
      <c r="O78" s="70">
        <v>0</v>
      </c>
      <c r="P78" s="70">
        <v>0</v>
      </c>
      <c r="Q78" s="70">
        <v>0</v>
      </c>
      <c r="R78" s="70">
        <v>0</v>
      </c>
      <c r="S78" s="70">
        <v>0</v>
      </c>
      <c r="T78" s="70">
        <v>28520</v>
      </c>
      <c r="U78" s="70">
        <v>28520</v>
      </c>
      <c r="V78" s="70">
        <v>57100</v>
      </c>
      <c r="W78" s="70">
        <v>57100</v>
      </c>
      <c r="X78" s="70">
        <v>85680</v>
      </c>
      <c r="Y78" s="70">
        <v>85680</v>
      </c>
      <c r="Z78" s="70">
        <v>114260</v>
      </c>
      <c r="AA78" s="70">
        <v>114260</v>
      </c>
      <c r="AB78" s="70">
        <v>142840</v>
      </c>
      <c r="AC78" s="70">
        <v>142840</v>
      </c>
      <c r="AD78" s="70">
        <v>171420</v>
      </c>
      <c r="AE78" s="70">
        <v>171420</v>
      </c>
      <c r="AF78" s="70">
        <v>200000</v>
      </c>
      <c r="AG78" s="70">
        <v>200000</v>
      </c>
      <c r="AH78" s="70">
        <v>200000</v>
      </c>
      <c r="AI78" s="70">
        <v>200000</v>
      </c>
      <c r="AJ78" s="70">
        <v>0</v>
      </c>
      <c r="AK78" s="70">
        <v>0</v>
      </c>
      <c r="AL78" s="70">
        <v>0</v>
      </c>
      <c r="AM78" s="70">
        <v>0</v>
      </c>
      <c r="AN78" s="25"/>
    </row>
    <row r="79" spans="1:40" x14ac:dyDescent="0.25">
      <c r="A79" s="199" t="s">
        <v>112</v>
      </c>
      <c r="B79" s="220">
        <v>0</v>
      </c>
      <c r="C79" s="220">
        <v>0</v>
      </c>
      <c r="D79" s="220">
        <v>0</v>
      </c>
      <c r="E79" s="220">
        <v>0</v>
      </c>
      <c r="F79" s="220">
        <v>0</v>
      </c>
      <c r="G79" s="67">
        <v>0</v>
      </c>
      <c r="H79" s="67">
        <v>0</v>
      </c>
      <c r="I79" s="67">
        <v>14319.04</v>
      </c>
      <c r="J79" s="67">
        <v>13834</v>
      </c>
      <c r="K79" s="67">
        <v>13607</v>
      </c>
      <c r="L79" s="67">
        <v>46849</v>
      </c>
      <c r="M79" s="67">
        <v>46288</v>
      </c>
      <c r="N79" s="67">
        <v>46136</v>
      </c>
      <c r="O79" s="67">
        <v>46384</v>
      </c>
      <c r="P79" s="67">
        <v>92702</v>
      </c>
      <c r="Q79" s="67">
        <v>92595</v>
      </c>
      <c r="R79" s="67">
        <v>91024</v>
      </c>
      <c r="S79" s="67">
        <v>89388</v>
      </c>
      <c r="T79" s="67">
        <v>129998</v>
      </c>
      <c r="U79" s="67">
        <v>126966</v>
      </c>
      <c r="V79" s="67">
        <v>124920</v>
      </c>
      <c r="W79" s="67">
        <v>121524</v>
      </c>
      <c r="X79" s="67">
        <v>156910</v>
      </c>
      <c r="Y79" s="67">
        <v>154580</v>
      </c>
      <c r="Z79" s="67">
        <v>153565</v>
      </c>
      <c r="AA79" s="67">
        <v>150460</v>
      </c>
      <c r="AB79" s="67">
        <v>184083</v>
      </c>
      <c r="AC79" s="67">
        <v>181421</v>
      </c>
      <c r="AD79" s="67">
        <v>180463</v>
      </c>
      <c r="AE79" s="67">
        <v>177978</v>
      </c>
      <c r="AF79" s="67">
        <v>208848</v>
      </c>
      <c r="AG79" s="67">
        <v>205215</v>
      </c>
      <c r="AH79" s="67">
        <v>203339</v>
      </c>
      <c r="AI79" s="67">
        <v>200900</v>
      </c>
      <c r="AJ79" s="67">
        <v>0</v>
      </c>
      <c r="AK79" s="67">
        <v>0</v>
      </c>
      <c r="AL79" s="67">
        <v>0</v>
      </c>
      <c r="AM79" s="67">
        <v>0</v>
      </c>
      <c r="AN79"/>
    </row>
    <row r="80" spans="1:40" x14ac:dyDescent="0.25">
      <c r="A80" s="212" t="s">
        <v>131</v>
      </c>
      <c r="B80" s="221"/>
      <c r="C80" s="221"/>
      <c r="D80" s="221"/>
      <c r="E80" s="221"/>
      <c r="F80" s="221"/>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25"/>
    </row>
    <row r="81" spans="1:40" x14ac:dyDescent="0.25">
      <c r="A81" s="199" t="s">
        <v>132</v>
      </c>
      <c r="B81" s="220">
        <v>0</v>
      </c>
      <c r="C81" s="220">
        <v>0</v>
      </c>
      <c r="D81" s="220">
        <v>0</v>
      </c>
      <c r="E81" s="220">
        <v>0</v>
      </c>
      <c r="F81" s="220">
        <v>0</v>
      </c>
      <c r="G81" s="67">
        <v>0</v>
      </c>
      <c r="H81" s="67">
        <v>0</v>
      </c>
      <c r="I81" s="67">
        <v>0</v>
      </c>
      <c r="J81" s="67">
        <v>0</v>
      </c>
      <c r="K81" s="67">
        <v>130000</v>
      </c>
      <c r="L81" s="67">
        <v>130000</v>
      </c>
      <c r="M81" s="67">
        <v>130000</v>
      </c>
      <c r="N81" s="67">
        <v>130000</v>
      </c>
      <c r="O81" s="67">
        <v>130000</v>
      </c>
      <c r="P81" s="67">
        <v>130000</v>
      </c>
      <c r="Q81" s="67">
        <v>130000</v>
      </c>
      <c r="R81" s="67">
        <v>130000</v>
      </c>
      <c r="S81" s="67">
        <v>130000</v>
      </c>
      <c r="T81" s="67">
        <v>130000</v>
      </c>
      <c r="U81" s="67">
        <v>130000</v>
      </c>
      <c r="V81" s="67">
        <v>130000</v>
      </c>
      <c r="W81" s="67">
        <v>130000</v>
      </c>
      <c r="X81" s="67">
        <v>130000</v>
      </c>
      <c r="Y81" s="67">
        <v>130000</v>
      </c>
      <c r="Z81" s="67">
        <v>130000</v>
      </c>
      <c r="AA81" s="67">
        <v>0</v>
      </c>
      <c r="AB81" s="67">
        <v>0</v>
      </c>
      <c r="AC81" s="67">
        <v>0</v>
      </c>
      <c r="AD81" s="67">
        <v>0</v>
      </c>
      <c r="AE81" s="67">
        <v>0</v>
      </c>
      <c r="AF81" s="67">
        <v>0</v>
      </c>
      <c r="AG81" s="67">
        <v>0</v>
      </c>
      <c r="AH81" s="67">
        <v>0</v>
      </c>
      <c r="AI81" s="67">
        <v>0</v>
      </c>
      <c r="AJ81" s="67">
        <v>0</v>
      </c>
      <c r="AK81" s="67">
        <v>0</v>
      </c>
      <c r="AL81" s="67">
        <v>0</v>
      </c>
      <c r="AM81" s="67">
        <v>0</v>
      </c>
      <c r="AN81"/>
    </row>
    <row r="82" spans="1:40" x14ac:dyDescent="0.25">
      <c r="A82" s="200" t="s">
        <v>112</v>
      </c>
      <c r="B82" s="221">
        <v>0</v>
      </c>
      <c r="C82" s="221">
        <v>33106.0147</v>
      </c>
      <c r="D82" s="221">
        <v>32579.576560000001</v>
      </c>
      <c r="E82" s="221">
        <v>32394.80601</v>
      </c>
      <c r="F82" s="221">
        <v>32294.585170000002</v>
      </c>
      <c r="G82" s="70">
        <v>63329.82</v>
      </c>
      <c r="H82" s="70">
        <v>62763.43</v>
      </c>
      <c r="I82" s="70">
        <v>63071.65</v>
      </c>
      <c r="J82" s="70">
        <v>61838</v>
      </c>
      <c r="K82" s="70">
        <v>91714</v>
      </c>
      <c r="L82" s="70">
        <v>90550</v>
      </c>
      <c r="M82" s="70">
        <v>89765</v>
      </c>
      <c r="N82" s="70">
        <v>89553</v>
      </c>
      <c r="O82" s="70">
        <v>118639</v>
      </c>
      <c r="P82" s="70">
        <v>117253</v>
      </c>
      <c r="Q82" s="70">
        <v>116272</v>
      </c>
      <c r="R82" s="70">
        <v>114505</v>
      </c>
      <c r="S82" s="70">
        <v>141326</v>
      </c>
      <c r="T82" s="70">
        <v>136994</v>
      </c>
      <c r="U82" s="70">
        <v>133799</v>
      </c>
      <c r="V82" s="70">
        <v>131642</v>
      </c>
      <c r="W82" s="70">
        <v>128064</v>
      </c>
      <c r="X82" s="70">
        <v>124004</v>
      </c>
      <c r="Y82" s="70">
        <v>122162</v>
      </c>
      <c r="Z82" s="70">
        <v>121360</v>
      </c>
      <c r="AA82" s="70">
        <v>0</v>
      </c>
      <c r="AB82" s="70">
        <v>0</v>
      </c>
      <c r="AC82" s="70">
        <v>0</v>
      </c>
      <c r="AD82" s="70">
        <v>0</v>
      </c>
      <c r="AE82" s="70">
        <v>0</v>
      </c>
      <c r="AF82" s="70">
        <v>0</v>
      </c>
      <c r="AG82" s="70">
        <v>0</v>
      </c>
      <c r="AH82" s="70">
        <v>0</v>
      </c>
      <c r="AI82" s="70">
        <v>0</v>
      </c>
      <c r="AJ82" s="70">
        <v>0</v>
      </c>
      <c r="AK82" s="70">
        <v>0</v>
      </c>
      <c r="AL82" s="70">
        <v>0</v>
      </c>
      <c r="AM82" s="70">
        <v>0</v>
      </c>
      <c r="AN82" s="25"/>
    </row>
    <row r="83" spans="1:40" x14ac:dyDescent="0.25">
      <c r="A83" s="211" t="s">
        <v>119</v>
      </c>
      <c r="B83" s="220"/>
      <c r="C83" s="220"/>
      <c r="D83" s="220"/>
      <c r="E83" s="220"/>
      <c r="F83" s="220"/>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row>
    <row r="84" spans="1:40" x14ac:dyDescent="0.25">
      <c r="A84" s="200" t="s">
        <v>111</v>
      </c>
      <c r="B84" s="221">
        <v>59426.54004</v>
      </c>
      <c r="C84" s="221">
        <v>57139.200939999995</v>
      </c>
      <c r="D84" s="221">
        <v>59109.517120000004</v>
      </c>
      <c r="E84" s="221">
        <v>54696.911519999994</v>
      </c>
      <c r="F84" s="221">
        <v>56460.778010000002</v>
      </c>
      <c r="G84" s="70">
        <v>58188</v>
      </c>
      <c r="H84" s="70">
        <v>59806.54</v>
      </c>
      <c r="I84" s="70">
        <v>59851.199999999997</v>
      </c>
      <c r="J84" s="70">
        <v>61858</v>
      </c>
      <c r="K84" s="70">
        <v>63512</v>
      </c>
      <c r="L84" s="70">
        <v>64623</v>
      </c>
      <c r="M84" s="70">
        <v>66228</v>
      </c>
      <c r="N84" s="70">
        <v>58335</v>
      </c>
      <c r="O84" s="70">
        <v>59633</v>
      </c>
      <c r="P84" s="70">
        <v>60872</v>
      </c>
      <c r="Q84" s="70">
        <v>62099</v>
      </c>
      <c r="R84" s="70">
        <v>63315</v>
      </c>
      <c r="S84" s="70">
        <v>64528</v>
      </c>
      <c r="T84" s="70">
        <v>37062</v>
      </c>
      <c r="U84" s="70">
        <v>0</v>
      </c>
      <c r="V84" s="70">
        <v>0</v>
      </c>
      <c r="W84" s="70">
        <v>0</v>
      </c>
      <c r="X84" s="70">
        <v>0</v>
      </c>
      <c r="Y84" s="70">
        <v>0</v>
      </c>
      <c r="Z84" s="70">
        <v>0</v>
      </c>
      <c r="AA84" s="70">
        <v>0</v>
      </c>
      <c r="AB84" s="70">
        <v>0</v>
      </c>
      <c r="AC84" s="70">
        <v>0</v>
      </c>
      <c r="AD84" s="70">
        <v>0</v>
      </c>
      <c r="AE84" s="70">
        <v>0</v>
      </c>
      <c r="AF84" s="70">
        <v>0</v>
      </c>
      <c r="AG84" s="70">
        <v>0</v>
      </c>
      <c r="AH84" s="70">
        <v>0</v>
      </c>
      <c r="AI84" s="70">
        <v>0</v>
      </c>
      <c r="AJ84" s="70">
        <v>0</v>
      </c>
      <c r="AK84" s="70">
        <v>0</v>
      </c>
      <c r="AL84" s="70">
        <v>0</v>
      </c>
      <c r="AM84" s="70">
        <v>0</v>
      </c>
      <c r="AN84" s="25"/>
    </row>
    <row r="85" spans="1:40" x14ac:dyDescent="0.25">
      <c r="A85" s="199" t="s">
        <v>112</v>
      </c>
      <c r="B85" s="220">
        <v>29287.56265</v>
      </c>
      <c r="C85" s="220">
        <v>28301.593129999994</v>
      </c>
      <c r="D85" s="220">
        <v>28811.481970000001</v>
      </c>
      <c r="E85" s="220">
        <v>26130.54448</v>
      </c>
      <c r="F85" s="220">
        <v>26890.016820000001</v>
      </c>
      <c r="G85" s="67">
        <v>27427.9</v>
      </c>
      <c r="H85" s="67">
        <v>28003.439999999999</v>
      </c>
      <c r="I85" s="67">
        <v>26956.87</v>
      </c>
      <c r="J85" s="67">
        <v>28467</v>
      </c>
      <c r="K85" s="67">
        <v>29047</v>
      </c>
      <c r="L85" s="67">
        <v>29274</v>
      </c>
      <c r="M85" s="67">
        <v>29833</v>
      </c>
      <c r="N85" s="67">
        <v>26513</v>
      </c>
      <c r="O85" s="67">
        <v>26974</v>
      </c>
      <c r="P85" s="67">
        <v>27344</v>
      </c>
      <c r="Q85" s="67">
        <v>27853</v>
      </c>
      <c r="R85" s="67">
        <v>28269</v>
      </c>
      <c r="S85" s="67">
        <v>28259</v>
      </c>
      <c r="T85" s="67">
        <v>15578</v>
      </c>
      <c r="U85" s="67">
        <v>0</v>
      </c>
      <c r="V85" s="67">
        <v>0</v>
      </c>
      <c r="W85" s="67">
        <v>0</v>
      </c>
      <c r="X85" s="67">
        <v>0</v>
      </c>
      <c r="Y85" s="67">
        <v>0</v>
      </c>
      <c r="Z85" s="67">
        <v>0</v>
      </c>
      <c r="AA85" s="67">
        <v>0</v>
      </c>
      <c r="AB85" s="67">
        <v>0</v>
      </c>
      <c r="AC85" s="67">
        <v>0</v>
      </c>
      <c r="AD85" s="67">
        <v>0</v>
      </c>
      <c r="AE85" s="67">
        <v>0</v>
      </c>
      <c r="AF85" s="67">
        <v>0</v>
      </c>
      <c r="AG85" s="67">
        <v>0</v>
      </c>
      <c r="AH85" s="67">
        <v>0</v>
      </c>
      <c r="AI85" s="67">
        <v>0</v>
      </c>
      <c r="AJ85" s="67">
        <v>0</v>
      </c>
      <c r="AK85" s="67">
        <v>0</v>
      </c>
      <c r="AL85" s="67">
        <v>0</v>
      </c>
      <c r="AM85" s="67">
        <v>0</v>
      </c>
      <c r="AN85"/>
    </row>
    <row r="86" spans="1:40" x14ac:dyDescent="0.25">
      <c r="A86" s="212" t="s">
        <v>120</v>
      </c>
      <c r="B86" s="221"/>
      <c r="C86" s="221"/>
      <c r="D86" s="221"/>
      <c r="E86" s="221"/>
      <c r="F86" s="221"/>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25"/>
    </row>
    <row r="87" spans="1:40" x14ac:dyDescent="0.25">
      <c r="A87" s="199" t="s">
        <v>111</v>
      </c>
      <c r="B87" s="220">
        <v>0</v>
      </c>
      <c r="C87" s="220">
        <v>0</v>
      </c>
      <c r="D87" s="220">
        <v>0</v>
      </c>
      <c r="E87" s="220">
        <v>0</v>
      </c>
      <c r="F87" s="220">
        <v>0</v>
      </c>
      <c r="G87" s="67">
        <v>0</v>
      </c>
      <c r="H87" s="67">
        <v>0</v>
      </c>
      <c r="I87" s="67">
        <v>0</v>
      </c>
      <c r="J87" s="67">
        <v>146447</v>
      </c>
      <c r="K87" s="67">
        <v>174114</v>
      </c>
      <c r="L87" s="67">
        <v>193667</v>
      </c>
      <c r="M87" s="67">
        <v>221334</v>
      </c>
      <c r="N87" s="67">
        <v>249000</v>
      </c>
      <c r="O87" s="67">
        <v>276450</v>
      </c>
      <c r="P87" s="67">
        <v>304333</v>
      </c>
      <c r="Q87" s="67">
        <v>332000</v>
      </c>
      <c r="R87" s="67">
        <v>332000</v>
      </c>
      <c r="S87" s="67">
        <v>332000</v>
      </c>
      <c r="T87" s="67">
        <v>332000</v>
      </c>
      <c r="U87" s="67">
        <v>332000</v>
      </c>
      <c r="V87" s="67">
        <v>0</v>
      </c>
      <c r="W87" s="67">
        <v>0</v>
      </c>
      <c r="X87" s="67">
        <v>0</v>
      </c>
      <c r="Y87" s="67">
        <v>0</v>
      </c>
      <c r="Z87" s="67">
        <v>0</v>
      </c>
      <c r="AA87" s="67">
        <v>0</v>
      </c>
      <c r="AB87" s="67">
        <v>0</v>
      </c>
      <c r="AC87" s="67">
        <v>0</v>
      </c>
      <c r="AD87" s="67">
        <v>0</v>
      </c>
      <c r="AE87" s="67">
        <v>0</v>
      </c>
      <c r="AF87" s="67">
        <v>0</v>
      </c>
      <c r="AG87" s="67">
        <v>0</v>
      </c>
      <c r="AH87" s="67">
        <v>0</v>
      </c>
      <c r="AI87" s="67">
        <v>0</v>
      </c>
      <c r="AJ87" s="67">
        <v>0</v>
      </c>
      <c r="AK87" s="67">
        <v>0</v>
      </c>
      <c r="AL87" s="67">
        <v>0</v>
      </c>
      <c r="AM87" s="67">
        <v>0</v>
      </c>
      <c r="AN87"/>
    </row>
    <row r="88" spans="1:40" x14ac:dyDescent="0.25">
      <c r="A88" s="200" t="s">
        <v>112</v>
      </c>
      <c r="B88" s="221">
        <v>0</v>
      </c>
      <c r="C88" s="221">
        <v>0</v>
      </c>
      <c r="D88" s="221">
        <v>0</v>
      </c>
      <c r="E88" s="221">
        <v>0</v>
      </c>
      <c r="F88" s="221">
        <v>0</v>
      </c>
      <c r="G88" s="70">
        <v>0</v>
      </c>
      <c r="H88" s="70">
        <v>0</v>
      </c>
      <c r="I88" s="70">
        <v>0</v>
      </c>
      <c r="J88" s="70">
        <v>20702</v>
      </c>
      <c r="K88" s="70">
        <v>20556.400000000001</v>
      </c>
      <c r="L88" s="70">
        <v>20342</v>
      </c>
      <c r="M88" s="70">
        <v>20198</v>
      </c>
      <c r="N88" s="70">
        <v>20112</v>
      </c>
      <c r="O88" s="70">
        <v>19961</v>
      </c>
      <c r="P88" s="70">
        <v>19761</v>
      </c>
      <c r="Q88" s="70">
        <v>19659</v>
      </c>
      <c r="R88" s="70">
        <v>19403</v>
      </c>
      <c r="S88" s="70">
        <v>19054</v>
      </c>
      <c r="T88" s="70">
        <v>18470</v>
      </c>
      <c r="U88" s="70">
        <v>18040</v>
      </c>
      <c r="V88" s="70">
        <v>0</v>
      </c>
      <c r="W88" s="70">
        <v>0</v>
      </c>
      <c r="X88" s="70">
        <v>0</v>
      </c>
      <c r="Y88" s="70">
        <v>0</v>
      </c>
      <c r="Z88" s="70">
        <v>0</v>
      </c>
      <c r="AA88" s="70">
        <v>0</v>
      </c>
      <c r="AB88" s="70">
        <v>0</v>
      </c>
      <c r="AC88" s="70">
        <v>0</v>
      </c>
      <c r="AD88" s="70">
        <v>0</v>
      </c>
      <c r="AE88" s="70">
        <v>0</v>
      </c>
      <c r="AF88" s="70">
        <v>0</v>
      </c>
      <c r="AG88" s="70">
        <v>0</v>
      </c>
      <c r="AH88" s="70">
        <v>0</v>
      </c>
      <c r="AI88" s="70">
        <v>0</v>
      </c>
      <c r="AJ88" s="70">
        <v>0</v>
      </c>
      <c r="AK88" s="70">
        <v>0</v>
      </c>
      <c r="AL88" s="70">
        <v>0</v>
      </c>
      <c r="AM88" s="70">
        <v>0</v>
      </c>
      <c r="AN88" s="25"/>
    </row>
    <row r="89" spans="1:40" x14ac:dyDescent="0.25">
      <c r="A89" s="211" t="s">
        <v>133</v>
      </c>
      <c r="B89" s="220">
        <v>0</v>
      </c>
      <c r="C89" s="220">
        <v>0</v>
      </c>
      <c r="D89" s="220">
        <v>0</v>
      </c>
      <c r="E89" s="220">
        <v>0</v>
      </c>
      <c r="F89" s="220">
        <v>0</v>
      </c>
      <c r="G89" s="67">
        <v>0</v>
      </c>
      <c r="H89" s="67">
        <v>0</v>
      </c>
      <c r="I89" s="67">
        <v>0</v>
      </c>
      <c r="J89" s="67">
        <v>37533</v>
      </c>
      <c r="K89" s="67">
        <v>37533</v>
      </c>
      <c r="L89" s="67">
        <v>79980</v>
      </c>
      <c r="M89" s="67">
        <v>79980</v>
      </c>
      <c r="N89" s="67">
        <v>100000</v>
      </c>
      <c r="O89" s="67">
        <v>99843</v>
      </c>
      <c r="P89" s="67">
        <v>120000</v>
      </c>
      <c r="Q89" s="67">
        <v>120000</v>
      </c>
      <c r="R89" s="67">
        <v>0</v>
      </c>
      <c r="S89" s="67">
        <v>0</v>
      </c>
      <c r="T89" s="67">
        <v>0</v>
      </c>
      <c r="U89" s="67">
        <v>0</v>
      </c>
      <c r="V89" s="67">
        <v>0</v>
      </c>
      <c r="W89" s="67">
        <v>0</v>
      </c>
      <c r="X89" s="67">
        <v>0</v>
      </c>
      <c r="Y89" s="67">
        <v>0</v>
      </c>
      <c r="Z89" s="67">
        <v>0</v>
      </c>
      <c r="AA89" s="67">
        <v>0</v>
      </c>
      <c r="AB89" s="67">
        <v>0</v>
      </c>
      <c r="AC89" s="67">
        <v>0</v>
      </c>
      <c r="AD89" s="67">
        <v>0</v>
      </c>
      <c r="AE89" s="67">
        <v>0</v>
      </c>
      <c r="AF89" s="67">
        <v>0</v>
      </c>
      <c r="AG89" s="67">
        <v>0</v>
      </c>
      <c r="AH89" s="67">
        <v>0</v>
      </c>
      <c r="AI89" s="67">
        <v>0</v>
      </c>
      <c r="AJ89" s="67">
        <v>0</v>
      </c>
      <c r="AK89" s="67">
        <v>0</v>
      </c>
      <c r="AL89" s="67">
        <v>0</v>
      </c>
      <c r="AM89" s="67">
        <v>0</v>
      </c>
      <c r="AN89"/>
    </row>
    <row r="90" spans="1:40" x14ac:dyDescent="0.25">
      <c r="A90" s="212" t="s">
        <v>134</v>
      </c>
      <c r="B90" s="221"/>
      <c r="C90" s="221"/>
      <c r="D90" s="221"/>
      <c r="E90" s="221"/>
      <c r="F90" s="221"/>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25"/>
    </row>
    <row r="91" spans="1:40" x14ac:dyDescent="0.25">
      <c r="A91" s="199" t="s">
        <v>111</v>
      </c>
      <c r="B91" s="220">
        <v>100117.41385000001</v>
      </c>
      <c r="C91" s="220">
        <v>96748.744749999998</v>
      </c>
      <c r="D91" s="220">
        <v>99208.463359999994</v>
      </c>
      <c r="E91" s="220">
        <v>101668.18197000002</v>
      </c>
      <c r="F91" s="220">
        <v>104126.88479000001</v>
      </c>
      <c r="G91" s="67">
        <v>67955.039999999994</v>
      </c>
      <c r="H91" s="67">
        <v>69355.39</v>
      </c>
      <c r="I91" s="67">
        <v>0</v>
      </c>
      <c r="J91" s="67">
        <v>0</v>
      </c>
      <c r="K91" s="67">
        <v>0</v>
      </c>
      <c r="L91" s="67">
        <v>0</v>
      </c>
      <c r="M91" s="67">
        <v>0</v>
      </c>
      <c r="N91" s="67">
        <v>0</v>
      </c>
      <c r="O91" s="67">
        <v>0</v>
      </c>
      <c r="P91" s="67">
        <v>0</v>
      </c>
      <c r="Q91" s="67">
        <v>0</v>
      </c>
      <c r="R91" s="67">
        <v>0</v>
      </c>
      <c r="S91" s="67">
        <v>0</v>
      </c>
      <c r="T91" s="67">
        <v>0</v>
      </c>
      <c r="U91" s="67">
        <v>0</v>
      </c>
      <c r="V91" s="67">
        <v>0</v>
      </c>
      <c r="W91" s="67">
        <v>0</v>
      </c>
      <c r="X91" s="67">
        <v>0</v>
      </c>
      <c r="Y91" s="67">
        <v>0</v>
      </c>
      <c r="Z91" s="67">
        <v>0</v>
      </c>
      <c r="AA91" s="67">
        <v>0</v>
      </c>
      <c r="AB91" s="67">
        <v>0</v>
      </c>
      <c r="AC91" s="67">
        <v>0</v>
      </c>
      <c r="AD91" s="67">
        <v>0</v>
      </c>
      <c r="AE91" s="67">
        <v>0</v>
      </c>
      <c r="AF91" s="67">
        <v>0</v>
      </c>
      <c r="AG91" s="67">
        <v>0</v>
      </c>
      <c r="AH91" s="67">
        <v>0</v>
      </c>
      <c r="AI91" s="67">
        <v>0</v>
      </c>
      <c r="AJ91" s="67">
        <v>0</v>
      </c>
      <c r="AK91" s="67">
        <v>0</v>
      </c>
      <c r="AL91" s="67">
        <v>0</v>
      </c>
      <c r="AM91" s="67">
        <v>0</v>
      </c>
      <c r="AN91"/>
    </row>
    <row r="92" spans="1:40" x14ac:dyDescent="0.25">
      <c r="A92" s="200" t="s">
        <v>122</v>
      </c>
      <c r="B92" s="221">
        <v>46828.396379999998</v>
      </c>
      <c r="C92" s="221">
        <v>45480.293290000001</v>
      </c>
      <c r="D92" s="221">
        <v>45894.97729000001</v>
      </c>
      <c r="E92" s="221">
        <v>46766.129649999995</v>
      </c>
      <c r="F92" s="221">
        <v>47749.419103949025</v>
      </c>
      <c r="G92" s="70">
        <v>31733.39</v>
      </c>
      <c r="H92" s="70">
        <v>32126.45</v>
      </c>
      <c r="I92" s="70">
        <v>0</v>
      </c>
      <c r="J92" s="70">
        <v>0</v>
      </c>
      <c r="K92" s="70">
        <v>0</v>
      </c>
      <c r="L92" s="70">
        <v>0</v>
      </c>
      <c r="M92" s="70">
        <v>0</v>
      </c>
      <c r="N92" s="70">
        <v>0</v>
      </c>
      <c r="O92" s="70">
        <v>0</v>
      </c>
      <c r="P92" s="70">
        <v>0</v>
      </c>
      <c r="Q92" s="70">
        <v>0</v>
      </c>
      <c r="R92" s="70">
        <v>0</v>
      </c>
      <c r="S92" s="70">
        <v>0</v>
      </c>
      <c r="T92" s="70">
        <v>0</v>
      </c>
      <c r="U92" s="70">
        <v>0</v>
      </c>
      <c r="V92" s="70">
        <v>0</v>
      </c>
      <c r="W92" s="70">
        <v>0</v>
      </c>
      <c r="X92" s="70">
        <v>0</v>
      </c>
      <c r="Y92" s="70">
        <v>0</v>
      </c>
      <c r="Z92" s="70">
        <v>0</v>
      </c>
      <c r="AA92" s="70">
        <v>0</v>
      </c>
      <c r="AB92" s="70">
        <v>0</v>
      </c>
      <c r="AC92" s="70">
        <v>0</v>
      </c>
      <c r="AD92" s="70">
        <v>0</v>
      </c>
      <c r="AE92" s="70">
        <v>0</v>
      </c>
      <c r="AF92" s="70">
        <v>0</v>
      </c>
      <c r="AG92" s="70">
        <v>0</v>
      </c>
      <c r="AH92" s="70">
        <v>0</v>
      </c>
      <c r="AI92" s="70">
        <v>0</v>
      </c>
      <c r="AJ92" s="70">
        <v>0</v>
      </c>
      <c r="AK92" s="70">
        <v>0</v>
      </c>
      <c r="AL92" s="70">
        <v>0</v>
      </c>
      <c r="AM92" s="70">
        <v>0</v>
      </c>
      <c r="AN92" s="25"/>
    </row>
    <row r="93" spans="1:40" x14ac:dyDescent="0.25">
      <c r="A93" s="211" t="s">
        <v>408</v>
      </c>
      <c r="B93" s="220"/>
      <c r="C93" s="220"/>
      <c r="D93" s="220"/>
      <c r="E93" s="220"/>
      <c r="F93" s="220"/>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row>
    <row r="94" spans="1:40" x14ac:dyDescent="0.25">
      <c r="A94" s="200" t="s">
        <v>111</v>
      </c>
      <c r="B94" s="221">
        <v>201945.24070999998</v>
      </c>
      <c r="C94" s="221">
        <v>203203.67969999998</v>
      </c>
      <c r="D94" s="221">
        <v>199972.41898000002</v>
      </c>
      <c r="E94" s="221">
        <v>198838.30171999999</v>
      </c>
      <c r="F94" s="221">
        <v>198141.15257000001</v>
      </c>
      <c r="G94" s="70">
        <v>195297.63</v>
      </c>
      <c r="H94" s="70">
        <v>193550.99</v>
      </c>
      <c r="I94" s="70">
        <v>192175.33</v>
      </c>
      <c r="J94" s="70">
        <v>189322</v>
      </c>
      <c r="K94" s="70">
        <v>187985</v>
      </c>
      <c r="L94" s="70">
        <v>0</v>
      </c>
      <c r="M94" s="70">
        <v>0</v>
      </c>
      <c r="N94" s="70">
        <v>0</v>
      </c>
      <c r="O94" s="70">
        <v>0</v>
      </c>
      <c r="P94" s="70">
        <v>0</v>
      </c>
      <c r="Q94" s="70">
        <v>0</v>
      </c>
      <c r="R94" s="70">
        <v>0</v>
      </c>
      <c r="S94" s="70">
        <v>0</v>
      </c>
      <c r="T94" s="70">
        <v>0</v>
      </c>
      <c r="U94" s="70">
        <v>0</v>
      </c>
      <c r="V94" s="70">
        <v>0</v>
      </c>
      <c r="W94" s="70">
        <v>0</v>
      </c>
      <c r="X94" s="70">
        <v>0</v>
      </c>
      <c r="Y94" s="70">
        <v>0</v>
      </c>
      <c r="Z94" s="70">
        <v>0</v>
      </c>
      <c r="AA94" s="70">
        <v>0</v>
      </c>
      <c r="AB94" s="70">
        <v>0</v>
      </c>
      <c r="AC94" s="70">
        <v>0</v>
      </c>
      <c r="AD94" s="70">
        <v>0</v>
      </c>
      <c r="AE94" s="70">
        <v>0</v>
      </c>
      <c r="AF94" s="70">
        <v>0</v>
      </c>
      <c r="AG94" s="70">
        <v>0</v>
      </c>
      <c r="AH94" s="70">
        <v>0</v>
      </c>
      <c r="AI94" s="70">
        <v>0</v>
      </c>
      <c r="AJ94" s="70">
        <v>0</v>
      </c>
      <c r="AK94" s="70">
        <v>0</v>
      </c>
      <c r="AL94" s="70">
        <v>0</v>
      </c>
      <c r="AM94" s="70">
        <v>0</v>
      </c>
      <c r="AN94" s="25"/>
    </row>
    <row r="95" spans="1:40" x14ac:dyDescent="0.25">
      <c r="A95" s="199" t="s">
        <v>112</v>
      </c>
      <c r="B95" s="220">
        <v>86878.968890000004</v>
      </c>
      <c r="C95" s="220">
        <v>87420.36258999999</v>
      </c>
      <c r="D95" s="220">
        <v>86030.240210000004</v>
      </c>
      <c r="E95" s="220">
        <v>85542.331050000008</v>
      </c>
      <c r="F95" s="220">
        <v>85242.410150000011</v>
      </c>
      <c r="G95" s="67">
        <v>84019.04</v>
      </c>
      <c r="H95" s="67">
        <v>83267.62</v>
      </c>
      <c r="I95" s="67">
        <v>82675.850000000006</v>
      </c>
      <c r="J95" s="67">
        <v>81448</v>
      </c>
      <c r="K95" s="67">
        <v>80873</v>
      </c>
      <c r="L95" s="67">
        <v>0</v>
      </c>
      <c r="M95" s="67">
        <v>0</v>
      </c>
      <c r="N95" s="67">
        <v>0</v>
      </c>
      <c r="O95" s="67">
        <v>0</v>
      </c>
      <c r="P95" s="67">
        <v>0</v>
      </c>
      <c r="Q95" s="67">
        <v>0</v>
      </c>
      <c r="R95" s="67">
        <v>0</v>
      </c>
      <c r="S95" s="67">
        <v>0</v>
      </c>
      <c r="T95" s="67">
        <v>0</v>
      </c>
      <c r="U95" s="67">
        <v>0</v>
      </c>
      <c r="V95" s="67">
        <v>0</v>
      </c>
      <c r="W95" s="67">
        <v>0</v>
      </c>
      <c r="X95" s="67">
        <v>0</v>
      </c>
      <c r="Y95" s="67">
        <v>0</v>
      </c>
      <c r="Z95" s="67">
        <v>0</v>
      </c>
      <c r="AA95" s="67">
        <v>0</v>
      </c>
      <c r="AB95" s="67">
        <v>0</v>
      </c>
      <c r="AC95" s="67">
        <v>0</v>
      </c>
      <c r="AD95" s="67">
        <v>0</v>
      </c>
      <c r="AE95" s="67">
        <v>0</v>
      </c>
      <c r="AF95" s="67">
        <v>0</v>
      </c>
      <c r="AG95" s="67">
        <v>0</v>
      </c>
      <c r="AH95" s="67">
        <v>0</v>
      </c>
      <c r="AI95" s="67">
        <v>0</v>
      </c>
      <c r="AJ95" s="67">
        <v>0</v>
      </c>
      <c r="AK95" s="67">
        <v>0</v>
      </c>
      <c r="AL95" s="67">
        <v>0</v>
      </c>
      <c r="AM95" s="67">
        <v>0</v>
      </c>
      <c r="AN95"/>
    </row>
    <row r="96" spans="1:40" x14ac:dyDescent="0.25">
      <c r="A96" s="212" t="s">
        <v>407</v>
      </c>
      <c r="B96" s="221"/>
      <c r="C96" s="221"/>
      <c r="D96" s="221"/>
      <c r="E96" s="221"/>
      <c r="F96" s="221"/>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25"/>
    </row>
    <row r="97" spans="1:40" x14ac:dyDescent="0.25">
      <c r="A97" s="199" t="s">
        <v>123</v>
      </c>
      <c r="B97" s="220">
        <v>92600</v>
      </c>
      <c r="C97" s="220">
        <v>92600</v>
      </c>
      <c r="D97" s="220">
        <v>92600</v>
      </c>
      <c r="E97" s="220">
        <v>92600</v>
      </c>
      <c r="F97" s="220">
        <v>92600</v>
      </c>
      <c r="G97" s="67">
        <v>92600</v>
      </c>
      <c r="H97" s="67">
        <v>92600</v>
      </c>
      <c r="I97" s="67">
        <v>92600</v>
      </c>
      <c r="J97" s="67">
        <v>0</v>
      </c>
      <c r="K97" s="67">
        <v>0</v>
      </c>
      <c r="L97" s="67">
        <v>0</v>
      </c>
      <c r="M97" s="67">
        <v>0</v>
      </c>
      <c r="N97" s="67">
        <v>0</v>
      </c>
      <c r="O97" s="67">
        <v>0</v>
      </c>
      <c r="P97" s="67">
        <v>0</v>
      </c>
      <c r="Q97" s="67">
        <v>0</v>
      </c>
      <c r="R97" s="67">
        <v>0</v>
      </c>
      <c r="S97" s="67">
        <v>0</v>
      </c>
      <c r="T97" s="67">
        <v>0</v>
      </c>
      <c r="U97" s="67">
        <v>0</v>
      </c>
      <c r="V97" s="67">
        <v>0</v>
      </c>
      <c r="W97" s="67">
        <v>0</v>
      </c>
      <c r="X97" s="67">
        <v>0</v>
      </c>
      <c r="Y97" s="67">
        <v>0</v>
      </c>
      <c r="Z97" s="67">
        <v>0</v>
      </c>
      <c r="AA97" s="67">
        <v>0</v>
      </c>
      <c r="AB97" s="67">
        <v>0</v>
      </c>
      <c r="AC97" s="67">
        <v>0</v>
      </c>
      <c r="AD97" s="67">
        <v>0</v>
      </c>
      <c r="AE97" s="67">
        <v>0</v>
      </c>
      <c r="AF97" s="67">
        <v>0</v>
      </c>
      <c r="AG97" s="67">
        <v>0</v>
      </c>
      <c r="AH97" s="67">
        <v>0</v>
      </c>
      <c r="AI97" s="67">
        <v>0</v>
      </c>
      <c r="AJ97" s="67">
        <v>0</v>
      </c>
      <c r="AK97" s="67">
        <v>0</v>
      </c>
      <c r="AL97" s="67">
        <v>0</v>
      </c>
      <c r="AM97" s="67">
        <v>0</v>
      </c>
      <c r="AN97"/>
    </row>
    <row r="98" spans="1:40" x14ac:dyDescent="0.25">
      <c r="A98" s="200" t="s">
        <v>124</v>
      </c>
      <c r="B98" s="221">
        <v>540000</v>
      </c>
      <c r="C98" s="221">
        <v>540000</v>
      </c>
      <c r="D98" s="221">
        <v>540000</v>
      </c>
      <c r="E98" s="221">
        <v>540000</v>
      </c>
      <c r="F98" s="221">
        <v>540000</v>
      </c>
      <c r="G98" s="70">
        <v>540000</v>
      </c>
      <c r="H98" s="70">
        <v>540000</v>
      </c>
      <c r="I98" s="70">
        <v>540000</v>
      </c>
      <c r="J98" s="70">
        <v>0</v>
      </c>
      <c r="K98" s="70">
        <v>0</v>
      </c>
      <c r="L98" s="70">
        <v>0</v>
      </c>
      <c r="M98" s="70">
        <v>0</v>
      </c>
      <c r="N98" s="70">
        <v>0</v>
      </c>
      <c r="O98" s="70">
        <v>0</v>
      </c>
      <c r="P98" s="70">
        <v>0</v>
      </c>
      <c r="Q98" s="70">
        <v>0</v>
      </c>
      <c r="R98" s="70">
        <v>0</v>
      </c>
      <c r="S98" s="70">
        <v>0</v>
      </c>
      <c r="T98" s="70">
        <v>0</v>
      </c>
      <c r="U98" s="70">
        <v>0</v>
      </c>
      <c r="V98" s="70">
        <v>0</v>
      </c>
      <c r="W98" s="70">
        <v>0</v>
      </c>
      <c r="X98" s="70">
        <v>0</v>
      </c>
      <c r="Y98" s="70">
        <v>0</v>
      </c>
      <c r="Z98" s="70">
        <v>0</v>
      </c>
      <c r="AA98" s="70">
        <v>0</v>
      </c>
      <c r="AB98" s="70">
        <v>0</v>
      </c>
      <c r="AC98" s="70">
        <v>0</v>
      </c>
      <c r="AD98" s="70">
        <v>0</v>
      </c>
      <c r="AE98" s="70">
        <v>0</v>
      </c>
      <c r="AF98" s="70">
        <v>0</v>
      </c>
      <c r="AG98" s="70">
        <v>0</v>
      </c>
      <c r="AH98" s="70">
        <v>0</v>
      </c>
      <c r="AI98" s="70">
        <v>0</v>
      </c>
      <c r="AJ98" s="70">
        <v>0</v>
      </c>
      <c r="AK98" s="70">
        <v>0</v>
      </c>
      <c r="AL98" s="70">
        <v>0</v>
      </c>
      <c r="AM98" s="70">
        <v>0</v>
      </c>
      <c r="AN98" s="25"/>
    </row>
    <row r="99" spans="1:40" x14ac:dyDescent="0.25">
      <c r="A99" s="199" t="s">
        <v>125</v>
      </c>
      <c r="B99" s="220">
        <v>70884.987009999997</v>
      </c>
      <c r="C99" s="220">
        <v>71326.712850000011</v>
      </c>
      <c r="D99" s="220">
        <v>70192.505010000008</v>
      </c>
      <c r="E99" s="220">
        <v>69794.417950000003</v>
      </c>
      <c r="F99" s="220">
        <v>69661.916249999995</v>
      </c>
      <c r="G99" s="67">
        <v>68662.22</v>
      </c>
      <c r="H99" s="67">
        <v>68048.14</v>
      </c>
      <c r="I99" s="67">
        <v>67562.12</v>
      </c>
      <c r="J99" s="67">
        <v>0</v>
      </c>
      <c r="K99" s="67">
        <v>0</v>
      </c>
      <c r="L99" s="67">
        <v>0</v>
      </c>
      <c r="M99" s="67">
        <v>0</v>
      </c>
      <c r="N99" s="67">
        <v>0</v>
      </c>
      <c r="O99" s="67">
        <v>0</v>
      </c>
      <c r="P99" s="67">
        <v>0</v>
      </c>
      <c r="Q99" s="67">
        <v>0</v>
      </c>
      <c r="R99" s="67">
        <v>0</v>
      </c>
      <c r="S99" s="67">
        <v>0</v>
      </c>
      <c r="T99" s="67">
        <v>0</v>
      </c>
      <c r="U99" s="67">
        <v>0</v>
      </c>
      <c r="V99" s="67">
        <v>0</v>
      </c>
      <c r="W99" s="67">
        <v>0</v>
      </c>
      <c r="X99" s="67">
        <v>0</v>
      </c>
      <c r="Y99" s="67">
        <v>0</v>
      </c>
      <c r="Z99" s="67">
        <v>0</v>
      </c>
      <c r="AA99" s="67">
        <v>0</v>
      </c>
      <c r="AB99" s="67">
        <v>0</v>
      </c>
      <c r="AC99" s="67">
        <v>0</v>
      </c>
      <c r="AD99" s="67">
        <v>0</v>
      </c>
      <c r="AE99" s="67">
        <v>0</v>
      </c>
      <c r="AF99" s="67">
        <v>0</v>
      </c>
      <c r="AG99" s="67">
        <v>0</v>
      </c>
      <c r="AH99" s="67">
        <v>0</v>
      </c>
      <c r="AI99" s="67">
        <v>0</v>
      </c>
      <c r="AJ99" s="67">
        <v>0</v>
      </c>
      <c r="AK99" s="67">
        <v>0</v>
      </c>
      <c r="AL99" s="67">
        <v>0</v>
      </c>
      <c r="AM99" s="67">
        <v>0</v>
      </c>
      <c r="AN99"/>
    </row>
    <row r="100" spans="1:40" x14ac:dyDescent="0.25">
      <c r="A100" s="212" t="s">
        <v>409</v>
      </c>
      <c r="B100" s="221"/>
      <c r="C100" s="221"/>
      <c r="D100" s="221"/>
      <c r="E100" s="221"/>
      <c r="F100" s="221"/>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25"/>
    </row>
    <row r="101" spans="1:40" x14ac:dyDescent="0.25">
      <c r="A101" s="199" t="s">
        <v>123</v>
      </c>
      <c r="B101" s="220">
        <v>56500</v>
      </c>
      <c r="C101" s="220">
        <v>56500</v>
      </c>
      <c r="D101" s="220">
        <v>56500</v>
      </c>
      <c r="E101" s="220">
        <v>56500</v>
      </c>
      <c r="F101" s="220">
        <v>56500</v>
      </c>
      <c r="G101" s="67">
        <v>0</v>
      </c>
      <c r="H101" s="67">
        <v>0</v>
      </c>
      <c r="I101" s="67">
        <v>0</v>
      </c>
      <c r="J101" s="67">
        <v>0</v>
      </c>
      <c r="K101" s="67">
        <v>0</v>
      </c>
      <c r="L101" s="67">
        <v>0</v>
      </c>
      <c r="M101" s="67">
        <v>0</v>
      </c>
      <c r="N101" s="67">
        <v>0</v>
      </c>
      <c r="O101" s="67">
        <v>0</v>
      </c>
      <c r="P101" s="67">
        <v>0</v>
      </c>
      <c r="Q101" s="67">
        <v>0</v>
      </c>
      <c r="R101" s="67">
        <v>0</v>
      </c>
      <c r="S101" s="67">
        <v>0</v>
      </c>
      <c r="T101" s="67">
        <v>0</v>
      </c>
      <c r="U101" s="67">
        <v>0</v>
      </c>
      <c r="V101" s="67">
        <v>0</v>
      </c>
      <c r="W101" s="67">
        <v>0</v>
      </c>
      <c r="X101" s="67">
        <v>0</v>
      </c>
      <c r="Y101" s="67">
        <v>0</v>
      </c>
      <c r="Z101" s="67">
        <v>0</v>
      </c>
      <c r="AA101" s="67">
        <v>0</v>
      </c>
      <c r="AB101" s="67">
        <v>0</v>
      </c>
      <c r="AC101" s="67">
        <v>0</v>
      </c>
      <c r="AD101" s="67">
        <v>0</v>
      </c>
      <c r="AE101" s="67">
        <v>0</v>
      </c>
      <c r="AF101" s="67">
        <v>0</v>
      </c>
      <c r="AG101" s="67">
        <v>0</v>
      </c>
      <c r="AH101" s="67">
        <v>0</v>
      </c>
      <c r="AI101" s="67">
        <v>0</v>
      </c>
      <c r="AJ101" s="67">
        <v>0</v>
      </c>
      <c r="AK101" s="67">
        <v>0</v>
      </c>
      <c r="AL101" s="67">
        <v>0</v>
      </c>
      <c r="AM101" s="67">
        <v>0</v>
      </c>
      <c r="AN101"/>
    </row>
    <row r="102" spans="1:40" x14ac:dyDescent="0.25">
      <c r="A102" s="200" t="s">
        <v>124</v>
      </c>
      <c r="B102" s="221">
        <v>145171.18909</v>
      </c>
      <c r="C102" s="221">
        <v>146075.83573999998</v>
      </c>
      <c r="D102" s="221">
        <v>143752.99832000001</v>
      </c>
      <c r="E102" s="221">
        <v>142937.72310999999</v>
      </c>
      <c r="F102" s="221">
        <v>142626.74135</v>
      </c>
      <c r="G102" s="70">
        <v>0</v>
      </c>
      <c r="H102" s="70">
        <v>0</v>
      </c>
      <c r="I102" s="70">
        <v>0</v>
      </c>
      <c r="J102" s="70">
        <v>0</v>
      </c>
      <c r="K102" s="70">
        <v>0</v>
      </c>
      <c r="L102" s="70">
        <v>0</v>
      </c>
      <c r="M102" s="70">
        <v>0</v>
      </c>
      <c r="N102" s="70">
        <v>0</v>
      </c>
      <c r="O102" s="70">
        <v>0</v>
      </c>
      <c r="P102" s="70">
        <v>0</v>
      </c>
      <c r="Q102" s="70">
        <v>0</v>
      </c>
      <c r="R102" s="70">
        <v>0</v>
      </c>
      <c r="S102" s="70">
        <v>0</v>
      </c>
      <c r="T102" s="70">
        <v>0</v>
      </c>
      <c r="U102" s="70">
        <v>0</v>
      </c>
      <c r="V102" s="70">
        <v>0</v>
      </c>
      <c r="W102" s="70">
        <v>0</v>
      </c>
      <c r="X102" s="70">
        <v>0</v>
      </c>
      <c r="Y102" s="70">
        <v>0</v>
      </c>
      <c r="Z102" s="70">
        <v>0</v>
      </c>
      <c r="AA102" s="70">
        <v>0</v>
      </c>
      <c r="AB102" s="70">
        <v>0</v>
      </c>
      <c r="AC102" s="70">
        <v>0</v>
      </c>
      <c r="AD102" s="70">
        <v>0</v>
      </c>
      <c r="AE102" s="70">
        <v>0</v>
      </c>
      <c r="AF102" s="70">
        <v>0</v>
      </c>
      <c r="AG102" s="70">
        <v>0</v>
      </c>
      <c r="AH102" s="70">
        <v>0</v>
      </c>
      <c r="AI102" s="70">
        <v>0</v>
      </c>
      <c r="AJ102" s="70">
        <v>0</v>
      </c>
      <c r="AK102" s="70">
        <v>0</v>
      </c>
      <c r="AL102" s="70">
        <v>0</v>
      </c>
      <c r="AM102" s="70">
        <v>0</v>
      </c>
      <c r="AN102" s="25"/>
    </row>
    <row r="103" spans="1:40" x14ac:dyDescent="0.25">
      <c r="A103" s="211" t="s">
        <v>126</v>
      </c>
      <c r="B103" s="220">
        <v>0</v>
      </c>
      <c r="C103" s="220">
        <v>0</v>
      </c>
      <c r="D103" s="220"/>
      <c r="E103" s="220">
        <v>0</v>
      </c>
      <c r="F103" s="220">
        <v>0</v>
      </c>
      <c r="G103" s="67">
        <v>0</v>
      </c>
      <c r="H103" s="67">
        <v>0</v>
      </c>
      <c r="I103" s="67">
        <v>2083.16</v>
      </c>
      <c r="J103" s="67">
        <v>2458</v>
      </c>
      <c r="K103" s="67">
        <v>2835.4</v>
      </c>
      <c r="L103" s="67">
        <v>2908</v>
      </c>
      <c r="M103" s="67">
        <v>1805</v>
      </c>
      <c r="N103" s="67">
        <v>1568</v>
      </c>
      <c r="O103" s="67">
        <v>1451</v>
      </c>
      <c r="P103" s="67">
        <v>749</v>
      </c>
      <c r="Q103" s="67">
        <v>0</v>
      </c>
      <c r="R103" s="67">
        <v>0</v>
      </c>
      <c r="S103" s="67">
        <v>0</v>
      </c>
      <c r="T103" s="67">
        <v>0</v>
      </c>
      <c r="U103" s="67">
        <v>0</v>
      </c>
      <c r="V103" s="67">
        <v>0</v>
      </c>
      <c r="W103" s="67">
        <v>0</v>
      </c>
      <c r="X103" s="67">
        <v>0</v>
      </c>
      <c r="Y103" s="67">
        <v>0</v>
      </c>
      <c r="Z103" s="67">
        <v>0</v>
      </c>
      <c r="AA103" s="67">
        <v>0</v>
      </c>
      <c r="AB103" s="67">
        <v>0</v>
      </c>
      <c r="AC103" s="67">
        <v>0</v>
      </c>
      <c r="AD103" s="67">
        <v>0</v>
      </c>
      <c r="AE103" s="67">
        <v>0</v>
      </c>
      <c r="AF103" s="67">
        <v>0</v>
      </c>
      <c r="AG103" s="67">
        <v>0</v>
      </c>
      <c r="AH103" s="67">
        <v>0</v>
      </c>
      <c r="AI103" s="67">
        <v>0</v>
      </c>
      <c r="AJ103" s="67">
        <v>0</v>
      </c>
      <c r="AK103" s="67">
        <v>0</v>
      </c>
      <c r="AL103" s="67">
        <v>0</v>
      </c>
      <c r="AM103" s="67">
        <v>0</v>
      </c>
      <c r="AN103"/>
    </row>
    <row r="104" spans="1:40" x14ac:dyDescent="0.25">
      <c r="A104" s="212" t="s">
        <v>135</v>
      </c>
      <c r="B104" s="221">
        <v>0</v>
      </c>
      <c r="C104" s="221">
        <v>0</v>
      </c>
      <c r="D104" s="221">
        <v>0</v>
      </c>
      <c r="E104" s="221">
        <v>0</v>
      </c>
      <c r="F104" s="221">
        <v>0</v>
      </c>
      <c r="G104" s="70">
        <v>0</v>
      </c>
      <c r="H104" s="70">
        <v>0</v>
      </c>
      <c r="I104" s="70">
        <v>0</v>
      </c>
      <c r="J104" s="70">
        <v>0</v>
      </c>
      <c r="K104" s="70">
        <v>0</v>
      </c>
      <c r="L104" s="70">
        <v>0</v>
      </c>
      <c r="M104" s="70">
        <v>0</v>
      </c>
      <c r="N104" s="70">
        <v>0</v>
      </c>
      <c r="O104" s="70">
        <v>0</v>
      </c>
      <c r="P104" s="70">
        <v>0</v>
      </c>
      <c r="Q104" s="70">
        <v>0</v>
      </c>
      <c r="R104" s="70">
        <v>0</v>
      </c>
      <c r="S104" s="70">
        <v>0</v>
      </c>
      <c r="T104" s="70">
        <v>0</v>
      </c>
      <c r="U104" s="70">
        <v>0</v>
      </c>
      <c r="V104" s="70">
        <v>0</v>
      </c>
      <c r="W104" s="70">
        <v>0</v>
      </c>
      <c r="X104" s="70">
        <v>0</v>
      </c>
      <c r="Y104" s="70">
        <v>0</v>
      </c>
      <c r="Z104" s="70">
        <v>0</v>
      </c>
      <c r="AA104" s="70">
        <v>0</v>
      </c>
      <c r="AB104" s="70">
        <v>0</v>
      </c>
      <c r="AC104" s="70">
        <v>0</v>
      </c>
      <c r="AD104" s="70">
        <v>0</v>
      </c>
      <c r="AE104" s="70">
        <v>0</v>
      </c>
      <c r="AF104" s="70">
        <v>0</v>
      </c>
      <c r="AG104" s="70">
        <v>0</v>
      </c>
      <c r="AH104" s="70">
        <v>0</v>
      </c>
      <c r="AI104" s="70">
        <v>0</v>
      </c>
      <c r="AJ104" s="70">
        <v>0</v>
      </c>
      <c r="AK104" s="70">
        <v>0</v>
      </c>
      <c r="AL104" s="70">
        <v>0</v>
      </c>
      <c r="AM104" s="70">
        <v>0</v>
      </c>
      <c r="AN104" s="25"/>
    </row>
    <row r="105" spans="1:40" x14ac:dyDescent="0.25">
      <c r="A105" s="211" t="s">
        <v>128</v>
      </c>
      <c r="B105" s="220">
        <v>0</v>
      </c>
      <c r="C105" s="220">
        <v>0</v>
      </c>
      <c r="D105" s="220">
        <v>0</v>
      </c>
      <c r="E105" s="220">
        <v>0</v>
      </c>
      <c r="F105" s="220">
        <v>0</v>
      </c>
      <c r="G105" s="67">
        <v>0</v>
      </c>
      <c r="H105" s="67">
        <v>0</v>
      </c>
      <c r="I105" s="67">
        <v>0</v>
      </c>
      <c r="J105" s="67">
        <v>0</v>
      </c>
      <c r="K105" s="67">
        <v>0</v>
      </c>
      <c r="L105" s="67">
        <v>0</v>
      </c>
      <c r="M105" s="67">
        <v>0</v>
      </c>
      <c r="N105" s="67">
        <v>0</v>
      </c>
      <c r="O105" s="67">
        <v>0</v>
      </c>
      <c r="P105" s="67">
        <v>0</v>
      </c>
      <c r="Q105" s="67">
        <v>0</v>
      </c>
      <c r="R105" s="67">
        <v>0</v>
      </c>
      <c r="S105" s="67">
        <v>0</v>
      </c>
      <c r="T105" s="67">
        <v>0</v>
      </c>
      <c r="U105" s="67">
        <v>0</v>
      </c>
      <c r="V105" s="67">
        <v>0</v>
      </c>
      <c r="W105" s="67">
        <v>0</v>
      </c>
      <c r="X105" s="67">
        <v>0</v>
      </c>
      <c r="Y105" s="67">
        <v>0</v>
      </c>
      <c r="Z105" s="67">
        <v>0</v>
      </c>
      <c r="AA105" s="67">
        <v>0</v>
      </c>
      <c r="AB105" s="67">
        <v>0</v>
      </c>
      <c r="AC105" s="67">
        <v>0</v>
      </c>
      <c r="AD105" s="67">
        <v>0</v>
      </c>
      <c r="AE105" s="67">
        <v>0</v>
      </c>
      <c r="AF105" s="67">
        <v>0</v>
      </c>
      <c r="AG105" s="67">
        <v>0</v>
      </c>
      <c r="AH105" s="67">
        <v>0</v>
      </c>
      <c r="AI105" s="67">
        <v>0</v>
      </c>
      <c r="AJ105" s="67">
        <v>0</v>
      </c>
      <c r="AK105" s="67">
        <v>0</v>
      </c>
      <c r="AL105" s="67">
        <v>6101</v>
      </c>
      <c r="AM105" s="67">
        <v>11935</v>
      </c>
      <c r="AN105"/>
    </row>
    <row r="106" spans="1:40" x14ac:dyDescent="0.25">
      <c r="A106" s="212" t="s">
        <v>136</v>
      </c>
      <c r="B106" s="221">
        <v>2060.2612300000001</v>
      </c>
      <c r="C106" s="221">
        <v>3292.4787900000001</v>
      </c>
      <c r="D106" s="221">
        <v>4440.1329000000005</v>
      </c>
      <c r="E106" s="221">
        <v>10875.82943</v>
      </c>
      <c r="F106" s="221">
        <v>17199.14487</v>
      </c>
      <c r="G106" s="70">
        <v>23090.92</v>
      </c>
      <c r="H106" s="70">
        <v>28965.01</v>
      </c>
      <c r="I106" s="70">
        <v>34763.370000000003</v>
      </c>
      <c r="J106" s="70">
        <v>39924</v>
      </c>
      <c r="K106" s="70">
        <v>45344</v>
      </c>
      <c r="L106" s="70">
        <v>50613</v>
      </c>
      <c r="M106" s="70">
        <v>55855</v>
      </c>
      <c r="N106" s="70">
        <v>61311</v>
      </c>
      <c r="O106" s="70">
        <v>66187</v>
      </c>
      <c r="P106" s="70">
        <v>70908</v>
      </c>
      <c r="Q106" s="70">
        <v>75782</v>
      </c>
      <c r="R106" s="70">
        <v>79600</v>
      </c>
      <c r="S106" s="70">
        <v>82836</v>
      </c>
      <c r="T106" s="70">
        <v>84719</v>
      </c>
      <c r="U106" s="70">
        <v>87378</v>
      </c>
      <c r="V106" s="70">
        <v>90200</v>
      </c>
      <c r="W106" s="70">
        <v>91501</v>
      </c>
      <c r="X106" s="70">
        <v>92713</v>
      </c>
      <c r="Y106" s="70">
        <v>95404</v>
      </c>
      <c r="Z106" s="70">
        <v>98601</v>
      </c>
      <c r="AA106" s="70">
        <v>100161</v>
      </c>
      <c r="AB106" s="70">
        <v>101817</v>
      </c>
      <c r="AC106" s="70">
        <v>103983</v>
      </c>
      <c r="AD106" s="70">
        <v>107073</v>
      </c>
      <c r="AE106" s="70">
        <v>109096</v>
      </c>
      <c r="AF106" s="70">
        <v>109685</v>
      </c>
      <c r="AG106" s="70">
        <v>110837</v>
      </c>
      <c r="AH106" s="70">
        <v>112653</v>
      </c>
      <c r="AI106" s="70">
        <v>114188</v>
      </c>
      <c r="AJ106" s="70">
        <v>115492</v>
      </c>
      <c r="AK106" s="70">
        <v>120045</v>
      </c>
      <c r="AL106" s="70">
        <v>122147</v>
      </c>
      <c r="AM106" s="70">
        <v>122809</v>
      </c>
      <c r="AN106" s="25"/>
    </row>
    <row r="107" spans="1:40" x14ac:dyDescent="0.25">
      <c r="A107" s="211"/>
      <c r="B107" s="211"/>
      <c r="C107" s="211"/>
      <c r="D107" s="211"/>
      <c r="E107" s="220"/>
      <c r="F107" s="220"/>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row>
    <row r="108" spans="1:40" s="312" customFormat="1" x14ac:dyDescent="0.25">
      <c r="A108" s="208" t="s">
        <v>421</v>
      </c>
      <c r="B108" s="208">
        <f>SUM(B63:B107)</f>
        <v>2664383.2520999997</v>
      </c>
      <c r="C108" s="208">
        <f>SUM(C63:C106)</f>
        <v>2645567.3809000002</v>
      </c>
      <c r="D108" s="208">
        <f>SUM(D63:D106)</f>
        <v>2683235.4638199997</v>
      </c>
      <c r="E108" s="208">
        <f>SUM(E63:E106)</f>
        <v>2719087.0386399999</v>
      </c>
      <c r="F108" s="208">
        <v>2807789.0346639487</v>
      </c>
      <c r="G108" s="213">
        <v>2623561.63</v>
      </c>
      <c r="H108" s="213">
        <v>2668448.6800000002</v>
      </c>
      <c r="I108" s="213">
        <v>2614081.79</v>
      </c>
      <c r="J108" s="213">
        <v>2526703</v>
      </c>
      <c r="K108" s="213">
        <v>2721059</v>
      </c>
      <c r="L108" s="213">
        <v>2314235</v>
      </c>
      <c r="M108" s="213">
        <v>2378311</v>
      </c>
      <c r="N108" s="213">
        <v>2492470</v>
      </c>
      <c r="O108" s="213">
        <v>2583212</v>
      </c>
      <c r="P108" s="213">
        <v>2715159</v>
      </c>
      <c r="Q108" s="213">
        <v>2774557</v>
      </c>
      <c r="R108" s="213">
        <v>2719064</v>
      </c>
      <c r="S108" s="213">
        <v>2770495</v>
      </c>
      <c r="T108" s="213">
        <v>2822764</v>
      </c>
      <c r="U108" s="213">
        <v>2792006</v>
      </c>
      <c r="V108" s="213">
        <v>2538222</v>
      </c>
      <c r="W108" s="213">
        <v>2582020</v>
      </c>
      <c r="X108" s="213">
        <v>2657837</v>
      </c>
      <c r="Y108" s="213">
        <v>2634685</v>
      </c>
      <c r="Z108" s="213">
        <v>2708147</v>
      </c>
      <c r="AA108" s="213">
        <v>2564027</v>
      </c>
      <c r="AB108" s="213">
        <v>2661234</v>
      </c>
      <c r="AC108" s="213">
        <v>2545771</v>
      </c>
      <c r="AD108" s="213">
        <v>2641295</v>
      </c>
      <c r="AE108" s="213">
        <v>2632027</v>
      </c>
      <c r="AF108" s="213">
        <v>2747330</v>
      </c>
      <c r="AG108" s="213">
        <v>2718009</v>
      </c>
      <c r="AH108" s="213">
        <v>2593592</v>
      </c>
      <c r="AI108" s="213">
        <v>2710221</v>
      </c>
      <c r="AJ108" s="213">
        <v>2327434</v>
      </c>
      <c r="AK108" s="213">
        <v>1985070</v>
      </c>
      <c r="AL108" s="213">
        <v>1990251</v>
      </c>
      <c r="AM108" s="213">
        <v>1973219</v>
      </c>
      <c r="AN108" s="53"/>
    </row>
    <row r="109" spans="1:40" x14ac:dyDescent="0.25">
      <c r="A109" s="214"/>
      <c r="B109" s="214"/>
      <c r="C109" s="214"/>
      <c r="D109" s="214"/>
      <c r="E109" s="223"/>
      <c r="F109" s="223"/>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row>
    <row r="110" spans="1:40" x14ac:dyDescent="0.25">
      <c r="A110" s="208" t="s">
        <v>334</v>
      </c>
      <c r="B110" s="208">
        <f>SUM(B112:B113)</f>
        <v>307517.56102999998</v>
      </c>
      <c r="C110" s="208">
        <f>SUM(C112:C113)</f>
        <v>321416.35523999995</v>
      </c>
      <c r="D110" s="208">
        <f>SUM(D112:D113)</f>
        <v>252066.09009000001</v>
      </c>
      <c r="E110" s="208">
        <f>SUM(E112:E113)</f>
        <v>280922.84805999999</v>
      </c>
      <c r="F110" s="208">
        <v>265532.48645999999</v>
      </c>
      <c r="G110" s="180">
        <v>292217.90999999997</v>
      </c>
      <c r="H110" s="180">
        <v>294165.86</v>
      </c>
      <c r="I110" s="180">
        <v>333540.32</v>
      </c>
      <c r="J110" s="180">
        <v>321838</v>
      </c>
      <c r="K110" s="180">
        <v>280244</v>
      </c>
      <c r="L110" s="180">
        <v>274186</v>
      </c>
      <c r="M110" s="180">
        <v>276529</v>
      </c>
      <c r="N110" s="180">
        <v>271238</v>
      </c>
      <c r="O110" s="180">
        <v>267237</v>
      </c>
      <c r="P110" s="180">
        <v>274274</v>
      </c>
      <c r="Q110" s="180">
        <v>305154</v>
      </c>
      <c r="R110" s="180">
        <v>294946</v>
      </c>
      <c r="S110" s="180">
        <v>342177</v>
      </c>
      <c r="T110" s="180">
        <v>362458</v>
      </c>
      <c r="U110" s="180">
        <v>394183</v>
      </c>
      <c r="V110" s="180">
        <v>301543</v>
      </c>
      <c r="W110" s="180">
        <v>314147</v>
      </c>
      <c r="X110" s="180">
        <v>261773</v>
      </c>
      <c r="Y110" s="180">
        <v>192497</v>
      </c>
      <c r="Z110" s="180">
        <v>172687</v>
      </c>
      <c r="AA110" s="180">
        <v>168655</v>
      </c>
      <c r="AB110" s="180">
        <v>125324</v>
      </c>
      <c r="AC110" s="180">
        <v>108811</v>
      </c>
      <c r="AD110" s="180">
        <v>90692</v>
      </c>
      <c r="AE110" s="180">
        <v>76567</v>
      </c>
      <c r="AF110" s="180">
        <v>58728</v>
      </c>
      <c r="AG110" s="180">
        <v>56626</v>
      </c>
      <c r="AH110" s="180">
        <v>53820</v>
      </c>
      <c r="AI110" s="180">
        <v>49281</v>
      </c>
      <c r="AJ110" s="180">
        <v>51031</v>
      </c>
      <c r="AK110" s="180">
        <v>51593</v>
      </c>
      <c r="AL110" s="180">
        <v>43870</v>
      </c>
      <c r="AM110" s="180">
        <v>47656</v>
      </c>
      <c r="AN110" s="13"/>
    </row>
    <row r="111" spans="1:40" x14ac:dyDescent="0.25">
      <c r="A111" s="215"/>
      <c r="B111" s="215"/>
      <c r="C111" s="215"/>
      <c r="D111" s="215"/>
      <c r="E111" s="217"/>
      <c r="F111" s="217"/>
      <c r="G111" s="170"/>
      <c r="H111" s="170"/>
      <c r="I111" s="170"/>
      <c r="J111" s="170"/>
      <c r="K111" s="170"/>
      <c r="L111" s="170"/>
      <c r="M111" s="170"/>
      <c r="N111" s="170"/>
      <c r="O111" s="170"/>
      <c r="P111" s="170"/>
      <c r="Q111" s="170"/>
      <c r="R111" s="170"/>
      <c r="S111" s="170"/>
      <c r="T111" s="170"/>
      <c r="U111" s="170"/>
      <c r="V111" s="170"/>
      <c r="W111" s="170"/>
      <c r="X111" s="170"/>
      <c r="Y111" s="170"/>
      <c r="Z111" s="170"/>
      <c r="AA111" s="170"/>
      <c r="AB111" s="170"/>
      <c r="AC111" s="170"/>
      <c r="AD111" s="170"/>
      <c r="AE111" s="170"/>
      <c r="AF111" s="170"/>
      <c r="AG111" s="170"/>
      <c r="AH111" s="170"/>
      <c r="AI111" s="170"/>
      <c r="AJ111" s="170"/>
      <c r="AK111" s="170"/>
      <c r="AL111" s="170"/>
      <c r="AM111" s="170"/>
      <c r="AN111" s="25"/>
    </row>
    <row r="112" spans="1:40" x14ac:dyDescent="0.25">
      <c r="A112" s="211" t="s">
        <v>448</v>
      </c>
      <c r="B112" s="220">
        <v>136562.21896999999</v>
      </c>
      <c r="C112" s="220">
        <v>130521.08481999999</v>
      </c>
      <c r="D112" s="220">
        <v>101037.34209000001</v>
      </c>
      <c r="E112" s="220">
        <v>104255.93806</v>
      </c>
      <c r="F112" s="220">
        <v>96013.925989999989</v>
      </c>
      <c r="G112" s="67">
        <v>97713.46</v>
      </c>
      <c r="H112" s="67">
        <v>96861.19</v>
      </c>
      <c r="I112" s="67">
        <v>100796.7</v>
      </c>
      <c r="J112" s="67">
        <v>96656</v>
      </c>
      <c r="K112" s="67">
        <v>83343</v>
      </c>
      <c r="L112" s="67">
        <v>82921</v>
      </c>
      <c r="M112" s="67">
        <v>79537</v>
      </c>
      <c r="N112" s="67">
        <v>82776</v>
      </c>
      <c r="O112" s="67">
        <v>79319</v>
      </c>
      <c r="P112" s="67">
        <v>81696</v>
      </c>
      <c r="Q112" s="67">
        <v>81202</v>
      </c>
      <c r="R112" s="67">
        <v>80858</v>
      </c>
      <c r="S112" s="67">
        <v>89832</v>
      </c>
      <c r="T112" s="67">
        <v>97881</v>
      </c>
      <c r="U112" s="67">
        <v>99832</v>
      </c>
      <c r="V112" s="67">
        <v>77545</v>
      </c>
      <c r="W112" s="67">
        <v>80909</v>
      </c>
      <c r="X112" s="67">
        <v>66583</v>
      </c>
      <c r="Y112" s="67">
        <v>61507</v>
      </c>
      <c r="Z112" s="67">
        <v>55137</v>
      </c>
      <c r="AA112" s="67">
        <v>57012</v>
      </c>
      <c r="AB112" s="67">
        <v>59654</v>
      </c>
      <c r="AC112" s="67">
        <v>56142</v>
      </c>
      <c r="AD112" s="67">
        <v>55694</v>
      </c>
      <c r="AE112" s="67">
        <v>51615</v>
      </c>
      <c r="AF112" s="67">
        <v>52507</v>
      </c>
      <c r="AG112" s="67">
        <v>53441</v>
      </c>
      <c r="AH112" s="67">
        <v>53820</v>
      </c>
      <c r="AI112" s="67">
        <v>49281</v>
      </c>
      <c r="AJ112" s="67">
        <v>51031</v>
      </c>
      <c r="AK112" s="67">
        <v>51593</v>
      </c>
      <c r="AL112" s="67">
        <v>43870</v>
      </c>
      <c r="AM112" s="67">
        <v>47656</v>
      </c>
      <c r="AN112"/>
    </row>
    <row r="113" spans="1:16384" x14ac:dyDescent="0.25">
      <c r="A113" s="212" t="s">
        <v>137</v>
      </c>
      <c r="B113" s="221">
        <v>170955.34206</v>
      </c>
      <c r="C113" s="221">
        <v>190895.27041999999</v>
      </c>
      <c r="D113" s="221">
        <v>151028.74799999999</v>
      </c>
      <c r="E113" s="221">
        <v>176666.91</v>
      </c>
      <c r="F113" s="221">
        <v>169518.56047</v>
      </c>
      <c r="G113" s="70">
        <v>194504.45</v>
      </c>
      <c r="H113" s="70">
        <v>197304.67</v>
      </c>
      <c r="I113" s="70">
        <v>232743.62</v>
      </c>
      <c r="J113" s="70">
        <v>225183</v>
      </c>
      <c r="K113" s="70">
        <v>196902</v>
      </c>
      <c r="L113" s="70">
        <v>191264</v>
      </c>
      <c r="M113" s="70">
        <v>196991</v>
      </c>
      <c r="N113" s="70">
        <v>188462</v>
      </c>
      <c r="O113" s="70">
        <v>187918</v>
      </c>
      <c r="P113" s="70">
        <v>192579</v>
      </c>
      <c r="Q113" s="70">
        <v>223952</v>
      </c>
      <c r="R113" s="70">
        <v>214088</v>
      </c>
      <c r="S113" s="70">
        <v>252345</v>
      </c>
      <c r="T113" s="70">
        <v>264576</v>
      </c>
      <c r="U113" s="70">
        <v>294351</v>
      </c>
      <c r="V113" s="70">
        <v>223998</v>
      </c>
      <c r="W113" s="70">
        <v>233238</v>
      </c>
      <c r="X113" s="70">
        <v>195190</v>
      </c>
      <c r="Y113" s="70">
        <v>130990</v>
      </c>
      <c r="Z113" s="70">
        <v>117549</v>
      </c>
      <c r="AA113" s="70">
        <v>111643</v>
      </c>
      <c r="AB113" s="70">
        <v>65670</v>
      </c>
      <c r="AC113" s="70">
        <v>52669</v>
      </c>
      <c r="AD113" s="70">
        <v>34998</v>
      </c>
      <c r="AE113" s="70">
        <v>24952</v>
      </c>
      <c r="AF113" s="70">
        <v>6221</v>
      </c>
      <c r="AG113" s="70">
        <v>3185</v>
      </c>
      <c r="AH113" s="70">
        <v>0</v>
      </c>
      <c r="AI113" s="70">
        <v>0</v>
      </c>
      <c r="AJ113" s="70">
        <v>0</v>
      </c>
      <c r="AK113" s="70">
        <v>0</v>
      </c>
      <c r="AL113" s="70">
        <v>0</v>
      </c>
      <c r="AM113" s="70">
        <v>0</v>
      </c>
      <c r="AN113" s="25"/>
    </row>
    <row r="114" spans="1:16384" x14ac:dyDescent="0.25">
      <c r="A114" s="211"/>
      <c r="B114" s="211"/>
      <c r="C114" s="211"/>
      <c r="D114" s="211"/>
      <c r="E114" s="220"/>
      <c r="F114" s="220"/>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row>
    <row r="115" spans="1:16384" s="310" customFormat="1" ht="17.25" x14ac:dyDescent="0.3">
      <c r="A115" s="226" t="s">
        <v>422</v>
      </c>
      <c r="B115" s="226">
        <f>B108+B110</f>
        <v>2971900.8131299997</v>
      </c>
      <c r="C115" s="226">
        <f>C108+C110</f>
        <v>2966983.7361400002</v>
      </c>
      <c r="D115" s="226">
        <f>D108+D110</f>
        <v>2935301.5539099998</v>
      </c>
      <c r="E115" s="226">
        <f>E108+E110</f>
        <v>3000009.8866999997</v>
      </c>
      <c r="F115" s="226">
        <v>3073321.5211239485</v>
      </c>
      <c r="G115" s="226">
        <v>2915779.54</v>
      </c>
      <c r="H115" s="226">
        <v>2962614.54</v>
      </c>
      <c r="I115" s="226">
        <v>2947622.11</v>
      </c>
      <c r="J115" s="226">
        <v>2848541</v>
      </c>
      <c r="K115" s="226">
        <v>3001303</v>
      </c>
      <c r="L115" s="226">
        <v>2588421</v>
      </c>
      <c r="M115" s="226">
        <v>2654840</v>
      </c>
      <c r="N115" s="226">
        <v>2763708</v>
      </c>
      <c r="O115" s="226">
        <v>2850449</v>
      </c>
      <c r="P115" s="226">
        <v>2989433</v>
      </c>
      <c r="Q115" s="226">
        <v>3079711</v>
      </c>
      <c r="R115" s="226">
        <v>3014010</v>
      </c>
      <c r="S115" s="226">
        <v>3112672</v>
      </c>
      <c r="T115" s="226">
        <v>3185222</v>
      </c>
      <c r="U115" s="226">
        <v>3186189</v>
      </c>
      <c r="V115" s="226">
        <v>2839765</v>
      </c>
      <c r="W115" s="226">
        <v>2896167</v>
      </c>
      <c r="X115" s="226">
        <v>2919610</v>
      </c>
      <c r="Y115" s="226">
        <v>2827182</v>
      </c>
      <c r="Z115" s="226">
        <v>2880834</v>
      </c>
      <c r="AA115" s="226">
        <v>2732682</v>
      </c>
      <c r="AB115" s="226">
        <v>2786558</v>
      </c>
      <c r="AC115" s="226">
        <v>2654582</v>
      </c>
      <c r="AD115" s="226">
        <v>2731987</v>
      </c>
      <c r="AE115" s="226">
        <v>2708594</v>
      </c>
      <c r="AF115" s="226">
        <v>2806058</v>
      </c>
      <c r="AG115" s="226">
        <v>2774635</v>
      </c>
      <c r="AH115" s="226">
        <v>2647412</v>
      </c>
      <c r="AI115" s="226">
        <v>2759502</v>
      </c>
      <c r="AJ115" s="226">
        <v>2378465</v>
      </c>
      <c r="AK115" s="226">
        <v>2036663</v>
      </c>
      <c r="AL115" s="226">
        <v>2034121</v>
      </c>
      <c r="AM115" s="226">
        <v>2020875</v>
      </c>
      <c r="AN115" s="226">
        <v>0</v>
      </c>
      <c r="AO115" s="313">
        <v>0</v>
      </c>
      <c r="AP115" s="313"/>
      <c r="AQ115" s="313"/>
      <c r="AR115" s="313"/>
      <c r="AS115" s="313"/>
      <c r="AT115" s="313"/>
      <c r="AU115" s="313"/>
      <c r="AV115" s="313"/>
      <c r="AW115" s="313"/>
      <c r="AX115" s="313"/>
      <c r="AY115" s="313"/>
      <c r="AZ115" s="313"/>
      <c r="BA115" s="313"/>
      <c r="BB115" s="313"/>
      <c r="BC115" s="313"/>
      <c r="BD115" s="313"/>
      <c r="BE115" s="313"/>
      <c r="BF115" s="313"/>
      <c r="BG115" s="313"/>
      <c r="BH115" s="313"/>
      <c r="BI115" s="313"/>
      <c r="BJ115" s="313"/>
      <c r="BK115" s="313"/>
      <c r="BL115" s="313"/>
      <c r="BM115" s="313"/>
      <c r="BN115" s="313"/>
      <c r="BO115" s="313"/>
      <c r="BP115" s="313"/>
      <c r="BQ115" s="313"/>
      <c r="BR115" s="313"/>
      <c r="BS115" s="313"/>
      <c r="BT115" s="313"/>
      <c r="BU115" s="313"/>
      <c r="BV115" s="313"/>
      <c r="BW115" s="313"/>
      <c r="BX115" s="313"/>
      <c r="BY115" s="313"/>
      <c r="BZ115" s="313"/>
      <c r="CA115" s="313"/>
      <c r="CB115" s="313"/>
      <c r="CC115" s="313"/>
      <c r="CD115" s="313"/>
      <c r="CE115" s="313"/>
      <c r="CF115" s="313"/>
      <c r="CG115" s="313"/>
      <c r="CH115" s="313"/>
      <c r="CI115" s="313"/>
      <c r="CJ115" s="313"/>
      <c r="CK115" s="313"/>
      <c r="CL115" s="313"/>
      <c r="CM115" s="313"/>
      <c r="CN115" s="313"/>
      <c r="CO115" s="313"/>
      <c r="CP115" s="313"/>
      <c r="CQ115" s="313"/>
      <c r="CR115" s="313"/>
      <c r="CS115" s="313"/>
      <c r="CT115" s="313"/>
      <c r="CU115" s="313"/>
      <c r="CV115" s="313"/>
      <c r="CW115" s="313"/>
      <c r="CX115" s="313"/>
      <c r="CY115" s="313"/>
      <c r="CZ115" s="313"/>
      <c r="DA115" s="313"/>
      <c r="DB115" s="313"/>
      <c r="DC115" s="313"/>
      <c r="DD115" s="313"/>
      <c r="DE115" s="313"/>
      <c r="DF115" s="313"/>
      <c r="DG115" s="313"/>
      <c r="DH115" s="313"/>
      <c r="DI115" s="313"/>
      <c r="DJ115" s="313"/>
      <c r="DK115" s="313"/>
      <c r="DL115" s="313"/>
      <c r="DM115" s="313"/>
      <c r="DN115" s="313"/>
      <c r="DO115" s="313"/>
      <c r="DP115" s="313"/>
      <c r="DQ115" s="313"/>
      <c r="DR115" s="313"/>
      <c r="DS115" s="313"/>
      <c r="DT115" s="313"/>
      <c r="DU115" s="313"/>
      <c r="DV115" s="313"/>
      <c r="DW115" s="313"/>
      <c r="DX115" s="313"/>
      <c r="DY115" s="313"/>
      <c r="DZ115" s="313"/>
      <c r="EA115" s="313"/>
      <c r="EB115" s="313"/>
      <c r="EC115" s="313"/>
      <c r="ED115" s="313"/>
      <c r="EE115" s="313"/>
      <c r="EF115" s="313"/>
      <c r="EG115" s="313"/>
      <c r="EH115" s="313"/>
      <c r="EI115" s="313"/>
      <c r="EJ115" s="313"/>
      <c r="EK115" s="313"/>
      <c r="EL115" s="313"/>
      <c r="EM115" s="313"/>
      <c r="EN115" s="313"/>
      <c r="EO115" s="313"/>
      <c r="EP115" s="313"/>
      <c r="EQ115" s="313"/>
      <c r="ER115" s="313"/>
      <c r="ES115" s="313"/>
      <c r="ET115" s="313"/>
      <c r="EU115" s="313"/>
      <c r="EV115" s="313"/>
      <c r="EW115" s="313"/>
      <c r="EX115" s="313"/>
      <c r="EY115" s="313"/>
      <c r="EZ115" s="313"/>
      <c r="FA115" s="313"/>
      <c r="FB115" s="313"/>
      <c r="FC115" s="313"/>
      <c r="FD115" s="313"/>
      <c r="FE115" s="313"/>
      <c r="FF115" s="313"/>
      <c r="FG115" s="313"/>
      <c r="FH115" s="313"/>
      <c r="FI115" s="313"/>
      <c r="FJ115" s="313"/>
      <c r="FK115" s="313"/>
      <c r="FL115" s="313"/>
      <c r="FM115" s="313"/>
      <c r="FN115" s="313"/>
      <c r="FO115" s="313"/>
      <c r="FP115" s="313"/>
      <c r="FQ115" s="313"/>
      <c r="FR115" s="313"/>
      <c r="FS115" s="313"/>
      <c r="FT115" s="313"/>
      <c r="FU115" s="313"/>
      <c r="FV115" s="313"/>
      <c r="FW115" s="313"/>
      <c r="FX115" s="313"/>
      <c r="FY115" s="313"/>
      <c r="FZ115" s="313"/>
      <c r="GA115" s="313"/>
      <c r="GB115" s="313"/>
      <c r="GC115" s="313"/>
      <c r="GD115" s="313"/>
      <c r="GE115" s="313"/>
      <c r="GF115" s="313"/>
      <c r="GG115" s="313"/>
      <c r="GH115" s="313"/>
      <c r="GI115" s="313"/>
      <c r="GJ115" s="313"/>
      <c r="GK115" s="313"/>
      <c r="GL115" s="313"/>
      <c r="GM115" s="313"/>
      <c r="GN115" s="313"/>
      <c r="GO115" s="313"/>
      <c r="GP115" s="313"/>
      <c r="GQ115" s="313"/>
      <c r="GR115" s="313"/>
      <c r="GS115" s="313"/>
      <c r="GT115" s="313"/>
      <c r="GU115" s="313"/>
      <c r="GV115" s="313"/>
      <c r="GW115" s="313"/>
      <c r="GX115" s="313"/>
      <c r="GY115" s="313"/>
      <c r="GZ115" s="313"/>
      <c r="HA115" s="313"/>
      <c r="HB115" s="313"/>
      <c r="HC115" s="313"/>
      <c r="HD115" s="313"/>
      <c r="HE115" s="313"/>
      <c r="HF115" s="313"/>
      <c r="HG115" s="313"/>
      <c r="HH115" s="313"/>
      <c r="HI115" s="313"/>
      <c r="HJ115" s="313"/>
      <c r="HK115" s="313"/>
      <c r="HL115" s="313"/>
      <c r="HM115" s="313"/>
      <c r="HN115" s="313"/>
      <c r="HO115" s="313"/>
      <c r="HP115" s="313"/>
      <c r="HQ115" s="313"/>
      <c r="HR115" s="313"/>
      <c r="HS115" s="313"/>
      <c r="HT115" s="313"/>
      <c r="HU115" s="313"/>
      <c r="HV115" s="313"/>
      <c r="HW115" s="313"/>
      <c r="HX115" s="313"/>
      <c r="HY115" s="313"/>
      <c r="HZ115" s="313"/>
      <c r="IA115" s="313"/>
      <c r="IB115" s="313"/>
      <c r="IC115" s="313"/>
      <c r="ID115" s="313"/>
      <c r="IE115" s="313"/>
      <c r="IF115" s="313"/>
      <c r="IG115" s="313"/>
      <c r="IH115" s="313"/>
      <c r="II115" s="313"/>
      <c r="IJ115" s="313"/>
      <c r="IK115" s="313"/>
      <c r="IL115" s="313"/>
      <c r="IM115" s="313"/>
      <c r="IN115" s="313"/>
      <c r="IO115" s="313"/>
      <c r="IP115" s="313"/>
      <c r="IQ115" s="313"/>
      <c r="IR115" s="313"/>
      <c r="IS115" s="313"/>
      <c r="IT115" s="313"/>
      <c r="IU115" s="313"/>
      <c r="IV115" s="313"/>
      <c r="IW115" s="313"/>
      <c r="IX115" s="313"/>
      <c r="IY115" s="313"/>
      <c r="IZ115" s="313"/>
      <c r="JA115" s="313"/>
      <c r="JB115" s="313"/>
      <c r="JC115" s="313"/>
      <c r="JD115" s="313"/>
      <c r="JE115" s="313"/>
      <c r="JF115" s="313"/>
      <c r="JG115" s="313"/>
      <c r="JH115" s="313"/>
      <c r="JI115" s="313"/>
      <c r="JJ115" s="313"/>
      <c r="JK115" s="313"/>
      <c r="JL115" s="313"/>
      <c r="JM115" s="313"/>
      <c r="JN115" s="313"/>
      <c r="JO115" s="313"/>
      <c r="JP115" s="313"/>
      <c r="JQ115" s="313"/>
      <c r="JR115" s="313"/>
      <c r="JS115" s="313"/>
      <c r="JT115" s="313"/>
      <c r="JU115" s="313"/>
      <c r="JV115" s="313"/>
      <c r="JW115" s="313"/>
      <c r="JX115" s="313"/>
      <c r="JY115" s="313"/>
      <c r="JZ115" s="313"/>
      <c r="KA115" s="313"/>
      <c r="KB115" s="313"/>
      <c r="KC115" s="313"/>
      <c r="KD115" s="313"/>
      <c r="KE115" s="313"/>
      <c r="KF115" s="313"/>
      <c r="KG115" s="313"/>
      <c r="KH115" s="313"/>
      <c r="KI115" s="313"/>
      <c r="KJ115" s="313"/>
      <c r="KK115" s="313"/>
      <c r="KL115" s="313"/>
      <c r="KM115" s="313"/>
      <c r="KN115" s="313"/>
      <c r="KO115" s="313"/>
      <c r="KP115" s="313"/>
      <c r="KQ115" s="313"/>
      <c r="KR115" s="313"/>
      <c r="KS115" s="313"/>
      <c r="KT115" s="313"/>
      <c r="KU115" s="313"/>
      <c r="KV115" s="313"/>
      <c r="KW115" s="313"/>
      <c r="KX115" s="313"/>
      <c r="KY115" s="313"/>
      <c r="KZ115" s="313"/>
      <c r="LA115" s="313"/>
      <c r="LB115" s="313"/>
      <c r="LC115" s="313"/>
      <c r="LD115" s="313"/>
      <c r="LE115" s="313"/>
      <c r="LF115" s="313"/>
      <c r="LG115" s="313"/>
      <c r="LH115" s="313"/>
      <c r="LI115" s="313"/>
      <c r="LJ115" s="313"/>
      <c r="LK115" s="313"/>
      <c r="LL115" s="313"/>
      <c r="LM115" s="313"/>
      <c r="LN115" s="313"/>
      <c r="LO115" s="313"/>
      <c r="LP115" s="313"/>
      <c r="LQ115" s="313"/>
      <c r="LR115" s="313"/>
      <c r="LS115" s="313"/>
      <c r="LT115" s="313"/>
      <c r="LU115" s="313"/>
      <c r="LV115" s="313"/>
      <c r="LW115" s="313"/>
      <c r="LX115" s="313"/>
      <c r="LY115" s="313"/>
      <c r="LZ115" s="313"/>
      <c r="MA115" s="313"/>
      <c r="MB115" s="313"/>
      <c r="MC115" s="313"/>
      <c r="MD115" s="313"/>
      <c r="ME115" s="313"/>
      <c r="MF115" s="313"/>
      <c r="MG115" s="313"/>
      <c r="MH115" s="313"/>
      <c r="MI115" s="313"/>
      <c r="MJ115" s="313"/>
      <c r="MK115" s="313"/>
      <c r="ML115" s="313"/>
      <c r="MM115" s="313"/>
      <c r="MN115" s="313"/>
      <c r="MO115" s="313"/>
      <c r="MP115" s="313"/>
      <c r="MQ115" s="313"/>
      <c r="MR115" s="313"/>
      <c r="MS115" s="313"/>
      <c r="MT115" s="313"/>
      <c r="MU115" s="313"/>
      <c r="MV115" s="313"/>
      <c r="MW115" s="313"/>
      <c r="MX115" s="313"/>
      <c r="MY115" s="313"/>
      <c r="MZ115" s="313"/>
      <c r="NA115" s="313"/>
      <c r="NB115" s="313"/>
      <c r="NC115" s="313"/>
      <c r="ND115" s="313"/>
      <c r="NE115" s="313"/>
      <c r="NF115" s="313"/>
      <c r="NG115" s="313"/>
      <c r="NH115" s="313"/>
      <c r="NI115" s="313"/>
      <c r="NJ115" s="313"/>
      <c r="NK115" s="313"/>
      <c r="NL115" s="313"/>
      <c r="NM115" s="313"/>
      <c r="NN115" s="313"/>
      <c r="NO115" s="313"/>
      <c r="NP115" s="313"/>
      <c r="NQ115" s="313"/>
      <c r="NR115" s="313"/>
      <c r="NS115" s="313"/>
      <c r="NT115" s="313"/>
      <c r="NU115" s="313"/>
      <c r="NV115" s="313"/>
      <c r="NW115" s="313"/>
      <c r="NX115" s="313"/>
      <c r="NY115" s="313"/>
      <c r="NZ115" s="313"/>
      <c r="OA115" s="313"/>
      <c r="OB115" s="313"/>
      <c r="OC115" s="313"/>
      <c r="OD115" s="313"/>
      <c r="OE115" s="313"/>
      <c r="OF115" s="313"/>
      <c r="OG115" s="313"/>
      <c r="OH115" s="313"/>
      <c r="OI115" s="313"/>
      <c r="OJ115" s="313"/>
      <c r="OK115" s="313"/>
      <c r="OL115" s="313"/>
      <c r="OM115" s="313"/>
      <c r="ON115" s="313"/>
      <c r="OO115" s="313"/>
      <c r="OP115" s="313"/>
      <c r="OQ115" s="313"/>
      <c r="OR115" s="313"/>
      <c r="OS115" s="313"/>
      <c r="OT115" s="313"/>
      <c r="OU115" s="313"/>
      <c r="OV115" s="313"/>
      <c r="OW115" s="313"/>
      <c r="OX115" s="313"/>
      <c r="OY115" s="313"/>
      <c r="OZ115" s="313"/>
      <c r="PA115" s="313"/>
      <c r="PB115" s="313"/>
      <c r="PC115" s="313"/>
      <c r="PD115" s="313"/>
      <c r="PE115" s="313"/>
      <c r="PF115" s="313"/>
      <c r="PG115" s="313"/>
      <c r="PH115" s="313"/>
      <c r="PI115" s="313"/>
      <c r="PJ115" s="313"/>
      <c r="PK115" s="313"/>
      <c r="PL115" s="313"/>
      <c r="PM115" s="313"/>
      <c r="PN115" s="313"/>
      <c r="PO115" s="313"/>
      <c r="PP115" s="313"/>
      <c r="PQ115" s="313"/>
      <c r="PR115" s="313"/>
      <c r="PS115" s="313"/>
      <c r="PT115" s="313"/>
      <c r="PU115" s="313"/>
      <c r="PV115" s="313"/>
      <c r="PW115" s="313"/>
      <c r="PX115" s="313"/>
      <c r="PY115" s="313"/>
      <c r="PZ115" s="313"/>
      <c r="QA115" s="313"/>
      <c r="QB115" s="313"/>
      <c r="QC115" s="313"/>
      <c r="QD115" s="313"/>
      <c r="QE115" s="313"/>
      <c r="QF115" s="313"/>
      <c r="QG115" s="313"/>
      <c r="QH115" s="313"/>
      <c r="QI115" s="313"/>
      <c r="QJ115" s="313"/>
      <c r="QK115" s="313"/>
      <c r="QL115" s="313"/>
      <c r="QM115" s="313"/>
      <c r="QN115" s="313"/>
      <c r="QO115" s="313"/>
      <c r="QP115" s="313"/>
      <c r="QQ115" s="313"/>
      <c r="QR115" s="313"/>
      <c r="QS115" s="313"/>
      <c r="QT115" s="313"/>
      <c r="QU115" s="313"/>
      <c r="QV115" s="313"/>
      <c r="QW115" s="313"/>
      <c r="QX115" s="313"/>
      <c r="QY115" s="313"/>
      <c r="QZ115" s="313"/>
      <c r="RA115" s="313"/>
      <c r="RB115" s="313"/>
      <c r="RC115" s="313"/>
      <c r="RD115" s="313"/>
      <c r="RE115" s="313"/>
      <c r="RF115" s="313"/>
      <c r="RG115" s="313"/>
      <c r="RH115" s="313"/>
      <c r="RI115" s="313"/>
      <c r="RJ115" s="313"/>
      <c r="RK115" s="313"/>
      <c r="RL115" s="313"/>
      <c r="RM115" s="313"/>
      <c r="RN115" s="313"/>
      <c r="RO115" s="313"/>
      <c r="RP115" s="313"/>
      <c r="RQ115" s="313"/>
      <c r="RR115" s="313"/>
      <c r="RS115" s="313"/>
      <c r="RT115" s="313"/>
      <c r="RU115" s="313"/>
      <c r="RV115" s="313"/>
      <c r="RW115" s="313"/>
      <c r="RX115" s="313"/>
      <c r="RY115" s="313"/>
      <c r="RZ115" s="313"/>
      <c r="SA115" s="313"/>
      <c r="SB115" s="313"/>
      <c r="SC115" s="313"/>
      <c r="SD115" s="313"/>
      <c r="SE115" s="313"/>
      <c r="SF115" s="313"/>
      <c r="SG115" s="313"/>
      <c r="SH115" s="313"/>
      <c r="SI115" s="313"/>
      <c r="SJ115" s="313"/>
      <c r="SK115" s="313"/>
      <c r="SL115" s="313"/>
      <c r="SM115" s="313"/>
      <c r="SN115" s="313"/>
      <c r="SO115" s="313"/>
      <c r="SP115" s="313"/>
      <c r="SQ115" s="313"/>
      <c r="SR115" s="313"/>
      <c r="SS115" s="313"/>
      <c r="ST115" s="313"/>
      <c r="SU115" s="313"/>
      <c r="SV115" s="313"/>
      <c r="SW115" s="313"/>
      <c r="SX115" s="313"/>
      <c r="SY115" s="313"/>
      <c r="SZ115" s="313"/>
      <c r="TA115" s="313"/>
      <c r="TB115" s="313"/>
      <c r="TC115" s="313"/>
      <c r="TD115" s="313"/>
      <c r="TE115" s="313"/>
      <c r="TF115" s="313"/>
      <c r="TG115" s="313"/>
      <c r="TH115" s="313"/>
      <c r="TI115" s="313"/>
      <c r="TJ115" s="313"/>
      <c r="TK115" s="313"/>
      <c r="TL115" s="313"/>
      <c r="TM115" s="313"/>
      <c r="TN115" s="313"/>
      <c r="TO115" s="313"/>
      <c r="TP115" s="313"/>
      <c r="TQ115" s="313"/>
      <c r="TR115" s="313"/>
      <c r="TS115" s="313"/>
      <c r="TT115" s="313"/>
      <c r="TU115" s="313"/>
      <c r="TV115" s="313"/>
      <c r="TW115" s="313"/>
      <c r="TX115" s="313"/>
      <c r="TY115" s="313"/>
      <c r="TZ115" s="313"/>
      <c r="UA115" s="313"/>
      <c r="UB115" s="313"/>
      <c r="UC115" s="313"/>
      <c r="UD115" s="313"/>
      <c r="UE115" s="313"/>
      <c r="UF115" s="313"/>
      <c r="UG115" s="313"/>
      <c r="UH115" s="313"/>
      <c r="UI115" s="313"/>
      <c r="UJ115" s="313"/>
      <c r="UK115" s="313"/>
      <c r="UL115" s="313"/>
      <c r="UM115" s="313"/>
      <c r="UN115" s="313"/>
      <c r="UO115" s="313"/>
      <c r="UP115" s="313"/>
      <c r="UQ115" s="313"/>
      <c r="UR115" s="313"/>
      <c r="US115" s="313"/>
      <c r="UT115" s="313"/>
      <c r="UU115" s="313"/>
      <c r="UV115" s="313"/>
      <c r="UW115" s="313"/>
      <c r="UX115" s="313"/>
      <c r="UY115" s="313"/>
      <c r="UZ115" s="313"/>
      <c r="VA115" s="313"/>
      <c r="VB115" s="313"/>
      <c r="VC115" s="313"/>
      <c r="VD115" s="313"/>
      <c r="VE115" s="313"/>
      <c r="VF115" s="313"/>
      <c r="VG115" s="313"/>
      <c r="VH115" s="313"/>
      <c r="VI115" s="313"/>
      <c r="VJ115" s="313"/>
      <c r="VK115" s="313"/>
      <c r="VL115" s="313"/>
      <c r="VM115" s="313"/>
      <c r="VN115" s="313"/>
      <c r="VO115" s="313"/>
      <c r="VP115" s="313"/>
      <c r="VQ115" s="313"/>
      <c r="VR115" s="313"/>
      <c r="VS115" s="313"/>
      <c r="VT115" s="313"/>
      <c r="VU115" s="313"/>
      <c r="VV115" s="313"/>
      <c r="VW115" s="313"/>
      <c r="VX115" s="313"/>
      <c r="VY115" s="313"/>
      <c r="VZ115" s="313"/>
      <c r="WA115" s="313"/>
      <c r="WB115" s="313"/>
      <c r="WC115" s="313"/>
      <c r="WD115" s="313"/>
      <c r="WE115" s="313"/>
      <c r="WF115" s="313"/>
      <c r="WG115" s="313"/>
      <c r="WH115" s="313"/>
      <c r="WI115" s="313"/>
      <c r="WJ115" s="313"/>
      <c r="WK115" s="313"/>
      <c r="WL115" s="313"/>
      <c r="WM115" s="313"/>
      <c r="WN115" s="313"/>
      <c r="WO115" s="313"/>
      <c r="WP115" s="313"/>
      <c r="WQ115" s="313"/>
      <c r="WR115" s="313"/>
      <c r="WS115" s="313"/>
      <c r="WT115" s="313"/>
      <c r="WU115" s="313"/>
      <c r="WV115" s="313"/>
      <c r="WW115" s="313"/>
      <c r="WX115" s="313"/>
      <c r="WY115" s="313"/>
      <c r="WZ115" s="313"/>
      <c r="XA115" s="313"/>
      <c r="XB115" s="313"/>
      <c r="XC115" s="313"/>
      <c r="XD115" s="313"/>
      <c r="XE115" s="313"/>
      <c r="XF115" s="313"/>
      <c r="XG115" s="313"/>
      <c r="XH115" s="313"/>
      <c r="XI115" s="313"/>
      <c r="XJ115" s="313"/>
      <c r="XK115" s="313"/>
      <c r="XL115" s="313"/>
      <c r="XM115" s="313"/>
      <c r="XN115" s="313"/>
      <c r="XO115" s="313"/>
      <c r="XP115" s="313"/>
      <c r="XQ115" s="313"/>
      <c r="XR115" s="313"/>
      <c r="XS115" s="313"/>
      <c r="XT115" s="313"/>
      <c r="XU115" s="313"/>
      <c r="XV115" s="313"/>
      <c r="XW115" s="313"/>
      <c r="XX115" s="313"/>
      <c r="XY115" s="313"/>
      <c r="XZ115" s="313"/>
      <c r="YA115" s="313"/>
      <c r="YB115" s="313"/>
      <c r="YC115" s="313"/>
      <c r="YD115" s="313"/>
      <c r="YE115" s="313"/>
      <c r="YF115" s="313"/>
      <c r="YG115" s="313"/>
      <c r="YH115" s="313"/>
      <c r="YI115" s="313"/>
      <c r="YJ115" s="313"/>
      <c r="YK115" s="313"/>
      <c r="YL115" s="313"/>
      <c r="YM115" s="313"/>
      <c r="YN115" s="313"/>
      <c r="YO115" s="313"/>
      <c r="YP115" s="313"/>
      <c r="YQ115" s="313"/>
      <c r="YR115" s="313"/>
      <c r="YS115" s="313"/>
      <c r="YT115" s="313"/>
      <c r="YU115" s="313"/>
      <c r="YV115" s="313"/>
      <c r="YW115" s="313"/>
      <c r="YX115" s="313"/>
      <c r="YY115" s="313"/>
      <c r="YZ115" s="313"/>
      <c r="ZA115" s="313"/>
      <c r="ZB115" s="313"/>
      <c r="ZC115" s="313"/>
      <c r="ZD115" s="313"/>
      <c r="ZE115" s="313"/>
      <c r="ZF115" s="313"/>
      <c r="ZG115" s="313"/>
      <c r="ZH115" s="313"/>
      <c r="ZI115" s="313"/>
      <c r="ZJ115" s="313"/>
      <c r="ZK115" s="313"/>
      <c r="ZL115" s="313"/>
      <c r="ZM115" s="313"/>
      <c r="ZN115" s="313"/>
      <c r="ZO115" s="313"/>
      <c r="ZP115" s="313"/>
      <c r="ZQ115" s="313"/>
      <c r="ZR115" s="313"/>
      <c r="ZS115" s="313"/>
      <c r="ZT115" s="313"/>
      <c r="ZU115" s="313"/>
      <c r="ZV115" s="313"/>
      <c r="ZW115" s="313"/>
      <c r="ZX115" s="313"/>
      <c r="ZY115" s="313"/>
      <c r="ZZ115" s="313"/>
      <c r="AAA115" s="313"/>
      <c r="AAB115" s="313"/>
      <c r="AAC115" s="313"/>
      <c r="AAD115" s="313"/>
      <c r="AAE115" s="313"/>
      <c r="AAF115" s="313"/>
      <c r="AAG115" s="313"/>
      <c r="AAH115" s="313"/>
      <c r="AAI115" s="313"/>
      <c r="AAJ115" s="313"/>
      <c r="AAK115" s="313"/>
      <c r="AAL115" s="313"/>
      <c r="AAM115" s="313"/>
      <c r="AAN115" s="313"/>
      <c r="AAO115" s="313"/>
      <c r="AAP115" s="313"/>
      <c r="AAQ115" s="313"/>
      <c r="AAR115" s="313"/>
      <c r="AAS115" s="313"/>
      <c r="AAT115" s="313"/>
      <c r="AAU115" s="313"/>
      <c r="AAV115" s="313"/>
      <c r="AAW115" s="313"/>
      <c r="AAX115" s="313"/>
      <c r="AAY115" s="313"/>
      <c r="AAZ115" s="313"/>
      <c r="ABA115" s="313"/>
      <c r="ABB115" s="313"/>
      <c r="ABC115" s="313"/>
      <c r="ABD115" s="313"/>
      <c r="ABE115" s="313"/>
      <c r="ABF115" s="313"/>
      <c r="ABG115" s="313"/>
      <c r="ABH115" s="313"/>
      <c r="ABI115" s="313"/>
      <c r="ABJ115" s="313"/>
      <c r="ABK115" s="313"/>
      <c r="ABL115" s="313"/>
      <c r="ABM115" s="313"/>
      <c r="ABN115" s="313"/>
      <c r="ABO115" s="313"/>
      <c r="ABP115" s="313"/>
      <c r="ABQ115" s="313"/>
      <c r="ABR115" s="313"/>
      <c r="ABS115" s="313"/>
      <c r="ABT115" s="313"/>
      <c r="ABU115" s="313"/>
      <c r="ABV115" s="313"/>
      <c r="ABW115" s="313"/>
      <c r="ABX115" s="313"/>
      <c r="ABY115" s="313"/>
      <c r="ABZ115" s="313"/>
      <c r="ACA115" s="313"/>
      <c r="ACB115" s="313"/>
      <c r="ACC115" s="313"/>
      <c r="ACD115" s="313"/>
      <c r="ACE115" s="313"/>
      <c r="ACF115" s="313"/>
      <c r="ACG115" s="313"/>
      <c r="ACH115" s="313"/>
      <c r="ACI115" s="313"/>
      <c r="ACJ115" s="313"/>
      <c r="ACK115" s="313"/>
      <c r="ACL115" s="313"/>
      <c r="ACM115" s="313"/>
      <c r="ACN115" s="313"/>
      <c r="ACO115" s="313"/>
      <c r="ACP115" s="313"/>
      <c r="ACQ115" s="313"/>
      <c r="ACR115" s="313"/>
      <c r="ACS115" s="313"/>
      <c r="ACT115" s="313"/>
      <c r="ACU115" s="313"/>
      <c r="ACV115" s="313"/>
      <c r="ACW115" s="313"/>
      <c r="ACX115" s="313"/>
      <c r="ACY115" s="313"/>
      <c r="ACZ115" s="313"/>
      <c r="ADA115" s="313"/>
      <c r="ADB115" s="313"/>
      <c r="ADC115" s="313"/>
      <c r="ADD115" s="313"/>
      <c r="ADE115" s="313"/>
      <c r="ADF115" s="313"/>
      <c r="ADG115" s="313"/>
      <c r="ADH115" s="313"/>
      <c r="ADI115" s="313"/>
      <c r="ADJ115" s="313"/>
      <c r="ADK115" s="313"/>
      <c r="ADL115" s="313"/>
      <c r="ADM115" s="313"/>
      <c r="ADN115" s="313"/>
      <c r="ADO115" s="313"/>
      <c r="ADP115" s="313"/>
      <c r="ADQ115" s="313"/>
      <c r="ADR115" s="313"/>
      <c r="ADS115" s="313"/>
      <c r="ADT115" s="313"/>
      <c r="ADU115" s="313"/>
      <c r="ADV115" s="313"/>
      <c r="ADW115" s="313"/>
      <c r="ADX115" s="313"/>
      <c r="ADY115" s="313"/>
      <c r="ADZ115" s="313"/>
      <c r="AEA115" s="313"/>
      <c r="AEB115" s="313"/>
      <c r="AEC115" s="313"/>
      <c r="AED115" s="313"/>
      <c r="AEE115" s="313"/>
      <c r="AEF115" s="313"/>
      <c r="AEG115" s="313"/>
      <c r="AEH115" s="313"/>
      <c r="AEI115" s="313"/>
      <c r="AEJ115" s="313"/>
      <c r="AEK115" s="313"/>
      <c r="AEL115" s="313"/>
      <c r="AEM115" s="313"/>
      <c r="AEN115" s="313"/>
      <c r="AEO115" s="313"/>
      <c r="AEP115" s="313"/>
      <c r="AEQ115" s="313"/>
      <c r="AER115" s="313"/>
      <c r="AES115" s="313"/>
      <c r="AET115" s="313"/>
      <c r="AEU115" s="313"/>
      <c r="AEV115" s="313"/>
      <c r="AEW115" s="313"/>
      <c r="AEX115" s="313"/>
      <c r="AEY115" s="313"/>
      <c r="AEZ115" s="313"/>
      <c r="AFA115" s="313"/>
      <c r="AFB115" s="313"/>
      <c r="AFC115" s="313"/>
      <c r="AFD115" s="313"/>
      <c r="AFE115" s="313"/>
      <c r="AFF115" s="313"/>
      <c r="AFG115" s="313"/>
      <c r="AFH115" s="313"/>
      <c r="AFI115" s="313"/>
      <c r="AFJ115" s="313"/>
      <c r="AFK115" s="313"/>
      <c r="AFL115" s="313"/>
      <c r="AFM115" s="313"/>
      <c r="AFN115" s="313"/>
      <c r="AFO115" s="313"/>
      <c r="AFP115" s="313"/>
      <c r="AFQ115" s="313"/>
      <c r="AFR115" s="313"/>
      <c r="AFS115" s="313"/>
      <c r="AFT115" s="313"/>
      <c r="AFU115" s="313"/>
      <c r="AFV115" s="313"/>
      <c r="AFW115" s="313"/>
      <c r="AFX115" s="313"/>
      <c r="AFY115" s="313"/>
      <c r="AFZ115" s="313"/>
      <c r="AGA115" s="313"/>
      <c r="AGB115" s="313"/>
      <c r="AGC115" s="313"/>
      <c r="AGD115" s="313"/>
      <c r="AGE115" s="313"/>
      <c r="AGF115" s="313"/>
      <c r="AGG115" s="313"/>
      <c r="AGH115" s="313"/>
      <c r="AGI115" s="313"/>
      <c r="AGJ115" s="313"/>
      <c r="AGK115" s="313"/>
      <c r="AGL115" s="313"/>
      <c r="AGM115" s="313"/>
      <c r="AGN115" s="313"/>
      <c r="AGO115" s="313"/>
      <c r="AGP115" s="313"/>
      <c r="AGQ115" s="313"/>
      <c r="AGR115" s="313"/>
      <c r="AGS115" s="313"/>
      <c r="AGT115" s="313"/>
      <c r="AGU115" s="313"/>
      <c r="AGV115" s="313"/>
      <c r="AGW115" s="313"/>
      <c r="AGX115" s="313"/>
      <c r="AGY115" s="313"/>
      <c r="AGZ115" s="313"/>
      <c r="AHA115" s="313"/>
      <c r="AHB115" s="313"/>
      <c r="AHC115" s="313"/>
      <c r="AHD115" s="313"/>
      <c r="AHE115" s="313"/>
      <c r="AHF115" s="313"/>
      <c r="AHG115" s="313"/>
      <c r="AHH115" s="313"/>
      <c r="AHI115" s="313"/>
      <c r="AHJ115" s="313"/>
      <c r="AHK115" s="313"/>
      <c r="AHL115" s="313"/>
      <c r="AHM115" s="313"/>
      <c r="AHN115" s="313"/>
      <c r="AHO115" s="313"/>
      <c r="AHP115" s="313"/>
      <c r="AHQ115" s="313"/>
      <c r="AHR115" s="313"/>
      <c r="AHS115" s="313"/>
      <c r="AHT115" s="313"/>
      <c r="AHU115" s="313"/>
      <c r="AHV115" s="313"/>
      <c r="AHW115" s="313"/>
      <c r="AHX115" s="313"/>
      <c r="AHY115" s="313"/>
      <c r="AHZ115" s="313"/>
      <c r="AIA115" s="313"/>
      <c r="AIB115" s="313"/>
      <c r="AIC115" s="313"/>
      <c r="AID115" s="313"/>
      <c r="AIE115" s="313"/>
      <c r="AIF115" s="313"/>
      <c r="AIG115" s="313"/>
      <c r="AIH115" s="313"/>
      <c r="AII115" s="313"/>
      <c r="AIJ115" s="313"/>
      <c r="AIK115" s="313"/>
      <c r="AIL115" s="313"/>
      <c r="AIM115" s="313"/>
      <c r="AIN115" s="313"/>
      <c r="AIO115" s="313"/>
      <c r="AIP115" s="313"/>
      <c r="AIQ115" s="313"/>
      <c r="AIR115" s="313"/>
      <c r="AIS115" s="313"/>
      <c r="AIT115" s="313"/>
      <c r="AIU115" s="313"/>
      <c r="AIV115" s="313"/>
      <c r="AIW115" s="313"/>
      <c r="AIX115" s="313"/>
      <c r="AIY115" s="313"/>
      <c r="AIZ115" s="313"/>
      <c r="AJA115" s="313"/>
      <c r="AJB115" s="313"/>
      <c r="AJC115" s="313"/>
      <c r="AJD115" s="313"/>
      <c r="AJE115" s="313"/>
      <c r="AJF115" s="313"/>
      <c r="AJG115" s="313"/>
      <c r="AJH115" s="313"/>
      <c r="AJI115" s="313"/>
      <c r="AJJ115" s="313"/>
      <c r="AJK115" s="313"/>
      <c r="AJL115" s="313"/>
      <c r="AJM115" s="313"/>
      <c r="AJN115" s="313"/>
      <c r="AJO115" s="313"/>
      <c r="AJP115" s="313"/>
      <c r="AJQ115" s="313"/>
      <c r="AJR115" s="313"/>
      <c r="AJS115" s="313"/>
      <c r="AJT115" s="313"/>
      <c r="AJU115" s="313"/>
      <c r="AJV115" s="313"/>
      <c r="AJW115" s="313"/>
      <c r="AJX115" s="313"/>
      <c r="AJY115" s="313"/>
      <c r="AJZ115" s="313"/>
      <c r="AKA115" s="313"/>
      <c r="AKB115" s="313"/>
      <c r="AKC115" s="313"/>
      <c r="AKD115" s="313"/>
      <c r="AKE115" s="313"/>
      <c r="AKF115" s="313"/>
      <c r="AKG115" s="313"/>
      <c r="AKH115" s="313"/>
      <c r="AKI115" s="313"/>
      <c r="AKJ115" s="313"/>
      <c r="AKK115" s="313"/>
      <c r="AKL115" s="313"/>
      <c r="AKM115" s="313"/>
      <c r="AKN115" s="313"/>
      <c r="AKO115" s="313"/>
      <c r="AKP115" s="313"/>
      <c r="AKQ115" s="313"/>
      <c r="AKR115" s="313"/>
      <c r="AKS115" s="313"/>
      <c r="AKT115" s="313"/>
      <c r="AKU115" s="313"/>
      <c r="AKV115" s="313"/>
      <c r="AKW115" s="313"/>
      <c r="AKX115" s="313"/>
      <c r="AKY115" s="313"/>
      <c r="AKZ115" s="313"/>
      <c r="ALA115" s="313"/>
      <c r="ALB115" s="313"/>
      <c r="ALC115" s="313"/>
      <c r="ALD115" s="313"/>
      <c r="ALE115" s="313"/>
      <c r="ALF115" s="313"/>
      <c r="ALG115" s="313"/>
      <c r="ALH115" s="313"/>
      <c r="ALI115" s="313"/>
      <c r="ALJ115" s="313"/>
      <c r="ALK115" s="313"/>
      <c r="ALL115" s="313"/>
      <c r="ALM115" s="313"/>
      <c r="ALN115" s="313"/>
      <c r="ALO115" s="313"/>
      <c r="ALP115" s="313"/>
      <c r="ALQ115" s="313"/>
      <c r="ALR115" s="313"/>
      <c r="ALS115" s="313"/>
      <c r="ALT115" s="313"/>
      <c r="ALU115" s="313"/>
      <c r="ALV115" s="313"/>
      <c r="ALW115" s="313"/>
      <c r="ALX115" s="313"/>
      <c r="ALY115" s="313"/>
      <c r="ALZ115" s="313"/>
      <c r="AMA115" s="313"/>
      <c r="AMB115" s="313"/>
      <c r="AMC115" s="313"/>
      <c r="AMD115" s="313"/>
      <c r="AME115" s="313"/>
      <c r="AMF115" s="313"/>
      <c r="AMG115" s="313"/>
      <c r="AMH115" s="313"/>
      <c r="AMI115" s="313"/>
      <c r="AMJ115" s="313"/>
      <c r="AMK115" s="313"/>
      <c r="AML115" s="313"/>
      <c r="AMM115" s="313"/>
      <c r="AMN115" s="313"/>
      <c r="AMO115" s="313"/>
      <c r="AMP115" s="313"/>
      <c r="AMQ115" s="313"/>
      <c r="AMR115" s="313"/>
      <c r="AMS115" s="313"/>
      <c r="AMT115" s="313"/>
      <c r="AMU115" s="313"/>
      <c r="AMV115" s="313"/>
      <c r="AMW115" s="313"/>
      <c r="AMX115" s="313"/>
      <c r="AMY115" s="313"/>
      <c r="AMZ115" s="313"/>
      <c r="ANA115" s="313"/>
      <c r="ANB115" s="313"/>
      <c r="ANC115" s="313"/>
      <c r="AND115" s="313"/>
      <c r="ANE115" s="313"/>
      <c r="ANF115" s="313"/>
      <c r="ANG115" s="313"/>
      <c r="ANH115" s="313"/>
      <c r="ANI115" s="313"/>
      <c r="ANJ115" s="313"/>
      <c r="ANK115" s="313"/>
      <c r="ANL115" s="313"/>
      <c r="ANM115" s="313"/>
      <c r="ANN115" s="313"/>
      <c r="ANO115" s="313"/>
      <c r="ANP115" s="313"/>
      <c r="ANQ115" s="313"/>
      <c r="ANR115" s="313"/>
      <c r="ANS115" s="313"/>
      <c r="ANT115" s="313"/>
      <c r="ANU115" s="313"/>
      <c r="ANV115" s="313"/>
      <c r="ANW115" s="313"/>
      <c r="ANX115" s="313"/>
      <c r="ANY115" s="313"/>
      <c r="ANZ115" s="313"/>
      <c r="AOA115" s="313"/>
      <c r="AOB115" s="313"/>
      <c r="AOC115" s="313"/>
      <c r="AOD115" s="313"/>
      <c r="AOE115" s="313"/>
      <c r="AOF115" s="313"/>
      <c r="AOG115" s="313"/>
      <c r="AOH115" s="313"/>
      <c r="AOI115" s="313"/>
      <c r="AOJ115" s="313"/>
      <c r="AOK115" s="313"/>
      <c r="AOL115" s="313"/>
      <c r="AOM115" s="313"/>
      <c r="AON115" s="313"/>
      <c r="AOO115" s="313"/>
      <c r="AOP115" s="313"/>
      <c r="AOQ115" s="313"/>
      <c r="AOR115" s="313"/>
      <c r="AOS115" s="313"/>
      <c r="AOT115" s="313"/>
      <c r="AOU115" s="313"/>
      <c r="AOV115" s="313"/>
      <c r="AOW115" s="313"/>
      <c r="AOX115" s="313"/>
      <c r="AOY115" s="313"/>
      <c r="AOZ115" s="313"/>
      <c r="APA115" s="313"/>
      <c r="APB115" s="313"/>
      <c r="APC115" s="313"/>
      <c r="APD115" s="313"/>
      <c r="APE115" s="313"/>
      <c r="APF115" s="313"/>
      <c r="APG115" s="313"/>
      <c r="APH115" s="313"/>
      <c r="API115" s="313"/>
      <c r="APJ115" s="313"/>
      <c r="APK115" s="313"/>
      <c r="APL115" s="313"/>
      <c r="APM115" s="313"/>
      <c r="APN115" s="313"/>
      <c r="APO115" s="313"/>
      <c r="APP115" s="313"/>
      <c r="APQ115" s="313"/>
      <c r="APR115" s="313"/>
      <c r="APS115" s="313"/>
      <c r="APT115" s="313"/>
      <c r="APU115" s="313"/>
      <c r="APV115" s="313"/>
      <c r="APW115" s="313"/>
      <c r="APX115" s="313"/>
      <c r="APY115" s="313"/>
      <c r="APZ115" s="313"/>
      <c r="AQA115" s="313"/>
      <c r="AQB115" s="313"/>
      <c r="AQC115" s="313"/>
      <c r="AQD115" s="313"/>
      <c r="AQE115" s="313"/>
      <c r="AQF115" s="313"/>
      <c r="AQG115" s="313"/>
      <c r="AQH115" s="313"/>
      <c r="AQI115" s="313"/>
      <c r="AQJ115" s="313"/>
      <c r="AQK115" s="313"/>
      <c r="AQL115" s="313"/>
      <c r="AQM115" s="313"/>
      <c r="AQN115" s="313"/>
      <c r="AQO115" s="313"/>
      <c r="AQP115" s="313"/>
      <c r="AQQ115" s="313"/>
      <c r="AQR115" s="313"/>
      <c r="AQS115" s="313"/>
      <c r="AQT115" s="313"/>
      <c r="AQU115" s="313"/>
      <c r="AQV115" s="313"/>
      <c r="AQW115" s="313"/>
      <c r="AQX115" s="313"/>
      <c r="AQY115" s="313"/>
      <c r="AQZ115" s="313"/>
      <c r="ARA115" s="313"/>
      <c r="ARB115" s="313"/>
      <c r="ARC115" s="313"/>
      <c r="ARD115" s="313"/>
      <c r="ARE115" s="313"/>
      <c r="ARF115" s="313"/>
      <c r="ARG115" s="313"/>
      <c r="ARH115" s="313"/>
      <c r="ARI115" s="313"/>
      <c r="ARJ115" s="313"/>
      <c r="ARK115" s="313"/>
      <c r="ARL115" s="313"/>
      <c r="ARM115" s="313"/>
      <c r="ARN115" s="313"/>
      <c r="ARO115" s="313"/>
      <c r="ARP115" s="313"/>
      <c r="ARQ115" s="313"/>
      <c r="ARR115" s="313"/>
      <c r="ARS115" s="313"/>
      <c r="ART115" s="313"/>
      <c r="ARU115" s="313"/>
      <c r="ARV115" s="313"/>
      <c r="ARW115" s="313"/>
      <c r="ARX115" s="313"/>
      <c r="ARY115" s="313"/>
      <c r="ARZ115" s="313"/>
      <c r="ASA115" s="313"/>
      <c r="ASB115" s="313"/>
      <c r="ASC115" s="313"/>
      <c r="ASD115" s="313"/>
      <c r="ASE115" s="313"/>
      <c r="ASF115" s="313"/>
      <c r="ASG115" s="313"/>
      <c r="ASH115" s="313"/>
      <c r="ASI115" s="313"/>
      <c r="ASJ115" s="313"/>
      <c r="ASK115" s="313"/>
      <c r="ASL115" s="313"/>
      <c r="ASM115" s="313"/>
      <c r="ASN115" s="313"/>
      <c r="ASO115" s="313"/>
      <c r="ASP115" s="313"/>
      <c r="ASQ115" s="313"/>
      <c r="ASR115" s="313"/>
      <c r="ASS115" s="313"/>
      <c r="AST115" s="313"/>
      <c r="ASU115" s="313"/>
      <c r="ASV115" s="313"/>
      <c r="ASW115" s="313"/>
      <c r="ASX115" s="313"/>
      <c r="ASY115" s="313"/>
      <c r="ASZ115" s="313"/>
      <c r="ATA115" s="313"/>
      <c r="ATB115" s="313"/>
      <c r="ATC115" s="313"/>
      <c r="ATD115" s="313"/>
      <c r="ATE115" s="313"/>
      <c r="ATF115" s="313"/>
      <c r="ATG115" s="313"/>
      <c r="ATH115" s="313"/>
      <c r="ATI115" s="313"/>
      <c r="ATJ115" s="313"/>
      <c r="ATK115" s="313"/>
      <c r="ATL115" s="313"/>
      <c r="ATM115" s="313"/>
      <c r="ATN115" s="313"/>
      <c r="ATO115" s="313"/>
      <c r="ATP115" s="313"/>
      <c r="ATQ115" s="313"/>
      <c r="ATR115" s="313"/>
      <c r="ATS115" s="313"/>
      <c r="ATT115" s="313"/>
      <c r="ATU115" s="313"/>
      <c r="ATV115" s="313"/>
      <c r="ATW115" s="313"/>
      <c r="ATX115" s="313"/>
      <c r="ATY115" s="313"/>
      <c r="ATZ115" s="313"/>
      <c r="AUA115" s="313"/>
      <c r="AUB115" s="313"/>
      <c r="AUC115" s="313"/>
      <c r="AUD115" s="313"/>
      <c r="AUE115" s="313"/>
      <c r="AUF115" s="313"/>
      <c r="AUG115" s="313"/>
      <c r="AUH115" s="313"/>
      <c r="AUI115" s="313"/>
      <c r="AUJ115" s="313"/>
      <c r="AUK115" s="313"/>
      <c r="AUL115" s="313"/>
      <c r="AUM115" s="313"/>
      <c r="AUN115" s="313"/>
      <c r="AUO115" s="313"/>
      <c r="AUP115" s="313"/>
      <c r="AUQ115" s="313"/>
      <c r="AUR115" s="313"/>
      <c r="AUS115" s="313"/>
      <c r="AUT115" s="313"/>
      <c r="AUU115" s="313"/>
      <c r="AUV115" s="313"/>
      <c r="AUW115" s="313"/>
      <c r="AUX115" s="313"/>
      <c r="AUY115" s="313"/>
      <c r="AUZ115" s="313"/>
      <c r="AVA115" s="313"/>
      <c r="AVB115" s="313"/>
      <c r="AVC115" s="313"/>
      <c r="AVD115" s="313"/>
      <c r="AVE115" s="313"/>
      <c r="AVF115" s="313"/>
      <c r="AVG115" s="313"/>
      <c r="AVH115" s="313"/>
      <c r="AVI115" s="313"/>
      <c r="AVJ115" s="313"/>
      <c r="AVK115" s="313"/>
      <c r="AVL115" s="313"/>
      <c r="AVM115" s="313"/>
      <c r="AVN115" s="313"/>
      <c r="AVO115" s="313"/>
      <c r="AVP115" s="313"/>
      <c r="AVQ115" s="313"/>
      <c r="AVR115" s="313"/>
      <c r="AVS115" s="313"/>
      <c r="AVT115" s="313"/>
      <c r="AVU115" s="313"/>
      <c r="AVV115" s="313"/>
      <c r="AVW115" s="313"/>
      <c r="AVX115" s="313"/>
      <c r="AVY115" s="313"/>
      <c r="AVZ115" s="313"/>
      <c r="AWA115" s="313"/>
      <c r="AWB115" s="313"/>
      <c r="AWC115" s="313"/>
      <c r="AWD115" s="313"/>
      <c r="AWE115" s="313"/>
      <c r="AWF115" s="313"/>
      <c r="AWG115" s="313"/>
      <c r="AWH115" s="313"/>
      <c r="AWI115" s="313"/>
      <c r="AWJ115" s="313"/>
      <c r="AWK115" s="313"/>
      <c r="AWL115" s="313"/>
      <c r="AWM115" s="313"/>
      <c r="AWN115" s="313"/>
      <c r="AWO115" s="313"/>
      <c r="AWP115" s="313"/>
      <c r="AWQ115" s="313"/>
      <c r="AWR115" s="313"/>
      <c r="AWS115" s="313"/>
      <c r="AWT115" s="313"/>
      <c r="AWU115" s="313"/>
      <c r="AWV115" s="313"/>
      <c r="AWW115" s="313"/>
      <c r="AWX115" s="313"/>
      <c r="AWY115" s="313"/>
      <c r="AWZ115" s="313"/>
      <c r="AXA115" s="313"/>
      <c r="AXB115" s="313"/>
      <c r="AXC115" s="313"/>
      <c r="AXD115" s="313"/>
      <c r="AXE115" s="313"/>
      <c r="AXF115" s="313"/>
      <c r="AXG115" s="313"/>
      <c r="AXH115" s="313"/>
      <c r="AXI115" s="313"/>
      <c r="AXJ115" s="313"/>
      <c r="AXK115" s="313"/>
      <c r="AXL115" s="313"/>
      <c r="AXM115" s="313"/>
      <c r="AXN115" s="313"/>
      <c r="AXO115" s="313"/>
      <c r="AXP115" s="313"/>
      <c r="AXQ115" s="313"/>
      <c r="AXR115" s="313"/>
      <c r="AXS115" s="313"/>
      <c r="AXT115" s="313"/>
      <c r="AXU115" s="313"/>
      <c r="AXV115" s="313"/>
      <c r="AXW115" s="313"/>
      <c r="AXX115" s="313"/>
      <c r="AXY115" s="313"/>
      <c r="AXZ115" s="313"/>
      <c r="AYA115" s="313"/>
      <c r="AYB115" s="313"/>
      <c r="AYC115" s="313"/>
      <c r="AYD115" s="313"/>
      <c r="AYE115" s="313"/>
      <c r="AYF115" s="313"/>
      <c r="AYG115" s="313"/>
      <c r="AYH115" s="313"/>
      <c r="AYI115" s="313"/>
      <c r="AYJ115" s="313"/>
      <c r="AYK115" s="313"/>
      <c r="AYL115" s="313"/>
      <c r="AYM115" s="313"/>
      <c r="AYN115" s="313"/>
      <c r="AYO115" s="313"/>
      <c r="AYP115" s="313"/>
      <c r="AYQ115" s="313"/>
      <c r="AYR115" s="313"/>
      <c r="AYS115" s="313"/>
      <c r="AYT115" s="313"/>
      <c r="AYU115" s="313"/>
      <c r="AYV115" s="313"/>
      <c r="AYW115" s="313"/>
      <c r="AYX115" s="313"/>
      <c r="AYY115" s="313"/>
      <c r="AYZ115" s="313"/>
      <c r="AZA115" s="313"/>
      <c r="AZB115" s="313"/>
      <c r="AZC115" s="313"/>
      <c r="AZD115" s="313"/>
      <c r="AZE115" s="313"/>
      <c r="AZF115" s="313"/>
      <c r="AZG115" s="313"/>
      <c r="AZH115" s="313"/>
      <c r="AZI115" s="313"/>
      <c r="AZJ115" s="313"/>
      <c r="AZK115" s="313"/>
      <c r="AZL115" s="313"/>
      <c r="AZM115" s="313"/>
      <c r="AZN115" s="313"/>
      <c r="AZO115" s="313"/>
      <c r="AZP115" s="313"/>
      <c r="AZQ115" s="313"/>
      <c r="AZR115" s="313"/>
      <c r="AZS115" s="313"/>
      <c r="AZT115" s="313"/>
      <c r="AZU115" s="313"/>
      <c r="AZV115" s="313"/>
      <c r="AZW115" s="313"/>
      <c r="AZX115" s="313"/>
      <c r="AZY115" s="313"/>
      <c r="AZZ115" s="313"/>
      <c r="BAA115" s="313"/>
      <c r="BAB115" s="313"/>
      <c r="BAC115" s="313"/>
      <c r="BAD115" s="313"/>
      <c r="BAE115" s="313"/>
      <c r="BAF115" s="313"/>
      <c r="BAG115" s="313"/>
      <c r="BAH115" s="313"/>
      <c r="BAI115" s="313"/>
      <c r="BAJ115" s="313"/>
      <c r="BAK115" s="313"/>
      <c r="BAL115" s="313"/>
      <c r="BAM115" s="313"/>
      <c r="BAN115" s="313"/>
      <c r="BAO115" s="313"/>
      <c r="BAP115" s="313"/>
      <c r="BAQ115" s="313"/>
      <c r="BAR115" s="313"/>
      <c r="BAS115" s="313"/>
      <c r="BAT115" s="313"/>
      <c r="BAU115" s="313"/>
      <c r="BAV115" s="313"/>
      <c r="BAW115" s="313"/>
      <c r="BAX115" s="313"/>
      <c r="BAY115" s="313"/>
      <c r="BAZ115" s="313"/>
      <c r="BBA115" s="313"/>
      <c r="BBB115" s="313"/>
      <c r="BBC115" s="313"/>
      <c r="BBD115" s="313"/>
      <c r="BBE115" s="313"/>
      <c r="BBF115" s="313"/>
      <c r="BBG115" s="313"/>
      <c r="BBH115" s="313"/>
      <c r="BBI115" s="313"/>
      <c r="BBJ115" s="313"/>
      <c r="BBK115" s="313"/>
      <c r="BBL115" s="313"/>
      <c r="BBM115" s="313"/>
      <c r="BBN115" s="313"/>
      <c r="BBO115" s="313"/>
      <c r="BBP115" s="313"/>
      <c r="BBQ115" s="313"/>
      <c r="BBR115" s="313"/>
      <c r="BBS115" s="313"/>
      <c r="BBT115" s="313"/>
      <c r="BBU115" s="313"/>
      <c r="BBV115" s="313"/>
      <c r="BBW115" s="313"/>
      <c r="BBX115" s="313"/>
      <c r="BBY115" s="313"/>
      <c r="BBZ115" s="313"/>
      <c r="BCA115" s="313"/>
      <c r="BCB115" s="313"/>
      <c r="BCC115" s="313"/>
      <c r="BCD115" s="313"/>
      <c r="BCE115" s="313"/>
      <c r="BCF115" s="313"/>
      <c r="BCG115" s="313"/>
      <c r="BCH115" s="313"/>
      <c r="BCI115" s="313"/>
      <c r="BCJ115" s="313"/>
      <c r="BCK115" s="313"/>
      <c r="BCL115" s="313"/>
      <c r="BCM115" s="313"/>
      <c r="BCN115" s="313"/>
      <c r="BCO115" s="313"/>
      <c r="BCP115" s="313"/>
      <c r="BCQ115" s="313"/>
      <c r="BCR115" s="313"/>
      <c r="BCS115" s="313"/>
      <c r="BCT115" s="313"/>
      <c r="BCU115" s="313"/>
      <c r="BCV115" s="313"/>
      <c r="BCW115" s="313"/>
      <c r="BCX115" s="313"/>
      <c r="BCY115" s="313"/>
      <c r="BCZ115" s="313"/>
      <c r="BDA115" s="313"/>
      <c r="BDB115" s="313"/>
      <c r="BDC115" s="313"/>
      <c r="BDD115" s="313"/>
      <c r="BDE115" s="313"/>
      <c r="BDF115" s="313"/>
      <c r="BDG115" s="313"/>
      <c r="BDH115" s="313"/>
      <c r="BDI115" s="313"/>
      <c r="BDJ115" s="313"/>
      <c r="BDK115" s="313"/>
      <c r="BDL115" s="313"/>
      <c r="BDM115" s="313"/>
      <c r="BDN115" s="313"/>
      <c r="BDO115" s="313"/>
      <c r="BDP115" s="313"/>
      <c r="BDQ115" s="313"/>
      <c r="BDR115" s="313"/>
      <c r="BDS115" s="313"/>
      <c r="BDT115" s="313"/>
      <c r="BDU115" s="313"/>
      <c r="BDV115" s="313"/>
      <c r="BDW115" s="313"/>
      <c r="BDX115" s="313"/>
      <c r="BDY115" s="313"/>
      <c r="BDZ115" s="313"/>
      <c r="BEA115" s="313"/>
      <c r="BEB115" s="313"/>
      <c r="BEC115" s="313"/>
      <c r="BED115" s="313"/>
      <c r="BEE115" s="313"/>
      <c r="BEF115" s="313"/>
      <c r="BEG115" s="313"/>
      <c r="BEH115" s="313"/>
      <c r="BEI115" s="313"/>
      <c r="BEJ115" s="313"/>
      <c r="BEK115" s="313"/>
      <c r="BEL115" s="313"/>
      <c r="BEM115" s="313"/>
      <c r="BEN115" s="313"/>
      <c r="BEO115" s="313"/>
      <c r="BEP115" s="313"/>
      <c r="BEQ115" s="313"/>
      <c r="BER115" s="313"/>
      <c r="BES115" s="313"/>
      <c r="BET115" s="313"/>
      <c r="BEU115" s="313"/>
      <c r="BEV115" s="313"/>
      <c r="BEW115" s="313"/>
      <c r="BEX115" s="313"/>
      <c r="BEY115" s="313"/>
      <c r="BEZ115" s="313"/>
      <c r="BFA115" s="313"/>
      <c r="BFB115" s="313"/>
      <c r="BFC115" s="313"/>
      <c r="BFD115" s="313"/>
      <c r="BFE115" s="313"/>
      <c r="BFF115" s="313"/>
      <c r="BFG115" s="313"/>
      <c r="BFH115" s="313"/>
      <c r="BFI115" s="313"/>
      <c r="BFJ115" s="313"/>
      <c r="BFK115" s="313"/>
      <c r="BFL115" s="313"/>
      <c r="BFM115" s="313"/>
      <c r="BFN115" s="313"/>
      <c r="BFO115" s="313"/>
      <c r="BFP115" s="313"/>
      <c r="BFQ115" s="313"/>
      <c r="BFR115" s="313"/>
      <c r="BFS115" s="313"/>
      <c r="BFT115" s="313"/>
      <c r="BFU115" s="313"/>
      <c r="BFV115" s="313"/>
      <c r="BFW115" s="313"/>
      <c r="BFX115" s="313"/>
      <c r="BFY115" s="313"/>
      <c r="BFZ115" s="313"/>
      <c r="BGA115" s="313"/>
      <c r="BGB115" s="313"/>
      <c r="BGC115" s="313"/>
      <c r="BGD115" s="313"/>
      <c r="BGE115" s="313"/>
      <c r="BGF115" s="313"/>
      <c r="BGG115" s="313"/>
      <c r="BGH115" s="313"/>
      <c r="BGI115" s="313"/>
      <c r="BGJ115" s="313"/>
      <c r="BGK115" s="313"/>
      <c r="BGL115" s="313"/>
      <c r="BGM115" s="313"/>
      <c r="BGN115" s="313"/>
      <c r="BGO115" s="313"/>
      <c r="BGP115" s="313"/>
      <c r="BGQ115" s="313"/>
      <c r="BGR115" s="313"/>
      <c r="BGS115" s="313"/>
      <c r="BGT115" s="313"/>
      <c r="BGU115" s="313"/>
      <c r="BGV115" s="313"/>
      <c r="BGW115" s="313"/>
      <c r="BGX115" s="313"/>
      <c r="BGY115" s="313"/>
      <c r="BGZ115" s="313"/>
      <c r="BHA115" s="313"/>
      <c r="BHB115" s="313"/>
      <c r="BHC115" s="313"/>
      <c r="BHD115" s="313"/>
      <c r="BHE115" s="313"/>
      <c r="BHF115" s="313"/>
      <c r="BHG115" s="313"/>
      <c r="BHH115" s="313"/>
      <c r="BHI115" s="313"/>
      <c r="BHJ115" s="313"/>
      <c r="BHK115" s="313"/>
      <c r="BHL115" s="313"/>
      <c r="BHM115" s="313"/>
      <c r="BHN115" s="313"/>
      <c r="BHO115" s="313"/>
      <c r="BHP115" s="313"/>
      <c r="BHQ115" s="313"/>
      <c r="BHR115" s="313"/>
      <c r="BHS115" s="313"/>
      <c r="BHT115" s="313"/>
      <c r="BHU115" s="313"/>
      <c r="BHV115" s="313"/>
      <c r="BHW115" s="313"/>
      <c r="BHX115" s="313"/>
      <c r="BHY115" s="313"/>
      <c r="BHZ115" s="313"/>
      <c r="BIA115" s="313"/>
      <c r="BIB115" s="313"/>
      <c r="BIC115" s="313"/>
      <c r="BID115" s="313"/>
      <c r="BIE115" s="313"/>
      <c r="BIF115" s="313"/>
      <c r="BIG115" s="313"/>
      <c r="BIH115" s="313"/>
      <c r="BII115" s="313"/>
      <c r="BIJ115" s="313"/>
      <c r="BIK115" s="313"/>
      <c r="BIL115" s="313"/>
      <c r="BIM115" s="313"/>
      <c r="BIN115" s="313"/>
      <c r="BIO115" s="313"/>
      <c r="BIP115" s="313"/>
      <c r="BIQ115" s="313"/>
      <c r="BIR115" s="313"/>
      <c r="BIS115" s="313"/>
      <c r="BIT115" s="313"/>
      <c r="BIU115" s="313"/>
      <c r="BIV115" s="313"/>
      <c r="BIW115" s="313"/>
      <c r="BIX115" s="313"/>
      <c r="BIY115" s="313"/>
      <c r="BIZ115" s="313"/>
      <c r="BJA115" s="313"/>
      <c r="BJB115" s="313"/>
      <c r="BJC115" s="313"/>
      <c r="BJD115" s="313"/>
      <c r="BJE115" s="313"/>
      <c r="BJF115" s="313"/>
      <c r="BJG115" s="313"/>
      <c r="BJH115" s="313"/>
      <c r="BJI115" s="313"/>
      <c r="BJJ115" s="313"/>
      <c r="BJK115" s="313"/>
      <c r="BJL115" s="313"/>
      <c r="BJM115" s="313"/>
      <c r="BJN115" s="313"/>
      <c r="BJO115" s="313"/>
      <c r="BJP115" s="313"/>
      <c r="BJQ115" s="313"/>
      <c r="BJR115" s="313"/>
      <c r="BJS115" s="313"/>
      <c r="BJT115" s="313"/>
      <c r="BJU115" s="313"/>
      <c r="BJV115" s="313"/>
      <c r="BJW115" s="313"/>
      <c r="BJX115" s="313"/>
      <c r="BJY115" s="313"/>
      <c r="BJZ115" s="313"/>
      <c r="BKA115" s="313"/>
      <c r="BKB115" s="313"/>
      <c r="BKC115" s="313"/>
      <c r="BKD115" s="313"/>
      <c r="BKE115" s="313"/>
      <c r="BKF115" s="313"/>
      <c r="BKG115" s="313"/>
      <c r="BKH115" s="313"/>
      <c r="BKI115" s="313"/>
      <c r="BKJ115" s="313"/>
      <c r="BKK115" s="313"/>
      <c r="BKL115" s="313"/>
      <c r="BKM115" s="313"/>
      <c r="BKN115" s="313"/>
      <c r="BKO115" s="313"/>
      <c r="BKP115" s="313"/>
      <c r="BKQ115" s="313"/>
      <c r="BKR115" s="313"/>
      <c r="BKS115" s="313"/>
      <c r="BKT115" s="313"/>
      <c r="BKU115" s="313"/>
      <c r="BKV115" s="313"/>
      <c r="BKW115" s="313"/>
      <c r="BKX115" s="313"/>
      <c r="BKY115" s="313"/>
      <c r="BKZ115" s="313"/>
      <c r="BLA115" s="313"/>
      <c r="BLB115" s="313"/>
      <c r="BLC115" s="313"/>
      <c r="BLD115" s="313"/>
      <c r="BLE115" s="313"/>
      <c r="BLF115" s="313"/>
      <c r="BLG115" s="313"/>
      <c r="BLH115" s="313"/>
      <c r="BLI115" s="313"/>
      <c r="BLJ115" s="313"/>
      <c r="BLK115" s="313"/>
      <c r="BLL115" s="313"/>
      <c r="BLM115" s="313"/>
      <c r="BLN115" s="313"/>
      <c r="BLO115" s="313"/>
      <c r="BLP115" s="313"/>
      <c r="BLQ115" s="313"/>
      <c r="BLR115" s="313"/>
      <c r="BLS115" s="313"/>
      <c r="BLT115" s="313"/>
      <c r="BLU115" s="313"/>
      <c r="BLV115" s="313"/>
      <c r="BLW115" s="313"/>
      <c r="BLX115" s="313"/>
      <c r="BLY115" s="313"/>
      <c r="BLZ115" s="313"/>
      <c r="BMA115" s="313"/>
      <c r="BMB115" s="313"/>
      <c r="BMC115" s="313"/>
      <c r="BMD115" s="313"/>
      <c r="BME115" s="313"/>
      <c r="BMF115" s="313"/>
      <c r="BMG115" s="313"/>
      <c r="BMH115" s="313"/>
      <c r="BMI115" s="313"/>
      <c r="BMJ115" s="313"/>
      <c r="BMK115" s="313"/>
      <c r="BML115" s="313"/>
      <c r="BMM115" s="313"/>
      <c r="BMN115" s="313"/>
      <c r="BMO115" s="313"/>
      <c r="BMP115" s="313"/>
      <c r="BMQ115" s="313"/>
      <c r="BMR115" s="313"/>
      <c r="BMS115" s="313"/>
      <c r="BMT115" s="313"/>
      <c r="BMU115" s="313"/>
      <c r="BMV115" s="313"/>
      <c r="BMW115" s="313"/>
      <c r="BMX115" s="313"/>
      <c r="BMY115" s="313"/>
      <c r="BMZ115" s="313"/>
      <c r="BNA115" s="313"/>
      <c r="BNB115" s="313"/>
      <c r="BNC115" s="313"/>
      <c r="BND115" s="313"/>
      <c r="BNE115" s="313"/>
      <c r="BNF115" s="313"/>
      <c r="BNG115" s="313"/>
      <c r="BNH115" s="313"/>
      <c r="BNI115" s="313"/>
      <c r="BNJ115" s="313"/>
      <c r="BNK115" s="313"/>
      <c r="BNL115" s="313"/>
      <c r="BNM115" s="313"/>
      <c r="BNN115" s="313"/>
      <c r="BNO115" s="313"/>
      <c r="BNP115" s="313"/>
      <c r="BNQ115" s="313"/>
      <c r="BNR115" s="313"/>
      <c r="BNS115" s="313"/>
      <c r="BNT115" s="313"/>
      <c r="BNU115" s="313"/>
      <c r="BNV115" s="313"/>
      <c r="BNW115" s="313"/>
      <c r="BNX115" s="313"/>
      <c r="BNY115" s="313"/>
      <c r="BNZ115" s="313"/>
      <c r="BOA115" s="313"/>
      <c r="BOB115" s="313"/>
      <c r="BOC115" s="313"/>
      <c r="BOD115" s="313"/>
      <c r="BOE115" s="313"/>
      <c r="BOF115" s="313"/>
      <c r="BOG115" s="313"/>
      <c r="BOH115" s="313"/>
      <c r="BOI115" s="313"/>
      <c r="BOJ115" s="313"/>
      <c r="BOK115" s="313"/>
      <c r="BOL115" s="313"/>
      <c r="BOM115" s="313"/>
      <c r="BON115" s="313"/>
      <c r="BOO115" s="313"/>
      <c r="BOP115" s="313"/>
      <c r="BOQ115" s="313"/>
      <c r="BOR115" s="313"/>
      <c r="BOS115" s="313"/>
      <c r="BOT115" s="313"/>
      <c r="BOU115" s="313"/>
      <c r="BOV115" s="313"/>
      <c r="BOW115" s="313"/>
      <c r="BOX115" s="313"/>
      <c r="BOY115" s="313"/>
      <c r="BOZ115" s="313"/>
      <c r="BPA115" s="313"/>
      <c r="BPB115" s="313"/>
      <c r="BPC115" s="313"/>
      <c r="BPD115" s="313"/>
      <c r="BPE115" s="313"/>
      <c r="BPF115" s="313"/>
      <c r="BPG115" s="313"/>
      <c r="BPH115" s="313"/>
      <c r="BPI115" s="313"/>
      <c r="BPJ115" s="313"/>
      <c r="BPK115" s="313"/>
      <c r="BPL115" s="313"/>
      <c r="BPM115" s="313"/>
      <c r="BPN115" s="313"/>
      <c r="BPO115" s="313"/>
      <c r="BPP115" s="313"/>
      <c r="BPQ115" s="313"/>
      <c r="BPR115" s="313"/>
      <c r="BPS115" s="313"/>
      <c r="BPT115" s="313"/>
      <c r="BPU115" s="313"/>
      <c r="BPV115" s="313"/>
      <c r="BPW115" s="313"/>
      <c r="BPX115" s="313"/>
      <c r="BPY115" s="313"/>
      <c r="BPZ115" s="313"/>
      <c r="BQA115" s="313"/>
      <c r="BQB115" s="313"/>
      <c r="BQC115" s="313"/>
      <c r="BQD115" s="313"/>
      <c r="BQE115" s="313"/>
      <c r="BQF115" s="313"/>
      <c r="BQG115" s="313"/>
      <c r="BQH115" s="313"/>
      <c r="BQI115" s="313"/>
      <c r="BQJ115" s="313"/>
      <c r="BQK115" s="313"/>
      <c r="BQL115" s="313"/>
      <c r="BQM115" s="313"/>
      <c r="BQN115" s="313"/>
      <c r="BQO115" s="313"/>
      <c r="BQP115" s="313"/>
      <c r="BQQ115" s="313"/>
      <c r="BQR115" s="313"/>
      <c r="BQS115" s="313"/>
      <c r="BQT115" s="313"/>
      <c r="BQU115" s="313"/>
      <c r="BQV115" s="313"/>
      <c r="BQW115" s="313"/>
      <c r="BQX115" s="313"/>
      <c r="BQY115" s="313"/>
      <c r="BQZ115" s="313"/>
      <c r="BRA115" s="313"/>
      <c r="BRB115" s="313"/>
      <c r="BRC115" s="313"/>
      <c r="BRD115" s="313"/>
      <c r="BRE115" s="313"/>
      <c r="BRF115" s="313"/>
      <c r="BRG115" s="313"/>
      <c r="BRH115" s="313"/>
      <c r="BRI115" s="313"/>
      <c r="BRJ115" s="313"/>
      <c r="BRK115" s="313"/>
      <c r="BRL115" s="313"/>
      <c r="BRM115" s="313"/>
      <c r="BRN115" s="313"/>
      <c r="BRO115" s="313"/>
      <c r="BRP115" s="313"/>
      <c r="BRQ115" s="313"/>
      <c r="BRR115" s="313"/>
      <c r="BRS115" s="313"/>
      <c r="BRT115" s="313"/>
      <c r="BRU115" s="313"/>
      <c r="BRV115" s="313"/>
      <c r="BRW115" s="313"/>
      <c r="BRX115" s="313"/>
      <c r="BRY115" s="313"/>
      <c r="BRZ115" s="313"/>
      <c r="BSA115" s="313"/>
      <c r="BSB115" s="313"/>
      <c r="BSC115" s="313"/>
      <c r="BSD115" s="313"/>
      <c r="BSE115" s="313"/>
      <c r="BSF115" s="313"/>
      <c r="BSG115" s="313"/>
      <c r="BSH115" s="313"/>
      <c r="BSI115" s="313"/>
      <c r="BSJ115" s="313"/>
      <c r="BSK115" s="313"/>
      <c r="BSL115" s="313"/>
      <c r="BSM115" s="313"/>
      <c r="BSN115" s="313"/>
      <c r="BSO115" s="313"/>
      <c r="BSP115" s="313"/>
      <c r="BSQ115" s="313"/>
      <c r="BSR115" s="313"/>
      <c r="BSS115" s="313"/>
      <c r="BST115" s="313"/>
      <c r="BSU115" s="313"/>
      <c r="BSV115" s="313"/>
      <c r="BSW115" s="313"/>
      <c r="BSX115" s="313"/>
      <c r="BSY115" s="313"/>
      <c r="BSZ115" s="313"/>
      <c r="BTA115" s="313"/>
      <c r="BTB115" s="313"/>
      <c r="BTC115" s="313"/>
      <c r="BTD115" s="313"/>
      <c r="BTE115" s="313"/>
      <c r="BTF115" s="313"/>
      <c r="BTG115" s="313"/>
      <c r="BTH115" s="313"/>
      <c r="BTI115" s="313"/>
      <c r="BTJ115" s="313"/>
      <c r="BTK115" s="313"/>
      <c r="BTL115" s="313"/>
      <c r="BTM115" s="313"/>
      <c r="BTN115" s="313"/>
      <c r="BTO115" s="313"/>
      <c r="BTP115" s="313"/>
      <c r="BTQ115" s="313"/>
      <c r="BTR115" s="313"/>
      <c r="BTS115" s="313"/>
      <c r="BTT115" s="313"/>
      <c r="BTU115" s="313"/>
      <c r="BTV115" s="313"/>
      <c r="BTW115" s="313"/>
      <c r="BTX115" s="313"/>
      <c r="BTY115" s="313"/>
      <c r="BTZ115" s="313"/>
      <c r="BUA115" s="313"/>
      <c r="BUB115" s="313"/>
      <c r="BUC115" s="313"/>
      <c r="BUD115" s="313"/>
      <c r="BUE115" s="313"/>
      <c r="BUF115" s="313"/>
      <c r="BUG115" s="313"/>
      <c r="BUH115" s="313"/>
      <c r="BUI115" s="313"/>
      <c r="BUJ115" s="313"/>
      <c r="BUK115" s="313"/>
      <c r="BUL115" s="313"/>
      <c r="BUM115" s="313"/>
      <c r="BUN115" s="313"/>
      <c r="BUO115" s="313"/>
      <c r="BUP115" s="313"/>
      <c r="BUQ115" s="313"/>
      <c r="BUR115" s="313"/>
      <c r="BUS115" s="313"/>
      <c r="BUT115" s="313"/>
      <c r="BUU115" s="313"/>
      <c r="BUV115" s="313"/>
      <c r="BUW115" s="313"/>
      <c r="BUX115" s="313"/>
      <c r="BUY115" s="313"/>
      <c r="BUZ115" s="313"/>
      <c r="BVA115" s="313"/>
      <c r="BVB115" s="313"/>
      <c r="BVC115" s="313"/>
      <c r="BVD115" s="313"/>
      <c r="BVE115" s="313"/>
      <c r="BVF115" s="313"/>
      <c r="BVG115" s="313"/>
      <c r="BVH115" s="313"/>
      <c r="BVI115" s="313"/>
      <c r="BVJ115" s="313"/>
      <c r="BVK115" s="313"/>
      <c r="BVL115" s="313"/>
      <c r="BVM115" s="313"/>
      <c r="BVN115" s="313"/>
      <c r="BVO115" s="313"/>
      <c r="BVP115" s="313"/>
      <c r="BVQ115" s="313"/>
      <c r="BVR115" s="313"/>
      <c r="BVS115" s="313"/>
      <c r="BVT115" s="313"/>
      <c r="BVU115" s="313"/>
      <c r="BVV115" s="313"/>
      <c r="BVW115" s="313"/>
      <c r="BVX115" s="313"/>
      <c r="BVY115" s="313"/>
      <c r="BVZ115" s="313"/>
      <c r="BWA115" s="313"/>
      <c r="BWB115" s="313"/>
      <c r="BWC115" s="313"/>
      <c r="BWD115" s="313"/>
      <c r="BWE115" s="313"/>
      <c r="BWF115" s="313"/>
      <c r="BWG115" s="313"/>
      <c r="BWH115" s="313"/>
      <c r="BWI115" s="313"/>
      <c r="BWJ115" s="313"/>
      <c r="BWK115" s="313"/>
      <c r="BWL115" s="313"/>
      <c r="BWM115" s="313"/>
      <c r="BWN115" s="313"/>
      <c r="BWO115" s="313"/>
      <c r="BWP115" s="313"/>
      <c r="BWQ115" s="313"/>
      <c r="BWR115" s="313"/>
      <c r="BWS115" s="313"/>
      <c r="BWT115" s="313"/>
      <c r="BWU115" s="313"/>
      <c r="BWV115" s="313"/>
      <c r="BWW115" s="313"/>
      <c r="BWX115" s="313"/>
      <c r="BWY115" s="313"/>
      <c r="BWZ115" s="313"/>
      <c r="BXA115" s="313"/>
      <c r="BXB115" s="313"/>
      <c r="BXC115" s="313"/>
      <c r="BXD115" s="313"/>
      <c r="BXE115" s="313"/>
      <c r="BXF115" s="313"/>
      <c r="BXG115" s="313"/>
      <c r="BXH115" s="313"/>
      <c r="BXI115" s="313"/>
      <c r="BXJ115" s="313"/>
      <c r="BXK115" s="313"/>
      <c r="BXL115" s="313"/>
      <c r="BXM115" s="313"/>
      <c r="BXN115" s="313"/>
      <c r="BXO115" s="313"/>
      <c r="BXP115" s="313"/>
      <c r="BXQ115" s="313"/>
      <c r="BXR115" s="313"/>
      <c r="BXS115" s="313"/>
      <c r="BXT115" s="313"/>
      <c r="BXU115" s="313"/>
      <c r="BXV115" s="313"/>
      <c r="BXW115" s="313"/>
      <c r="BXX115" s="313"/>
      <c r="BXY115" s="313"/>
      <c r="BXZ115" s="313"/>
      <c r="BYA115" s="313"/>
      <c r="BYB115" s="313"/>
      <c r="BYC115" s="313"/>
      <c r="BYD115" s="313"/>
      <c r="BYE115" s="313"/>
      <c r="BYF115" s="313"/>
      <c r="BYG115" s="313"/>
      <c r="BYH115" s="313"/>
      <c r="BYI115" s="313"/>
      <c r="BYJ115" s="313"/>
      <c r="BYK115" s="313"/>
      <c r="BYL115" s="313"/>
      <c r="BYM115" s="313"/>
      <c r="BYN115" s="313"/>
      <c r="BYO115" s="313"/>
      <c r="BYP115" s="313"/>
      <c r="BYQ115" s="313"/>
      <c r="BYR115" s="313"/>
      <c r="BYS115" s="313"/>
      <c r="BYT115" s="313"/>
      <c r="BYU115" s="313"/>
      <c r="BYV115" s="313"/>
      <c r="BYW115" s="313"/>
      <c r="BYX115" s="313"/>
      <c r="BYY115" s="313"/>
      <c r="BYZ115" s="313"/>
      <c r="BZA115" s="313"/>
      <c r="BZB115" s="313"/>
      <c r="BZC115" s="313"/>
      <c r="BZD115" s="313"/>
      <c r="BZE115" s="313"/>
      <c r="BZF115" s="313"/>
      <c r="BZG115" s="313"/>
      <c r="BZH115" s="313"/>
      <c r="BZI115" s="313"/>
      <c r="BZJ115" s="313"/>
      <c r="BZK115" s="313"/>
      <c r="BZL115" s="313"/>
      <c r="BZM115" s="313"/>
      <c r="BZN115" s="313"/>
      <c r="BZO115" s="313"/>
      <c r="BZP115" s="313"/>
      <c r="BZQ115" s="313"/>
      <c r="BZR115" s="313"/>
      <c r="BZS115" s="313"/>
      <c r="BZT115" s="313"/>
      <c r="BZU115" s="313"/>
      <c r="BZV115" s="313"/>
      <c r="BZW115" s="313"/>
      <c r="BZX115" s="313"/>
      <c r="BZY115" s="313"/>
      <c r="BZZ115" s="313"/>
      <c r="CAA115" s="313"/>
      <c r="CAB115" s="313"/>
      <c r="CAC115" s="313"/>
      <c r="CAD115" s="313"/>
      <c r="CAE115" s="313"/>
      <c r="CAF115" s="313"/>
      <c r="CAG115" s="313"/>
      <c r="CAH115" s="313"/>
      <c r="CAI115" s="313"/>
      <c r="CAJ115" s="313"/>
      <c r="CAK115" s="313"/>
      <c r="CAL115" s="313"/>
      <c r="CAM115" s="313"/>
      <c r="CAN115" s="313"/>
      <c r="CAO115" s="313"/>
      <c r="CAP115" s="313"/>
      <c r="CAQ115" s="313"/>
      <c r="CAR115" s="313"/>
      <c r="CAS115" s="313"/>
      <c r="CAT115" s="313"/>
      <c r="CAU115" s="313"/>
      <c r="CAV115" s="313"/>
      <c r="CAW115" s="313"/>
      <c r="CAX115" s="313"/>
      <c r="CAY115" s="313"/>
      <c r="CAZ115" s="313"/>
      <c r="CBA115" s="313"/>
      <c r="CBB115" s="313"/>
      <c r="CBC115" s="313"/>
      <c r="CBD115" s="313"/>
      <c r="CBE115" s="313"/>
      <c r="CBF115" s="313"/>
      <c r="CBG115" s="313"/>
      <c r="CBH115" s="313"/>
      <c r="CBI115" s="313"/>
      <c r="CBJ115" s="313"/>
      <c r="CBK115" s="313"/>
      <c r="CBL115" s="313"/>
      <c r="CBM115" s="313"/>
      <c r="CBN115" s="313"/>
      <c r="CBO115" s="313"/>
      <c r="CBP115" s="313"/>
      <c r="CBQ115" s="313"/>
      <c r="CBR115" s="313"/>
      <c r="CBS115" s="313"/>
      <c r="CBT115" s="313"/>
      <c r="CBU115" s="313"/>
      <c r="CBV115" s="313"/>
      <c r="CBW115" s="313"/>
      <c r="CBX115" s="313"/>
      <c r="CBY115" s="313"/>
      <c r="CBZ115" s="313"/>
      <c r="CCA115" s="313"/>
      <c r="CCB115" s="313"/>
      <c r="CCC115" s="313"/>
      <c r="CCD115" s="313"/>
      <c r="CCE115" s="313"/>
      <c r="CCF115" s="313"/>
      <c r="CCG115" s="313"/>
      <c r="CCH115" s="313"/>
      <c r="CCI115" s="313"/>
      <c r="CCJ115" s="313"/>
      <c r="CCK115" s="313"/>
      <c r="CCL115" s="313"/>
      <c r="CCM115" s="313"/>
      <c r="CCN115" s="313"/>
      <c r="CCO115" s="313"/>
      <c r="CCP115" s="313"/>
      <c r="CCQ115" s="313"/>
      <c r="CCR115" s="313"/>
      <c r="CCS115" s="313"/>
      <c r="CCT115" s="313"/>
      <c r="CCU115" s="313"/>
      <c r="CCV115" s="313"/>
      <c r="CCW115" s="313"/>
      <c r="CCX115" s="313"/>
      <c r="CCY115" s="313"/>
      <c r="CCZ115" s="313"/>
      <c r="CDA115" s="313"/>
      <c r="CDB115" s="313"/>
      <c r="CDC115" s="313"/>
      <c r="CDD115" s="313"/>
      <c r="CDE115" s="313"/>
      <c r="CDF115" s="313"/>
      <c r="CDG115" s="313"/>
      <c r="CDH115" s="313"/>
      <c r="CDI115" s="313"/>
      <c r="CDJ115" s="313"/>
      <c r="CDK115" s="313"/>
      <c r="CDL115" s="313"/>
      <c r="CDM115" s="313"/>
      <c r="CDN115" s="313"/>
      <c r="CDO115" s="313"/>
      <c r="CDP115" s="313"/>
      <c r="CDQ115" s="313"/>
      <c r="CDR115" s="313"/>
      <c r="CDS115" s="313"/>
      <c r="CDT115" s="313"/>
      <c r="CDU115" s="313"/>
      <c r="CDV115" s="313"/>
      <c r="CDW115" s="313"/>
      <c r="CDX115" s="313"/>
      <c r="CDY115" s="313"/>
      <c r="CDZ115" s="313"/>
      <c r="CEA115" s="313"/>
      <c r="CEB115" s="313"/>
      <c r="CEC115" s="313"/>
      <c r="CED115" s="313"/>
      <c r="CEE115" s="313"/>
      <c r="CEF115" s="313"/>
      <c r="CEG115" s="313"/>
      <c r="CEH115" s="313"/>
      <c r="CEI115" s="313"/>
      <c r="CEJ115" s="313"/>
      <c r="CEK115" s="313"/>
      <c r="CEL115" s="313"/>
      <c r="CEM115" s="313"/>
      <c r="CEN115" s="313"/>
      <c r="CEO115" s="313"/>
      <c r="CEP115" s="313"/>
      <c r="CEQ115" s="313"/>
      <c r="CER115" s="313"/>
      <c r="CES115" s="313"/>
      <c r="CET115" s="313"/>
      <c r="CEU115" s="313"/>
      <c r="CEV115" s="313"/>
      <c r="CEW115" s="313"/>
      <c r="CEX115" s="313"/>
      <c r="CEY115" s="313"/>
      <c r="CEZ115" s="313"/>
      <c r="CFA115" s="313"/>
      <c r="CFB115" s="313"/>
      <c r="CFC115" s="313"/>
      <c r="CFD115" s="313"/>
      <c r="CFE115" s="313"/>
      <c r="CFF115" s="313"/>
      <c r="CFG115" s="313"/>
      <c r="CFH115" s="313"/>
      <c r="CFI115" s="313"/>
      <c r="CFJ115" s="313"/>
      <c r="CFK115" s="313"/>
      <c r="CFL115" s="313"/>
      <c r="CFM115" s="313"/>
      <c r="CFN115" s="313"/>
      <c r="CFO115" s="313"/>
      <c r="CFP115" s="313"/>
      <c r="CFQ115" s="313"/>
      <c r="CFR115" s="313"/>
      <c r="CFS115" s="313"/>
      <c r="CFT115" s="313"/>
      <c r="CFU115" s="313"/>
      <c r="CFV115" s="313"/>
      <c r="CFW115" s="313"/>
      <c r="CFX115" s="313"/>
      <c r="CFY115" s="313"/>
      <c r="CFZ115" s="313"/>
      <c r="CGA115" s="313"/>
      <c r="CGB115" s="313"/>
      <c r="CGC115" s="313"/>
      <c r="CGD115" s="313"/>
      <c r="CGE115" s="313"/>
      <c r="CGF115" s="313"/>
      <c r="CGG115" s="313"/>
      <c r="CGH115" s="313"/>
      <c r="CGI115" s="313"/>
      <c r="CGJ115" s="313"/>
      <c r="CGK115" s="313"/>
      <c r="CGL115" s="313"/>
      <c r="CGM115" s="313"/>
      <c r="CGN115" s="313"/>
      <c r="CGO115" s="313"/>
      <c r="CGP115" s="313"/>
      <c r="CGQ115" s="313"/>
      <c r="CGR115" s="313"/>
      <c r="CGS115" s="313"/>
      <c r="CGT115" s="313"/>
      <c r="CGU115" s="313"/>
      <c r="CGV115" s="313"/>
      <c r="CGW115" s="313"/>
      <c r="CGX115" s="313"/>
      <c r="CGY115" s="313"/>
      <c r="CGZ115" s="313"/>
      <c r="CHA115" s="313"/>
      <c r="CHB115" s="313"/>
      <c r="CHC115" s="313"/>
      <c r="CHD115" s="313"/>
      <c r="CHE115" s="313"/>
      <c r="CHF115" s="313"/>
      <c r="CHG115" s="313"/>
      <c r="CHH115" s="313"/>
      <c r="CHI115" s="313"/>
      <c r="CHJ115" s="313"/>
      <c r="CHK115" s="313"/>
      <c r="CHL115" s="313"/>
      <c r="CHM115" s="313"/>
      <c r="CHN115" s="313"/>
      <c r="CHO115" s="313"/>
      <c r="CHP115" s="313"/>
      <c r="CHQ115" s="313"/>
      <c r="CHR115" s="313"/>
      <c r="CHS115" s="313"/>
      <c r="CHT115" s="313"/>
      <c r="CHU115" s="313"/>
      <c r="CHV115" s="313"/>
      <c r="CHW115" s="313"/>
      <c r="CHX115" s="313"/>
      <c r="CHY115" s="313"/>
      <c r="CHZ115" s="313"/>
      <c r="CIA115" s="313"/>
      <c r="CIB115" s="313"/>
      <c r="CIC115" s="313"/>
      <c r="CID115" s="313"/>
      <c r="CIE115" s="313"/>
      <c r="CIF115" s="313"/>
      <c r="CIG115" s="313"/>
      <c r="CIH115" s="313"/>
      <c r="CII115" s="313"/>
      <c r="CIJ115" s="313"/>
      <c r="CIK115" s="313"/>
      <c r="CIL115" s="313"/>
      <c r="CIM115" s="313"/>
      <c r="CIN115" s="313"/>
      <c r="CIO115" s="313"/>
      <c r="CIP115" s="313"/>
      <c r="CIQ115" s="313"/>
      <c r="CIR115" s="313"/>
      <c r="CIS115" s="313"/>
      <c r="CIT115" s="313"/>
      <c r="CIU115" s="313"/>
      <c r="CIV115" s="313"/>
      <c r="CIW115" s="313"/>
      <c r="CIX115" s="313"/>
      <c r="CIY115" s="313"/>
      <c r="CIZ115" s="313"/>
      <c r="CJA115" s="313"/>
      <c r="CJB115" s="313"/>
      <c r="CJC115" s="313"/>
      <c r="CJD115" s="313"/>
      <c r="CJE115" s="313"/>
      <c r="CJF115" s="313"/>
      <c r="CJG115" s="313"/>
      <c r="CJH115" s="313"/>
      <c r="CJI115" s="313"/>
      <c r="CJJ115" s="313"/>
      <c r="CJK115" s="313"/>
      <c r="CJL115" s="313"/>
      <c r="CJM115" s="313"/>
      <c r="CJN115" s="313"/>
      <c r="CJO115" s="313"/>
      <c r="CJP115" s="313"/>
      <c r="CJQ115" s="313"/>
      <c r="CJR115" s="313"/>
      <c r="CJS115" s="313"/>
      <c r="CJT115" s="313"/>
      <c r="CJU115" s="313"/>
      <c r="CJV115" s="313"/>
      <c r="CJW115" s="313"/>
      <c r="CJX115" s="313"/>
      <c r="CJY115" s="313"/>
      <c r="CJZ115" s="313"/>
      <c r="CKA115" s="313"/>
      <c r="CKB115" s="313"/>
      <c r="CKC115" s="313"/>
      <c r="CKD115" s="313"/>
      <c r="CKE115" s="313"/>
      <c r="CKF115" s="313"/>
      <c r="CKG115" s="313"/>
      <c r="CKH115" s="313"/>
      <c r="CKI115" s="313"/>
      <c r="CKJ115" s="313"/>
      <c r="CKK115" s="313"/>
      <c r="CKL115" s="313"/>
      <c r="CKM115" s="313"/>
      <c r="CKN115" s="313"/>
      <c r="CKO115" s="313"/>
      <c r="CKP115" s="313"/>
      <c r="CKQ115" s="313"/>
      <c r="CKR115" s="313"/>
      <c r="CKS115" s="313"/>
      <c r="CKT115" s="313"/>
      <c r="CKU115" s="313"/>
      <c r="CKV115" s="313"/>
      <c r="CKW115" s="313"/>
      <c r="CKX115" s="313"/>
      <c r="CKY115" s="313"/>
      <c r="CKZ115" s="313"/>
      <c r="CLA115" s="313"/>
      <c r="CLB115" s="313"/>
      <c r="CLC115" s="313"/>
      <c r="CLD115" s="313"/>
      <c r="CLE115" s="313"/>
      <c r="CLF115" s="313"/>
      <c r="CLG115" s="313"/>
      <c r="CLH115" s="313"/>
      <c r="CLI115" s="313"/>
      <c r="CLJ115" s="313"/>
      <c r="CLK115" s="313"/>
      <c r="CLL115" s="313"/>
      <c r="CLM115" s="313"/>
      <c r="CLN115" s="313"/>
      <c r="CLO115" s="313"/>
      <c r="CLP115" s="313"/>
      <c r="CLQ115" s="313"/>
      <c r="CLR115" s="313"/>
      <c r="CLS115" s="313"/>
      <c r="CLT115" s="313"/>
      <c r="CLU115" s="313"/>
      <c r="CLV115" s="313"/>
      <c r="CLW115" s="313"/>
      <c r="CLX115" s="313"/>
      <c r="CLY115" s="313"/>
      <c r="CLZ115" s="313"/>
      <c r="CMA115" s="313"/>
      <c r="CMB115" s="313"/>
      <c r="CMC115" s="313"/>
      <c r="CMD115" s="313"/>
      <c r="CME115" s="313"/>
      <c r="CMF115" s="313"/>
      <c r="CMG115" s="313"/>
      <c r="CMH115" s="313"/>
      <c r="CMI115" s="313"/>
      <c r="CMJ115" s="313"/>
      <c r="CMK115" s="313"/>
      <c r="CML115" s="313"/>
      <c r="CMM115" s="313"/>
      <c r="CMN115" s="313"/>
      <c r="CMO115" s="313"/>
      <c r="CMP115" s="313"/>
      <c r="CMQ115" s="313"/>
      <c r="CMR115" s="313"/>
      <c r="CMS115" s="313"/>
      <c r="CMT115" s="313"/>
      <c r="CMU115" s="313"/>
      <c r="CMV115" s="313"/>
      <c r="CMW115" s="313"/>
      <c r="CMX115" s="313"/>
      <c r="CMY115" s="313"/>
      <c r="CMZ115" s="313"/>
      <c r="CNA115" s="313"/>
      <c r="CNB115" s="313"/>
      <c r="CNC115" s="313"/>
      <c r="CND115" s="313"/>
      <c r="CNE115" s="313"/>
      <c r="CNF115" s="313"/>
      <c r="CNG115" s="313"/>
      <c r="CNH115" s="313"/>
      <c r="CNI115" s="313"/>
      <c r="CNJ115" s="313"/>
      <c r="CNK115" s="313"/>
      <c r="CNL115" s="313"/>
      <c r="CNM115" s="313"/>
      <c r="CNN115" s="313"/>
      <c r="CNO115" s="313"/>
      <c r="CNP115" s="313"/>
      <c r="CNQ115" s="313"/>
      <c r="CNR115" s="313"/>
      <c r="CNS115" s="313"/>
      <c r="CNT115" s="313"/>
      <c r="CNU115" s="313"/>
      <c r="CNV115" s="313"/>
      <c r="CNW115" s="313"/>
      <c r="CNX115" s="313"/>
      <c r="CNY115" s="313"/>
      <c r="CNZ115" s="313"/>
      <c r="COA115" s="313"/>
      <c r="COB115" s="313"/>
      <c r="COC115" s="313"/>
      <c r="COD115" s="313"/>
      <c r="COE115" s="313"/>
      <c r="COF115" s="313"/>
      <c r="COG115" s="313"/>
      <c r="COH115" s="313"/>
      <c r="COI115" s="313"/>
      <c r="COJ115" s="313"/>
      <c r="COK115" s="313"/>
      <c r="COL115" s="313"/>
      <c r="COM115" s="313"/>
      <c r="CON115" s="313"/>
      <c r="COO115" s="313"/>
      <c r="COP115" s="313"/>
      <c r="COQ115" s="313"/>
      <c r="COR115" s="313"/>
      <c r="COS115" s="313"/>
      <c r="COT115" s="313"/>
      <c r="COU115" s="313"/>
      <c r="COV115" s="313"/>
      <c r="COW115" s="313"/>
      <c r="COX115" s="313"/>
      <c r="COY115" s="313"/>
      <c r="COZ115" s="313"/>
      <c r="CPA115" s="313"/>
      <c r="CPB115" s="313"/>
      <c r="CPC115" s="313"/>
      <c r="CPD115" s="313"/>
      <c r="CPE115" s="313"/>
      <c r="CPF115" s="313"/>
      <c r="CPG115" s="313"/>
      <c r="CPH115" s="313"/>
      <c r="CPI115" s="313"/>
      <c r="CPJ115" s="313"/>
      <c r="CPK115" s="313"/>
      <c r="CPL115" s="313"/>
      <c r="CPM115" s="313"/>
      <c r="CPN115" s="313"/>
      <c r="CPO115" s="313"/>
      <c r="CPP115" s="313"/>
      <c r="CPQ115" s="313"/>
      <c r="CPR115" s="313"/>
      <c r="CPS115" s="313"/>
      <c r="CPT115" s="313"/>
      <c r="CPU115" s="313"/>
      <c r="CPV115" s="313"/>
      <c r="CPW115" s="313"/>
      <c r="CPX115" s="313"/>
      <c r="CPY115" s="313"/>
      <c r="CPZ115" s="313"/>
      <c r="CQA115" s="313"/>
      <c r="CQB115" s="313"/>
      <c r="CQC115" s="313"/>
      <c r="CQD115" s="313"/>
      <c r="CQE115" s="313"/>
      <c r="CQF115" s="313"/>
      <c r="CQG115" s="313"/>
      <c r="CQH115" s="313"/>
      <c r="CQI115" s="313"/>
      <c r="CQJ115" s="313"/>
      <c r="CQK115" s="313"/>
      <c r="CQL115" s="313"/>
      <c r="CQM115" s="313"/>
      <c r="CQN115" s="313"/>
      <c r="CQO115" s="313"/>
      <c r="CQP115" s="313"/>
      <c r="CQQ115" s="313"/>
      <c r="CQR115" s="313"/>
      <c r="CQS115" s="313"/>
      <c r="CQT115" s="313"/>
      <c r="CQU115" s="313"/>
      <c r="CQV115" s="313"/>
      <c r="CQW115" s="313"/>
      <c r="CQX115" s="313"/>
      <c r="CQY115" s="313"/>
      <c r="CQZ115" s="313"/>
      <c r="CRA115" s="313"/>
      <c r="CRB115" s="313"/>
      <c r="CRC115" s="313"/>
      <c r="CRD115" s="313"/>
      <c r="CRE115" s="313"/>
      <c r="CRF115" s="313"/>
      <c r="CRG115" s="313"/>
      <c r="CRH115" s="313"/>
      <c r="CRI115" s="313"/>
      <c r="CRJ115" s="313"/>
      <c r="CRK115" s="313"/>
      <c r="CRL115" s="313"/>
      <c r="CRM115" s="313"/>
      <c r="CRN115" s="313"/>
      <c r="CRO115" s="313"/>
      <c r="CRP115" s="313"/>
      <c r="CRQ115" s="313"/>
      <c r="CRR115" s="313"/>
      <c r="CRS115" s="313"/>
      <c r="CRT115" s="313"/>
      <c r="CRU115" s="313"/>
      <c r="CRV115" s="313"/>
      <c r="CRW115" s="313"/>
      <c r="CRX115" s="313"/>
      <c r="CRY115" s="313"/>
      <c r="CRZ115" s="313"/>
      <c r="CSA115" s="313"/>
      <c r="CSB115" s="313"/>
      <c r="CSC115" s="313"/>
      <c r="CSD115" s="313"/>
      <c r="CSE115" s="313"/>
      <c r="CSF115" s="313"/>
      <c r="CSG115" s="313"/>
      <c r="CSH115" s="313"/>
      <c r="CSI115" s="313"/>
      <c r="CSJ115" s="313"/>
      <c r="CSK115" s="313"/>
      <c r="CSL115" s="313"/>
      <c r="CSM115" s="313"/>
      <c r="CSN115" s="313"/>
      <c r="CSO115" s="313"/>
      <c r="CSP115" s="313"/>
      <c r="CSQ115" s="313"/>
      <c r="CSR115" s="313"/>
      <c r="CSS115" s="313"/>
      <c r="CST115" s="313"/>
      <c r="CSU115" s="313"/>
      <c r="CSV115" s="313"/>
      <c r="CSW115" s="313"/>
      <c r="CSX115" s="313"/>
      <c r="CSY115" s="313"/>
      <c r="CSZ115" s="313"/>
      <c r="CTA115" s="313"/>
      <c r="CTB115" s="313"/>
      <c r="CTC115" s="313"/>
      <c r="CTD115" s="313"/>
      <c r="CTE115" s="313"/>
      <c r="CTF115" s="313"/>
      <c r="CTG115" s="313"/>
      <c r="CTH115" s="313"/>
      <c r="CTI115" s="313"/>
      <c r="CTJ115" s="313"/>
      <c r="CTK115" s="313"/>
      <c r="CTL115" s="313"/>
      <c r="CTM115" s="313"/>
      <c r="CTN115" s="313"/>
      <c r="CTO115" s="313"/>
      <c r="CTP115" s="313"/>
      <c r="CTQ115" s="313"/>
      <c r="CTR115" s="313"/>
      <c r="CTS115" s="313"/>
      <c r="CTT115" s="313"/>
      <c r="CTU115" s="313"/>
      <c r="CTV115" s="313"/>
      <c r="CTW115" s="313"/>
      <c r="CTX115" s="313"/>
      <c r="CTY115" s="313"/>
      <c r="CTZ115" s="313"/>
      <c r="CUA115" s="313"/>
      <c r="CUB115" s="313"/>
      <c r="CUC115" s="313"/>
      <c r="CUD115" s="313"/>
      <c r="CUE115" s="313"/>
      <c r="CUF115" s="313"/>
      <c r="CUG115" s="313"/>
      <c r="CUH115" s="313"/>
      <c r="CUI115" s="313"/>
      <c r="CUJ115" s="313"/>
      <c r="CUK115" s="313"/>
      <c r="CUL115" s="313"/>
      <c r="CUM115" s="313"/>
      <c r="CUN115" s="313"/>
      <c r="CUO115" s="313"/>
      <c r="CUP115" s="313"/>
      <c r="CUQ115" s="313"/>
      <c r="CUR115" s="313"/>
      <c r="CUS115" s="313"/>
      <c r="CUT115" s="313"/>
      <c r="CUU115" s="313"/>
      <c r="CUV115" s="313"/>
      <c r="CUW115" s="313"/>
      <c r="CUX115" s="313"/>
      <c r="CUY115" s="313"/>
      <c r="CUZ115" s="313"/>
      <c r="CVA115" s="313"/>
      <c r="CVB115" s="313"/>
      <c r="CVC115" s="313"/>
      <c r="CVD115" s="313"/>
      <c r="CVE115" s="313"/>
      <c r="CVF115" s="313"/>
      <c r="CVG115" s="313"/>
      <c r="CVH115" s="313"/>
      <c r="CVI115" s="313"/>
      <c r="CVJ115" s="313"/>
      <c r="CVK115" s="313"/>
      <c r="CVL115" s="313"/>
      <c r="CVM115" s="313"/>
      <c r="CVN115" s="313"/>
      <c r="CVO115" s="313"/>
      <c r="CVP115" s="313"/>
      <c r="CVQ115" s="313"/>
      <c r="CVR115" s="313"/>
      <c r="CVS115" s="313"/>
      <c r="CVT115" s="313"/>
      <c r="CVU115" s="313"/>
      <c r="CVV115" s="313"/>
      <c r="CVW115" s="313"/>
      <c r="CVX115" s="313"/>
      <c r="CVY115" s="313"/>
      <c r="CVZ115" s="313"/>
      <c r="CWA115" s="313"/>
      <c r="CWB115" s="313"/>
      <c r="CWC115" s="313"/>
      <c r="CWD115" s="313"/>
      <c r="CWE115" s="313"/>
      <c r="CWF115" s="313"/>
      <c r="CWG115" s="313"/>
      <c r="CWH115" s="313"/>
      <c r="CWI115" s="313"/>
      <c r="CWJ115" s="313"/>
      <c r="CWK115" s="313"/>
      <c r="CWL115" s="313"/>
      <c r="CWM115" s="313"/>
      <c r="CWN115" s="313"/>
      <c r="CWO115" s="313"/>
      <c r="CWP115" s="313"/>
      <c r="CWQ115" s="313"/>
      <c r="CWR115" s="313"/>
      <c r="CWS115" s="313"/>
      <c r="CWT115" s="313"/>
      <c r="CWU115" s="313"/>
      <c r="CWV115" s="313"/>
      <c r="CWW115" s="313"/>
      <c r="CWX115" s="313"/>
      <c r="CWY115" s="313"/>
      <c r="CWZ115" s="313"/>
      <c r="CXA115" s="313"/>
      <c r="CXB115" s="313"/>
      <c r="CXC115" s="313"/>
      <c r="CXD115" s="313"/>
      <c r="CXE115" s="313"/>
      <c r="CXF115" s="313"/>
      <c r="CXG115" s="313"/>
      <c r="CXH115" s="313"/>
      <c r="CXI115" s="313"/>
      <c r="CXJ115" s="313"/>
      <c r="CXK115" s="313"/>
      <c r="CXL115" s="313"/>
      <c r="CXM115" s="313"/>
      <c r="CXN115" s="313"/>
      <c r="CXO115" s="313"/>
      <c r="CXP115" s="313"/>
      <c r="CXQ115" s="313"/>
      <c r="CXR115" s="313"/>
      <c r="CXS115" s="313"/>
      <c r="CXT115" s="313"/>
      <c r="CXU115" s="313"/>
      <c r="CXV115" s="313"/>
      <c r="CXW115" s="313"/>
      <c r="CXX115" s="313"/>
      <c r="CXY115" s="313"/>
      <c r="CXZ115" s="313"/>
      <c r="CYA115" s="313"/>
      <c r="CYB115" s="313"/>
      <c r="CYC115" s="313"/>
      <c r="CYD115" s="313"/>
      <c r="CYE115" s="313"/>
      <c r="CYF115" s="313"/>
      <c r="CYG115" s="313"/>
      <c r="CYH115" s="313"/>
      <c r="CYI115" s="313"/>
      <c r="CYJ115" s="313"/>
      <c r="CYK115" s="313"/>
      <c r="CYL115" s="313"/>
      <c r="CYM115" s="313"/>
      <c r="CYN115" s="313"/>
      <c r="CYO115" s="313"/>
      <c r="CYP115" s="313"/>
      <c r="CYQ115" s="313"/>
      <c r="CYR115" s="313"/>
      <c r="CYS115" s="313"/>
      <c r="CYT115" s="313"/>
      <c r="CYU115" s="313"/>
      <c r="CYV115" s="313"/>
      <c r="CYW115" s="313"/>
      <c r="CYX115" s="313"/>
      <c r="CYY115" s="313"/>
      <c r="CYZ115" s="313"/>
      <c r="CZA115" s="313"/>
      <c r="CZB115" s="313"/>
      <c r="CZC115" s="313"/>
      <c r="CZD115" s="313"/>
      <c r="CZE115" s="313"/>
      <c r="CZF115" s="313"/>
      <c r="CZG115" s="313"/>
      <c r="CZH115" s="313"/>
      <c r="CZI115" s="313"/>
      <c r="CZJ115" s="313"/>
      <c r="CZK115" s="313"/>
      <c r="CZL115" s="313"/>
      <c r="CZM115" s="313"/>
      <c r="CZN115" s="313"/>
      <c r="CZO115" s="313"/>
      <c r="CZP115" s="313"/>
      <c r="CZQ115" s="313"/>
      <c r="CZR115" s="313"/>
      <c r="CZS115" s="313"/>
      <c r="CZT115" s="313"/>
      <c r="CZU115" s="313"/>
      <c r="CZV115" s="313"/>
      <c r="CZW115" s="313"/>
      <c r="CZX115" s="313"/>
      <c r="CZY115" s="313"/>
      <c r="CZZ115" s="313"/>
      <c r="DAA115" s="313"/>
      <c r="DAB115" s="313"/>
      <c r="DAC115" s="313"/>
      <c r="DAD115" s="313"/>
      <c r="DAE115" s="313"/>
      <c r="DAF115" s="313"/>
      <c r="DAG115" s="313"/>
      <c r="DAH115" s="313"/>
      <c r="DAI115" s="313"/>
      <c r="DAJ115" s="313"/>
      <c r="DAK115" s="313"/>
      <c r="DAL115" s="313"/>
      <c r="DAM115" s="313"/>
      <c r="DAN115" s="313"/>
      <c r="DAO115" s="313"/>
      <c r="DAP115" s="313"/>
      <c r="DAQ115" s="313"/>
      <c r="DAR115" s="313"/>
      <c r="DAS115" s="313"/>
      <c r="DAT115" s="313"/>
      <c r="DAU115" s="313"/>
      <c r="DAV115" s="313"/>
      <c r="DAW115" s="313"/>
      <c r="DAX115" s="313"/>
      <c r="DAY115" s="313"/>
      <c r="DAZ115" s="313"/>
      <c r="DBA115" s="313"/>
      <c r="DBB115" s="313"/>
      <c r="DBC115" s="313"/>
      <c r="DBD115" s="313"/>
      <c r="DBE115" s="313"/>
      <c r="DBF115" s="313"/>
      <c r="DBG115" s="313"/>
      <c r="DBH115" s="313"/>
      <c r="DBI115" s="313"/>
      <c r="DBJ115" s="313"/>
      <c r="DBK115" s="313"/>
      <c r="DBL115" s="313"/>
      <c r="DBM115" s="313"/>
      <c r="DBN115" s="313"/>
      <c r="DBO115" s="313"/>
      <c r="DBP115" s="313"/>
      <c r="DBQ115" s="313"/>
      <c r="DBR115" s="313"/>
      <c r="DBS115" s="313"/>
      <c r="DBT115" s="313"/>
      <c r="DBU115" s="313"/>
      <c r="DBV115" s="313"/>
      <c r="DBW115" s="313"/>
      <c r="DBX115" s="313"/>
      <c r="DBY115" s="313"/>
      <c r="DBZ115" s="313"/>
      <c r="DCA115" s="313"/>
      <c r="DCB115" s="313"/>
      <c r="DCC115" s="313"/>
      <c r="DCD115" s="313"/>
      <c r="DCE115" s="313"/>
      <c r="DCF115" s="313"/>
      <c r="DCG115" s="313"/>
      <c r="DCH115" s="313"/>
      <c r="DCI115" s="313"/>
      <c r="DCJ115" s="313"/>
      <c r="DCK115" s="313"/>
      <c r="DCL115" s="313"/>
      <c r="DCM115" s="313"/>
      <c r="DCN115" s="313"/>
      <c r="DCO115" s="313"/>
      <c r="DCP115" s="313"/>
      <c r="DCQ115" s="313"/>
      <c r="DCR115" s="313"/>
      <c r="DCS115" s="313"/>
      <c r="DCT115" s="313"/>
      <c r="DCU115" s="313"/>
      <c r="DCV115" s="313"/>
      <c r="DCW115" s="313"/>
      <c r="DCX115" s="313"/>
      <c r="DCY115" s="313"/>
      <c r="DCZ115" s="313"/>
      <c r="DDA115" s="313"/>
      <c r="DDB115" s="313"/>
      <c r="DDC115" s="313"/>
      <c r="DDD115" s="313"/>
      <c r="DDE115" s="313"/>
      <c r="DDF115" s="313"/>
      <c r="DDG115" s="313"/>
      <c r="DDH115" s="313"/>
      <c r="DDI115" s="313"/>
      <c r="DDJ115" s="313"/>
      <c r="DDK115" s="313"/>
      <c r="DDL115" s="313"/>
      <c r="DDM115" s="313"/>
      <c r="DDN115" s="313"/>
      <c r="DDO115" s="313"/>
      <c r="DDP115" s="313"/>
      <c r="DDQ115" s="313"/>
      <c r="DDR115" s="313"/>
      <c r="DDS115" s="313"/>
      <c r="DDT115" s="313"/>
      <c r="DDU115" s="313"/>
      <c r="DDV115" s="313"/>
      <c r="DDW115" s="313"/>
      <c r="DDX115" s="313"/>
      <c r="DDY115" s="313"/>
      <c r="DDZ115" s="313"/>
      <c r="DEA115" s="313"/>
      <c r="DEB115" s="313"/>
      <c r="DEC115" s="313"/>
      <c r="DED115" s="313"/>
      <c r="DEE115" s="313"/>
      <c r="DEF115" s="313"/>
      <c r="DEG115" s="313"/>
      <c r="DEH115" s="313"/>
      <c r="DEI115" s="313"/>
      <c r="DEJ115" s="313"/>
      <c r="DEK115" s="313"/>
      <c r="DEL115" s="313"/>
      <c r="DEM115" s="313"/>
      <c r="DEN115" s="313"/>
      <c r="DEO115" s="313"/>
      <c r="DEP115" s="313"/>
      <c r="DEQ115" s="313"/>
      <c r="DER115" s="313"/>
      <c r="DES115" s="313"/>
      <c r="DET115" s="313"/>
      <c r="DEU115" s="313"/>
      <c r="DEV115" s="313"/>
      <c r="DEW115" s="313"/>
      <c r="DEX115" s="313"/>
      <c r="DEY115" s="313"/>
      <c r="DEZ115" s="313"/>
      <c r="DFA115" s="313"/>
      <c r="DFB115" s="313"/>
      <c r="DFC115" s="313"/>
      <c r="DFD115" s="313"/>
      <c r="DFE115" s="313"/>
      <c r="DFF115" s="313"/>
      <c r="DFG115" s="313"/>
      <c r="DFH115" s="313"/>
      <c r="DFI115" s="313"/>
      <c r="DFJ115" s="313"/>
      <c r="DFK115" s="313"/>
      <c r="DFL115" s="313"/>
      <c r="DFM115" s="313"/>
      <c r="DFN115" s="313"/>
      <c r="DFO115" s="313"/>
      <c r="DFP115" s="313"/>
      <c r="DFQ115" s="313"/>
      <c r="DFR115" s="313"/>
      <c r="DFS115" s="313"/>
      <c r="DFT115" s="313"/>
      <c r="DFU115" s="313"/>
      <c r="DFV115" s="313"/>
      <c r="DFW115" s="313"/>
      <c r="DFX115" s="313"/>
      <c r="DFY115" s="313"/>
      <c r="DFZ115" s="313"/>
      <c r="DGA115" s="313"/>
      <c r="DGB115" s="313"/>
      <c r="DGC115" s="313"/>
      <c r="DGD115" s="313"/>
      <c r="DGE115" s="313"/>
      <c r="DGF115" s="313"/>
      <c r="DGG115" s="313"/>
      <c r="DGH115" s="313"/>
      <c r="DGI115" s="313"/>
      <c r="DGJ115" s="313"/>
      <c r="DGK115" s="313"/>
      <c r="DGL115" s="313"/>
      <c r="DGM115" s="313"/>
      <c r="DGN115" s="313"/>
      <c r="DGO115" s="313"/>
      <c r="DGP115" s="313"/>
      <c r="DGQ115" s="313"/>
      <c r="DGR115" s="313"/>
      <c r="DGS115" s="313"/>
      <c r="DGT115" s="313"/>
      <c r="DGU115" s="313"/>
      <c r="DGV115" s="313"/>
      <c r="DGW115" s="313"/>
      <c r="DGX115" s="313"/>
      <c r="DGY115" s="313"/>
      <c r="DGZ115" s="313"/>
      <c r="DHA115" s="313"/>
      <c r="DHB115" s="313"/>
      <c r="DHC115" s="313"/>
      <c r="DHD115" s="313"/>
      <c r="DHE115" s="313"/>
      <c r="DHF115" s="313"/>
      <c r="DHG115" s="313"/>
      <c r="DHH115" s="313"/>
      <c r="DHI115" s="313"/>
      <c r="DHJ115" s="313"/>
      <c r="DHK115" s="313"/>
      <c r="DHL115" s="313"/>
      <c r="DHM115" s="313"/>
      <c r="DHN115" s="313"/>
      <c r="DHO115" s="313"/>
      <c r="DHP115" s="313"/>
      <c r="DHQ115" s="313"/>
      <c r="DHR115" s="313"/>
      <c r="DHS115" s="313"/>
      <c r="DHT115" s="313"/>
      <c r="DHU115" s="313"/>
      <c r="DHV115" s="313"/>
      <c r="DHW115" s="313"/>
      <c r="DHX115" s="313"/>
      <c r="DHY115" s="313"/>
      <c r="DHZ115" s="313"/>
      <c r="DIA115" s="313"/>
      <c r="DIB115" s="313"/>
      <c r="DIC115" s="313"/>
      <c r="DID115" s="313"/>
      <c r="DIE115" s="313"/>
      <c r="DIF115" s="313"/>
      <c r="DIG115" s="313"/>
      <c r="DIH115" s="313"/>
      <c r="DII115" s="313"/>
      <c r="DIJ115" s="313"/>
      <c r="DIK115" s="313"/>
      <c r="DIL115" s="313"/>
      <c r="DIM115" s="313"/>
      <c r="DIN115" s="313"/>
      <c r="DIO115" s="313"/>
      <c r="DIP115" s="313"/>
      <c r="DIQ115" s="313"/>
      <c r="DIR115" s="313"/>
      <c r="DIS115" s="313"/>
      <c r="DIT115" s="313"/>
      <c r="DIU115" s="313"/>
      <c r="DIV115" s="313"/>
      <c r="DIW115" s="313"/>
      <c r="DIX115" s="313"/>
      <c r="DIY115" s="313"/>
      <c r="DIZ115" s="313"/>
      <c r="DJA115" s="313"/>
      <c r="DJB115" s="313"/>
      <c r="DJC115" s="313"/>
      <c r="DJD115" s="313"/>
      <c r="DJE115" s="313"/>
      <c r="DJF115" s="313"/>
      <c r="DJG115" s="313"/>
      <c r="DJH115" s="313"/>
      <c r="DJI115" s="313"/>
      <c r="DJJ115" s="313"/>
      <c r="DJK115" s="313"/>
      <c r="DJL115" s="313"/>
      <c r="DJM115" s="313"/>
      <c r="DJN115" s="313"/>
      <c r="DJO115" s="313"/>
      <c r="DJP115" s="313"/>
      <c r="DJQ115" s="313"/>
      <c r="DJR115" s="313"/>
      <c r="DJS115" s="313"/>
      <c r="DJT115" s="313"/>
      <c r="DJU115" s="313"/>
      <c r="DJV115" s="313"/>
      <c r="DJW115" s="313"/>
      <c r="DJX115" s="313"/>
      <c r="DJY115" s="313"/>
      <c r="DJZ115" s="313"/>
      <c r="DKA115" s="313"/>
      <c r="DKB115" s="313"/>
      <c r="DKC115" s="313"/>
      <c r="DKD115" s="313"/>
      <c r="DKE115" s="313"/>
      <c r="DKF115" s="313"/>
      <c r="DKG115" s="313"/>
      <c r="DKH115" s="313"/>
      <c r="DKI115" s="313"/>
      <c r="DKJ115" s="313"/>
      <c r="DKK115" s="313"/>
      <c r="DKL115" s="313"/>
      <c r="DKM115" s="313"/>
      <c r="DKN115" s="313"/>
      <c r="DKO115" s="313"/>
      <c r="DKP115" s="313"/>
      <c r="DKQ115" s="313"/>
      <c r="DKR115" s="313"/>
      <c r="DKS115" s="313"/>
      <c r="DKT115" s="313"/>
      <c r="DKU115" s="313"/>
      <c r="DKV115" s="313"/>
      <c r="DKW115" s="313"/>
      <c r="DKX115" s="313"/>
      <c r="DKY115" s="313"/>
      <c r="DKZ115" s="313"/>
      <c r="DLA115" s="313"/>
      <c r="DLB115" s="313"/>
      <c r="DLC115" s="313"/>
      <c r="DLD115" s="313"/>
      <c r="DLE115" s="313"/>
      <c r="DLF115" s="313"/>
      <c r="DLG115" s="313"/>
      <c r="DLH115" s="313"/>
      <c r="DLI115" s="313"/>
      <c r="DLJ115" s="313"/>
      <c r="DLK115" s="313"/>
      <c r="DLL115" s="313"/>
      <c r="DLM115" s="313"/>
      <c r="DLN115" s="313"/>
      <c r="DLO115" s="313"/>
      <c r="DLP115" s="313"/>
      <c r="DLQ115" s="313"/>
      <c r="DLR115" s="313"/>
      <c r="DLS115" s="313"/>
      <c r="DLT115" s="313"/>
      <c r="DLU115" s="313"/>
      <c r="DLV115" s="313"/>
      <c r="DLW115" s="313"/>
      <c r="DLX115" s="313"/>
      <c r="DLY115" s="313"/>
      <c r="DLZ115" s="313"/>
      <c r="DMA115" s="313"/>
      <c r="DMB115" s="313"/>
      <c r="DMC115" s="313"/>
      <c r="DMD115" s="313"/>
      <c r="DME115" s="313"/>
      <c r="DMF115" s="313"/>
      <c r="DMG115" s="313"/>
      <c r="DMH115" s="313"/>
      <c r="DMI115" s="313"/>
      <c r="DMJ115" s="313"/>
      <c r="DMK115" s="313"/>
      <c r="DML115" s="313"/>
      <c r="DMM115" s="313"/>
      <c r="DMN115" s="313"/>
      <c r="DMO115" s="313"/>
      <c r="DMP115" s="313"/>
      <c r="DMQ115" s="313"/>
      <c r="DMR115" s="313"/>
      <c r="DMS115" s="313"/>
      <c r="DMT115" s="313"/>
      <c r="DMU115" s="313"/>
      <c r="DMV115" s="313"/>
      <c r="DMW115" s="313"/>
      <c r="DMX115" s="313"/>
      <c r="DMY115" s="313"/>
      <c r="DMZ115" s="313"/>
      <c r="DNA115" s="313"/>
      <c r="DNB115" s="313"/>
      <c r="DNC115" s="313"/>
      <c r="DND115" s="313"/>
      <c r="DNE115" s="313"/>
      <c r="DNF115" s="313"/>
      <c r="DNG115" s="313"/>
      <c r="DNH115" s="313"/>
      <c r="DNI115" s="313"/>
      <c r="DNJ115" s="313"/>
      <c r="DNK115" s="313"/>
      <c r="DNL115" s="313"/>
      <c r="DNM115" s="313"/>
      <c r="DNN115" s="313"/>
      <c r="DNO115" s="313"/>
      <c r="DNP115" s="313"/>
      <c r="DNQ115" s="313"/>
      <c r="DNR115" s="313"/>
      <c r="DNS115" s="313"/>
      <c r="DNT115" s="313"/>
      <c r="DNU115" s="313"/>
      <c r="DNV115" s="313"/>
      <c r="DNW115" s="313"/>
      <c r="DNX115" s="313"/>
      <c r="DNY115" s="313"/>
      <c r="DNZ115" s="313"/>
      <c r="DOA115" s="313"/>
      <c r="DOB115" s="313"/>
      <c r="DOC115" s="313"/>
      <c r="DOD115" s="313"/>
      <c r="DOE115" s="313"/>
      <c r="DOF115" s="313"/>
      <c r="DOG115" s="313"/>
      <c r="DOH115" s="313"/>
      <c r="DOI115" s="313"/>
      <c r="DOJ115" s="313"/>
      <c r="DOK115" s="313"/>
      <c r="DOL115" s="313"/>
      <c r="DOM115" s="313"/>
      <c r="DON115" s="313"/>
      <c r="DOO115" s="313"/>
      <c r="DOP115" s="313"/>
      <c r="DOQ115" s="313"/>
      <c r="DOR115" s="313"/>
      <c r="DOS115" s="313"/>
      <c r="DOT115" s="313"/>
      <c r="DOU115" s="313"/>
      <c r="DOV115" s="313"/>
      <c r="DOW115" s="313"/>
      <c r="DOX115" s="313"/>
      <c r="DOY115" s="313"/>
      <c r="DOZ115" s="313"/>
      <c r="DPA115" s="313"/>
      <c r="DPB115" s="313"/>
      <c r="DPC115" s="313"/>
      <c r="DPD115" s="313"/>
      <c r="DPE115" s="313"/>
      <c r="DPF115" s="313"/>
      <c r="DPG115" s="313"/>
      <c r="DPH115" s="313"/>
      <c r="DPI115" s="313"/>
      <c r="DPJ115" s="313"/>
      <c r="DPK115" s="313"/>
      <c r="DPL115" s="313"/>
      <c r="DPM115" s="313"/>
      <c r="DPN115" s="313"/>
      <c r="DPO115" s="313"/>
      <c r="DPP115" s="313"/>
      <c r="DPQ115" s="313"/>
      <c r="DPR115" s="313"/>
      <c r="DPS115" s="313"/>
      <c r="DPT115" s="313"/>
      <c r="DPU115" s="313"/>
      <c r="DPV115" s="313"/>
      <c r="DPW115" s="313"/>
      <c r="DPX115" s="313"/>
      <c r="DPY115" s="313"/>
      <c r="DPZ115" s="313"/>
      <c r="DQA115" s="313"/>
      <c r="DQB115" s="313"/>
      <c r="DQC115" s="313"/>
      <c r="DQD115" s="313"/>
      <c r="DQE115" s="313"/>
      <c r="DQF115" s="313"/>
      <c r="DQG115" s="313"/>
      <c r="DQH115" s="313"/>
      <c r="DQI115" s="313"/>
      <c r="DQJ115" s="313"/>
      <c r="DQK115" s="313"/>
      <c r="DQL115" s="313"/>
      <c r="DQM115" s="313"/>
      <c r="DQN115" s="313"/>
      <c r="DQO115" s="313"/>
      <c r="DQP115" s="313"/>
      <c r="DQQ115" s="313"/>
      <c r="DQR115" s="313"/>
      <c r="DQS115" s="313"/>
      <c r="DQT115" s="313"/>
      <c r="DQU115" s="313"/>
      <c r="DQV115" s="313"/>
      <c r="DQW115" s="313"/>
      <c r="DQX115" s="313"/>
      <c r="DQY115" s="313"/>
      <c r="DQZ115" s="313"/>
      <c r="DRA115" s="313"/>
      <c r="DRB115" s="313"/>
      <c r="DRC115" s="313"/>
      <c r="DRD115" s="313"/>
      <c r="DRE115" s="313"/>
      <c r="DRF115" s="313"/>
      <c r="DRG115" s="313"/>
      <c r="DRH115" s="313"/>
      <c r="DRI115" s="313"/>
      <c r="DRJ115" s="313"/>
      <c r="DRK115" s="313"/>
      <c r="DRL115" s="313"/>
      <c r="DRM115" s="313"/>
      <c r="DRN115" s="313"/>
      <c r="DRO115" s="313"/>
      <c r="DRP115" s="313"/>
      <c r="DRQ115" s="313"/>
      <c r="DRR115" s="313"/>
      <c r="DRS115" s="313"/>
      <c r="DRT115" s="313"/>
      <c r="DRU115" s="313"/>
      <c r="DRV115" s="313"/>
      <c r="DRW115" s="313"/>
      <c r="DRX115" s="313"/>
      <c r="DRY115" s="313"/>
      <c r="DRZ115" s="313"/>
      <c r="DSA115" s="313"/>
      <c r="DSB115" s="313"/>
      <c r="DSC115" s="313"/>
      <c r="DSD115" s="313"/>
      <c r="DSE115" s="313"/>
      <c r="DSF115" s="313"/>
      <c r="DSG115" s="313"/>
      <c r="DSH115" s="313"/>
      <c r="DSI115" s="313"/>
      <c r="DSJ115" s="313"/>
      <c r="DSK115" s="313"/>
      <c r="DSL115" s="313"/>
      <c r="DSM115" s="313"/>
      <c r="DSN115" s="313"/>
      <c r="DSO115" s="313"/>
      <c r="DSP115" s="313"/>
      <c r="DSQ115" s="313"/>
      <c r="DSR115" s="313"/>
      <c r="DSS115" s="313"/>
      <c r="DST115" s="313"/>
      <c r="DSU115" s="313"/>
      <c r="DSV115" s="313"/>
      <c r="DSW115" s="313"/>
      <c r="DSX115" s="313"/>
      <c r="DSY115" s="313"/>
      <c r="DSZ115" s="313"/>
      <c r="DTA115" s="313"/>
      <c r="DTB115" s="313"/>
      <c r="DTC115" s="313"/>
      <c r="DTD115" s="313"/>
      <c r="DTE115" s="313"/>
      <c r="DTF115" s="313"/>
      <c r="DTG115" s="313"/>
      <c r="DTH115" s="313"/>
      <c r="DTI115" s="313"/>
      <c r="DTJ115" s="313"/>
      <c r="DTK115" s="313"/>
      <c r="DTL115" s="313"/>
      <c r="DTM115" s="313"/>
      <c r="DTN115" s="313"/>
      <c r="DTO115" s="313"/>
      <c r="DTP115" s="313"/>
      <c r="DTQ115" s="313"/>
      <c r="DTR115" s="313"/>
      <c r="DTS115" s="313"/>
      <c r="DTT115" s="313"/>
      <c r="DTU115" s="313"/>
      <c r="DTV115" s="313"/>
      <c r="DTW115" s="313"/>
      <c r="DTX115" s="313"/>
      <c r="DTY115" s="313"/>
      <c r="DTZ115" s="313"/>
      <c r="DUA115" s="313"/>
      <c r="DUB115" s="313"/>
      <c r="DUC115" s="313"/>
      <c r="DUD115" s="313"/>
      <c r="DUE115" s="313"/>
      <c r="DUF115" s="313"/>
      <c r="DUG115" s="313"/>
      <c r="DUH115" s="313"/>
      <c r="DUI115" s="313"/>
      <c r="DUJ115" s="313"/>
      <c r="DUK115" s="313"/>
      <c r="DUL115" s="313"/>
      <c r="DUM115" s="313"/>
      <c r="DUN115" s="313"/>
      <c r="DUO115" s="313"/>
      <c r="DUP115" s="313"/>
      <c r="DUQ115" s="313"/>
      <c r="DUR115" s="313"/>
      <c r="DUS115" s="313"/>
      <c r="DUT115" s="313"/>
      <c r="DUU115" s="313"/>
      <c r="DUV115" s="313"/>
      <c r="DUW115" s="313"/>
      <c r="DUX115" s="313"/>
      <c r="DUY115" s="313"/>
      <c r="DUZ115" s="313"/>
      <c r="DVA115" s="313"/>
      <c r="DVB115" s="313"/>
      <c r="DVC115" s="313"/>
      <c r="DVD115" s="313"/>
      <c r="DVE115" s="313"/>
      <c r="DVF115" s="313"/>
      <c r="DVG115" s="313"/>
      <c r="DVH115" s="313"/>
      <c r="DVI115" s="313"/>
      <c r="DVJ115" s="313"/>
      <c r="DVK115" s="313"/>
      <c r="DVL115" s="313"/>
      <c r="DVM115" s="313"/>
      <c r="DVN115" s="313"/>
      <c r="DVO115" s="313"/>
      <c r="DVP115" s="313"/>
      <c r="DVQ115" s="313"/>
      <c r="DVR115" s="313"/>
      <c r="DVS115" s="313"/>
      <c r="DVT115" s="313"/>
      <c r="DVU115" s="313"/>
      <c r="DVV115" s="313"/>
      <c r="DVW115" s="313"/>
      <c r="DVX115" s="313"/>
      <c r="DVY115" s="313"/>
      <c r="DVZ115" s="313"/>
      <c r="DWA115" s="313"/>
      <c r="DWB115" s="313"/>
      <c r="DWC115" s="313"/>
      <c r="DWD115" s="313"/>
      <c r="DWE115" s="313"/>
      <c r="DWF115" s="313"/>
      <c r="DWG115" s="313"/>
      <c r="DWH115" s="313"/>
      <c r="DWI115" s="313"/>
      <c r="DWJ115" s="313"/>
      <c r="DWK115" s="313"/>
      <c r="DWL115" s="313"/>
      <c r="DWM115" s="313"/>
      <c r="DWN115" s="313"/>
      <c r="DWO115" s="313"/>
      <c r="DWP115" s="313"/>
      <c r="DWQ115" s="313"/>
      <c r="DWR115" s="313"/>
      <c r="DWS115" s="313"/>
      <c r="DWT115" s="313"/>
      <c r="DWU115" s="313"/>
      <c r="DWV115" s="313"/>
      <c r="DWW115" s="313"/>
      <c r="DWX115" s="313"/>
      <c r="DWY115" s="313"/>
      <c r="DWZ115" s="313"/>
      <c r="DXA115" s="313"/>
      <c r="DXB115" s="313"/>
      <c r="DXC115" s="313"/>
      <c r="DXD115" s="313"/>
      <c r="DXE115" s="313"/>
      <c r="DXF115" s="313"/>
      <c r="DXG115" s="313"/>
      <c r="DXH115" s="313"/>
      <c r="DXI115" s="313"/>
      <c r="DXJ115" s="313"/>
      <c r="DXK115" s="313"/>
      <c r="DXL115" s="313"/>
      <c r="DXM115" s="313"/>
      <c r="DXN115" s="313"/>
      <c r="DXO115" s="313"/>
      <c r="DXP115" s="313"/>
      <c r="DXQ115" s="313"/>
      <c r="DXR115" s="313"/>
      <c r="DXS115" s="313"/>
      <c r="DXT115" s="313"/>
      <c r="DXU115" s="313"/>
      <c r="DXV115" s="313"/>
      <c r="DXW115" s="313"/>
      <c r="DXX115" s="313"/>
      <c r="DXY115" s="313"/>
      <c r="DXZ115" s="313"/>
      <c r="DYA115" s="313"/>
      <c r="DYB115" s="313"/>
      <c r="DYC115" s="313"/>
      <c r="DYD115" s="313"/>
      <c r="DYE115" s="313"/>
      <c r="DYF115" s="313"/>
      <c r="DYG115" s="313"/>
      <c r="DYH115" s="313"/>
      <c r="DYI115" s="313"/>
      <c r="DYJ115" s="313"/>
      <c r="DYK115" s="313"/>
      <c r="DYL115" s="313"/>
      <c r="DYM115" s="313"/>
      <c r="DYN115" s="313"/>
      <c r="DYO115" s="313"/>
      <c r="DYP115" s="313"/>
      <c r="DYQ115" s="313"/>
      <c r="DYR115" s="313"/>
      <c r="DYS115" s="313"/>
      <c r="DYT115" s="313"/>
      <c r="DYU115" s="313"/>
      <c r="DYV115" s="313"/>
      <c r="DYW115" s="313"/>
      <c r="DYX115" s="313"/>
      <c r="DYY115" s="313"/>
      <c r="DYZ115" s="313"/>
      <c r="DZA115" s="313"/>
      <c r="DZB115" s="313"/>
      <c r="DZC115" s="313"/>
      <c r="DZD115" s="313"/>
      <c r="DZE115" s="313"/>
      <c r="DZF115" s="313"/>
      <c r="DZG115" s="313"/>
      <c r="DZH115" s="313"/>
      <c r="DZI115" s="313"/>
      <c r="DZJ115" s="313"/>
      <c r="DZK115" s="313"/>
      <c r="DZL115" s="313"/>
      <c r="DZM115" s="313"/>
      <c r="DZN115" s="313"/>
      <c r="DZO115" s="313"/>
      <c r="DZP115" s="313"/>
      <c r="DZQ115" s="313"/>
      <c r="DZR115" s="313"/>
      <c r="DZS115" s="313"/>
      <c r="DZT115" s="313"/>
      <c r="DZU115" s="313"/>
      <c r="DZV115" s="313"/>
      <c r="DZW115" s="313"/>
      <c r="DZX115" s="313"/>
      <c r="DZY115" s="313"/>
      <c r="DZZ115" s="313"/>
      <c r="EAA115" s="313"/>
      <c r="EAB115" s="313"/>
      <c r="EAC115" s="313"/>
      <c r="EAD115" s="313"/>
      <c r="EAE115" s="313"/>
      <c r="EAF115" s="313"/>
      <c r="EAG115" s="313"/>
      <c r="EAH115" s="313"/>
      <c r="EAI115" s="313"/>
      <c r="EAJ115" s="313"/>
      <c r="EAK115" s="313"/>
      <c r="EAL115" s="313"/>
      <c r="EAM115" s="313"/>
      <c r="EAN115" s="313"/>
      <c r="EAO115" s="313"/>
      <c r="EAP115" s="313"/>
      <c r="EAQ115" s="313"/>
      <c r="EAR115" s="313"/>
      <c r="EAS115" s="313"/>
      <c r="EAT115" s="313"/>
      <c r="EAU115" s="313"/>
      <c r="EAV115" s="313"/>
      <c r="EAW115" s="313"/>
      <c r="EAX115" s="313"/>
      <c r="EAY115" s="313"/>
      <c r="EAZ115" s="313"/>
      <c r="EBA115" s="313"/>
      <c r="EBB115" s="313"/>
      <c r="EBC115" s="313"/>
      <c r="EBD115" s="313"/>
      <c r="EBE115" s="313"/>
      <c r="EBF115" s="313"/>
      <c r="EBG115" s="313"/>
      <c r="EBH115" s="313"/>
      <c r="EBI115" s="313"/>
      <c r="EBJ115" s="313"/>
      <c r="EBK115" s="313"/>
      <c r="EBL115" s="313"/>
      <c r="EBM115" s="313"/>
      <c r="EBN115" s="313"/>
      <c r="EBO115" s="313"/>
      <c r="EBP115" s="313"/>
      <c r="EBQ115" s="313"/>
      <c r="EBR115" s="313"/>
      <c r="EBS115" s="313"/>
      <c r="EBT115" s="313"/>
      <c r="EBU115" s="313"/>
      <c r="EBV115" s="313"/>
      <c r="EBW115" s="313"/>
      <c r="EBX115" s="313"/>
      <c r="EBY115" s="313"/>
      <c r="EBZ115" s="313"/>
      <c r="ECA115" s="313"/>
      <c r="ECB115" s="313"/>
      <c r="ECC115" s="313"/>
      <c r="ECD115" s="313"/>
      <c r="ECE115" s="313"/>
      <c r="ECF115" s="313"/>
      <c r="ECG115" s="313"/>
      <c r="ECH115" s="313"/>
      <c r="ECI115" s="313"/>
      <c r="ECJ115" s="313"/>
      <c r="ECK115" s="313"/>
      <c r="ECL115" s="313"/>
      <c r="ECM115" s="313"/>
      <c r="ECN115" s="313"/>
      <c r="ECO115" s="313"/>
      <c r="ECP115" s="313"/>
      <c r="ECQ115" s="313"/>
      <c r="ECR115" s="313"/>
      <c r="ECS115" s="313"/>
      <c r="ECT115" s="313"/>
      <c r="ECU115" s="313"/>
      <c r="ECV115" s="313"/>
      <c r="ECW115" s="313"/>
      <c r="ECX115" s="313"/>
      <c r="ECY115" s="313"/>
      <c r="ECZ115" s="313"/>
      <c r="EDA115" s="313"/>
      <c r="EDB115" s="313"/>
      <c r="EDC115" s="313"/>
      <c r="EDD115" s="313"/>
      <c r="EDE115" s="313"/>
      <c r="EDF115" s="313"/>
      <c r="EDG115" s="313"/>
      <c r="EDH115" s="313"/>
      <c r="EDI115" s="313"/>
      <c r="EDJ115" s="313"/>
      <c r="EDK115" s="313"/>
      <c r="EDL115" s="313"/>
      <c r="EDM115" s="313"/>
      <c r="EDN115" s="313"/>
      <c r="EDO115" s="313"/>
      <c r="EDP115" s="313"/>
      <c r="EDQ115" s="313"/>
      <c r="EDR115" s="313"/>
      <c r="EDS115" s="313"/>
      <c r="EDT115" s="313"/>
      <c r="EDU115" s="313"/>
      <c r="EDV115" s="313"/>
      <c r="EDW115" s="313"/>
      <c r="EDX115" s="313"/>
      <c r="EDY115" s="313"/>
      <c r="EDZ115" s="313"/>
      <c r="EEA115" s="313"/>
      <c r="EEB115" s="313"/>
      <c r="EEC115" s="313"/>
      <c r="EED115" s="313"/>
      <c r="EEE115" s="313"/>
      <c r="EEF115" s="313"/>
      <c r="EEG115" s="313"/>
      <c r="EEH115" s="313"/>
      <c r="EEI115" s="313"/>
      <c r="EEJ115" s="313"/>
      <c r="EEK115" s="313"/>
      <c r="EEL115" s="313"/>
      <c r="EEM115" s="313"/>
      <c r="EEN115" s="313"/>
      <c r="EEO115" s="313"/>
      <c r="EEP115" s="313"/>
      <c r="EEQ115" s="313"/>
      <c r="EER115" s="313"/>
      <c r="EES115" s="313"/>
      <c r="EET115" s="313"/>
      <c r="EEU115" s="313"/>
      <c r="EEV115" s="313"/>
      <c r="EEW115" s="313"/>
      <c r="EEX115" s="313"/>
      <c r="EEY115" s="313"/>
      <c r="EEZ115" s="313"/>
      <c r="EFA115" s="313"/>
      <c r="EFB115" s="313"/>
      <c r="EFC115" s="313"/>
      <c r="EFD115" s="313"/>
      <c r="EFE115" s="313"/>
      <c r="EFF115" s="313"/>
      <c r="EFG115" s="313"/>
      <c r="EFH115" s="313"/>
      <c r="EFI115" s="313"/>
      <c r="EFJ115" s="313"/>
      <c r="EFK115" s="313"/>
      <c r="EFL115" s="313"/>
      <c r="EFM115" s="313"/>
      <c r="EFN115" s="313"/>
      <c r="EFO115" s="313"/>
      <c r="EFP115" s="313"/>
      <c r="EFQ115" s="313"/>
      <c r="EFR115" s="313"/>
      <c r="EFS115" s="313"/>
      <c r="EFT115" s="313"/>
      <c r="EFU115" s="313"/>
      <c r="EFV115" s="313"/>
      <c r="EFW115" s="313"/>
      <c r="EFX115" s="313"/>
      <c r="EFY115" s="313"/>
      <c r="EFZ115" s="313"/>
      <c r="EGA115" s="313"/>
      <c r="EGB115" s="313"/>
      <c r="EGC115" s="313"/>
      <c r="EGD115" s="313"/>
      <c r="EGE115" s="313"/>
      <c r="EGF115" s="313"/>
      <c r="EGG115" s="313"/>
      <c r="EGH115" s="313"/>
      <c r="EGI115" s="313"/>
      <c r="EGJ115" s="313"/>
      <c r="EGK115" s="313"/>
      <c r="EGL115" s="313"/>
      <c r="EGM115" s="313"/>
      <c r="EGN115" s="313"/>
      <c r="EGO115" s="313"/>
      <c r="EGP115" s="313"/>
      <c r="EGQ115" s="313"/>
      <c r="EGR115" s="313"/>
      <c r="EGS115" s="313"/>
      <c r="EGT115" s="313"/>
      <c r="EGU115" s="313"/>
      <c r="EGV115" s="313"/>
      <c r="EGW115" s="313"/>
      <c r="EGX115" s="313"/>
      <c r="EGY115" s="313"/>
      <c r="EGZ115" s="313"/>
      <c r="EHA115" s="313"/>
      <c r="EHB115" s="313"/>
      <c r="EHC115" s="313"/>
      <c r="EHD115" s="313"/>
      <c r="EHE115" s="313"/>
      <c r="EHF115" s="313"/>
      <c r="EHG115" s="313"/>
      <c r="EHH115" s="313"/>
      <c r="EHI115" s="313"/>
      <c r="EHJ115" s="313"/>
      <c r="EHK115" s="313"/>
      <c r="EHL115" s="313"/>
      <c r="EHM115" s="313"/>
      <c r="EHN115" s="313"/>
      <c r="EHO115" s="313"/>
      <c r="EHP115" s="313"/>
      <c r="EHQ115" s="313"/>
      <c r="EHR115" s="313"/>
      <c r="EHS115" s="313"/>
      <c r="EHT115" s="313"/>
      <c r="EHU115" s="313"/>
      <c r="EHV115" s="313"/>
      <c r="EHW115" s="313"/>
      <c r="EHX115" s="313"/>
      <c r="EHY115" s="313"/>
      <c r="EHZ115" s="313"/>
      <c r="EIA115" s="313"/>
      <c r="EIB115" s="313"/>
      <c r="EIC115" s="313"/>
      <c r="EID115" s="313"/>
      <c r="EIE115" s="313"/>
      <c r="EIF115" s="313"/>
      <c r="EIG115" s="313"/>
      <c r="EIH115" s="313"/>
      <c r="EII115" s="313"/>
      <c r="EIJ115" s="313"/>
      <c r="EIK115" s="313"/>
      <c r="EIL115" s="313"/>
      <c r="EIM115" s="313"/>
      <c r="EIN115" s="313"/>
      <c r="EIO115" s="313"/>
      <c r="EIP115" s="313"/>
      <c r="EIQ115" s="313"/>
      <c r="EIR115" s="313"/>
      <c r="EIS115" s="313"/>
      <c r="EIT115" s="313"/>
      <c r="EIU115" s="313"/>
      <c r="EIV115" s="313"/>
      <c r="EIW115" s="313"/>
      <c r="EIX115" s="313"/>
      <c r="EIY115" s="313"/>
      <c r="EIZ115" s="313"/>
      <c r="EJA115" s="313"/>
      <c r="EJB115" s="313"/>
      <c r="EJC115" s="313"/>
      <c r="EJD115" s="313"/>
      <c r="EJE115" s="313"/>
      <c r="EJF115" s="313"/>
      <c r="EJG115" s="313"/>
      <c r="EJH115" s="313"/>
      <c r="EJI115" s="313"/>
      <c r="EJJ115" s="313"/>
      <c r="EJK115" s="313"/>
      <c r="EJL115" s="313"/>
      <c r="EJM115" s="313"/>
      <c r="EJN115" s="313"/>
      <c r="EJO115" s="313"/>
      <c r="EJP115" s="313"/>
      <c r="EJQ115" s="313"/>
      <c r="EJR115" s="313"/>
      <c r="EJS115" s="313"/>
      <c r="EJT115" s="313"/>
      <c r="EJU115" s="313"/>
      <c r="EJV115" s="313"/>
      <c r="EJW115" s="313"/>
      <c r="EJX115" s="313"/>
      <c r="EJY115" s="313"/>
      <c r="EJZ115" s="313"/>
      <c r="EKA115" s="313"/>
      <c r="EKB115" s="313"/>
      <c r="EKC115" s="313"/>
      <c r="EKD115" s="313"/>
      <c r="EKE115" s="313"/>
      <c r="EKF115" s="313"/>
      <c r="EKG115" s="313"/>
      <c r="EKH115" s="313"/>
      <c r="EKI115" s="313"/>
      <c r="EKJ115" s="313"/>
      <c r="EKK115" s="313"/>
      <c r="EKL115" s="313"/>
      <c r="EKM115" s="313"/>
      <c r="EKN115" s="313"/>
      <c r="EKO115" s="313"/>
      <c r="EKP115" s="313"/>
      <c r="EKQ115" s="313"/>
      <c r="EKR115" s="313"/>
      <c r="EKS115" s="313"/>
      <c r="EKT115" s="313"/>
      <c r="EKU115" s="313"/>
      <c r="EKV115" s="313"/>
      <c r="EKW115" s="313"/>
      <c r="EKX115" s="313"/>
      <c r="EKY115" s="313"/>
      <c r="EKZ115" s="313"/>
      <c r="ELA115" s="313"/>
      <c r="ELB115" s="313"/>
      <c r="ELC115" s="313"/>
      <c r="ELD115" s="313"/>
      <c r="ELE115" s="313"/>
      <c r="ELF115" s="313"/>
      <c r="ELG115" s="313"/>
      <c r="ELH115" s="313"/>
      <c r="ELI115" s="313"/>
      <c r="ELJ115" s="313"/>
      <c r="ELK115" s="313"/>
      <c r="ELL115" s="313"/>
      <c r="ELM115" s="313"/>
      <c r="ELN115" s="313"/>
      <c r="ELO115" s="313"/>
      <c r="ELP115" s="313"/>
      <c r="ELQ115" s="313"/>
      <c r="ELR115" s="313"/>
      <c r="ELS115" s="313"/>
      <c r="ELT115" s="313"/>
      <c r="ELU115" s="313"/>
      <c r="ELV115" s="313"/>
      <c r="ELW115" s="313"/>
      <c r="ELX115" s="313"/>
      <c r="ELY115" s="313"/>
      <c r="ELZ115" s="313"/>
      <c r="EMA115" s="313"/>
      <c r="EMB115" s="313"/>
      <c r="EMC115" s="313"/>
      <c r="EMD115" s="313"/>
      <c r="EME115" s="313"/>
      <c r="EMF115" s="313"/>
      <c r="EMG115" s="313"/>
      <c r="EMH115" s="313"/>
      <c r="EMI115" s="313"/>
      <c r="EMJ115" s="313"/>
      <c r="EMK115" s="313"/>
      <c r="EML115" s="313"/>
      <c r="EMM115" s="313"/>
      <c r="EMN115" s="313"/>
      <c r="EMO115" s="313"/>
      <c r="EMP115" s="313"/>
      <c r="EMQ115" s="313"/>
      <c r="EMR115" s="313"/>
      <c r="EMS115" s="313"/>
      <c r="EMT115" s="313"/>
      <c r="EMU115" s="313"/>
      <c r="EMV115" s="313"/>
      <c r="EMW115" s="313"/>
      <c r="EMX115" s="313"/>
      <c r="EMY115" s="313"/>
      <c r="EMZ115" s="313"/>
      <c r="ENA115" s="313"/>
      <c r="ENB115" s="313"/>
      <c r="ENC115" s="313"/>
      <c r="END115" s="313"/>
      <c r="ENE115" s="313"/>
      <c r="ENF115" s="313"/>
      <c r="ENG115" s="313"/>
      <c r="ENH115" s="313"/>
      <c r="ENI115" s="313"/>
      <c r="ENJ115" s="313"/>
      <c r="ENK115" s="313"/>
      <c r="ENL115" s="313"/>
      <c r="ENM115" s="313"/>
      <c r="ENN115" s="313"/>
      <c r="ENO115" s="313"/>
      <c r="ENP115" s="313"/>
      <c r="ENQ115" s="313"/>
      <c r="ENR115" s="313"/>
      <c r="ENS115" s="313"/>
      <c r="ENT115" s="313"/>
      <c r="ENU115" s="313"/>
      <c r="ENV115" s="313"/>
      <c r="ENW115" s="313"/>
      <c r="ENX115" s="313"/>
      <c r="ENY115" s="313"/>
      <c r="ENZ115" s="313"/>
      <c r="EOA115" s="313"/>
      <c r="EOB115" s="313"/>
      <c r="EOC115" s="313"/>
      <c r="EOD115" s="313"/>
      <c r="EOE115" s="313"/>
      <c r="EOF115" s="313"/>
      <c r="EOG115" s="313"/>
      <c r="EOH115" s="313"/>
      <c r="EOI115" s="313"/>
      <c r="EOJ115" s="313"/>
      <c r="EOK115" s="313"/>
      <c r="EOL115" s="313"/>
      <c r="EOM115" s="313"/>
      <c r="EON115" s="313"/>
      <c r="EOO115" s="313"/>
      <c r="EOP115" s="313"/>
      <c r="EOQ115" s="313"/>
      <c r="EOR115" s="313"/>
      <c r="EOS115" s="313"/>
      <c r="EOT115" s="313"/>
      <c r="EOU115" s="313"/>
      <c r="EOV115" s="313"/>
      <c r="EOW115" s="313"/>
      <c r="EOX115" s="313"/>
      <c r="EOY115" s="313"/>
      <c r="EOZ115" s="313"/>
      <c r="EPA115" s="313"/>
      <c r="EPB115" s="313"/>
      <c r="EPC115" s="313"/>
      <c r="EPD115" s="313"/>
      <c r="EPE115" s="313"/>
      <c r="EPF115" s="313"/>
      <c r="EPG115" s="313"/>
      <c r="EPH115" s="313"/>
      <c r="EPI115" s="313"/>
      <c r="EPJ115" s="313"/>
      <c r="EPK115" s="313"/>
      <c r="EPL115" s="313"/>
      <c r="EPM115" s="313"/>
      <c r="EPN115" s="313"/>
      <c r="EPO115" s="313"/>
      <c r="EPP115" s="313"/>
      <c r="EPQ115" s="313"/>
      <c r="EPR115" s="313"/>
      <c r="EPS115" s="313"/>
      <c r="EPT115" s="313"/>
      <c r="EPU115" s="313"/>
      <c r="EPV115" s="313"/>
      <c r="EPW115" s="313"/>
      <c r="EPX115" s="313"/>
      <c r="EPY115" s="313"/>
      <c r="EPZ115" s="313"/>
      <c r="EQA115" s="313"/>
      <c r="EQB115" s="313"/>
      <c r="EQC115" s="313"/>
      <c r="EQD115" s="313"/>
      <c r="EQE115" s="313"/>
      <c r="EQF115" s="313"/>
      <c r="EQG115" s="313"/>
      <c r="EQH115" s="313"/>
      <c r="EQI115" s="313"/>
      <c r="EQJ115" s="313"/>
      <c r="EQK115" s="313"/>
      <c r="EQL115" s="313"/>
      <c r="EQM115" s="313"/>
      <c r="EQN115" s="313"/>
      <c r="EQO115" s="313"/>
      <c r="EQP115" s="313"/>
      <c r="EQQ115" s="313"/>
      <c r="EQR115" s="313"/>
      <c r="EQS115" s="313"/>
      <c r="EQT115" s="313"/>
      <c r="EQU115" s="313"/>
      <c r="EQV115" s="313"/>
      <c r="EQW115" s="313"/>
      <c r="EQX115" s="313"/>
      <c r="EQY115" s="313"/>
      <c r="EQZ115" s="313"/>
      <c r="ERA115" s="313"/>
      <c r="ERB115" s="313"/>
      <c r="ERC115" s="313"/>
      <c r="ERD115" s="313"/>
      <c r="ERE115" s="313"/>
      <c r="ERF115" s="313"/>
      <c r="ERG115" s="313"/>
      <c r="ERH115" s="313"/>
      <c r="ERI115" s="313"/>
      <c r="ERJ115" s="313"/>
      <c r="ERK115" s="313"/>
      <c r="ERL115" s="313"/>
      <c r="ERM115" s="313"/>
      <c r="ERN115" s="313"/>
      <c r="ERO115" s="313"/>
      <c r="ERP115" s="313"/>
      <c r="ERQ115" s="313"/>
      <c r="ERR115" s="313"/>
      <c r="ERS115" s="313"/>
      <c r="ERT115" s="313"/>
      <c r="ERU115" s="313"/>
      <c r="ERV115" s="313"/>
      <c r="ERW115" s="313"/>
      <c r="ERX115" s="313"/>
      <c r="ERY115" s="313"/>
      <c r="ERZ115" s="313"/>
      <c r="ESA115" s="313"/>
      <c r="ESB115" s="313"/>
      <c r="ESC115" s="313"/>
      <c r="ESD115" s="313"/>
      <c r="ESE115" s="313"/>
      <c r="ESF115" s="313"/>
      <c r="ESG115" s="313"/>
      <c r="ESH115" s="313"/>
      <c r="ESI115" s="313"/>
      <c r="ESJ115" s="313"/>
      <c r="ESK115" s="313"/>
      <c r="ESL115" s="313"/>
      <c r="ESM115" s="313"/>
      <c r="ESN115" s="313"/>
      <c r="ESO115" s="313"/>
      <c r="ESP115" s="313"/>
      <c r="ESQ115" s="313"/>
      <c r="ESR115" s="313"/>
      <c r="ESS115" s="313"/>
      <c r="EST115" s="313"/>
      <c r="ESU115" s="313"/>
      <c r="ESV115" s="313"/>
      <c r="ESW115" s="313"/>
      <c r="ESX115" s="313"/>
      <c r="ESY115" s="313"/>
      <c r="ESZ115" s="313"/>
      <c r="ETA115" s="313"/>
      <c r="ETB115" s="313"/>
      <c r="ETC115" s="313"/>
      <c r="ETD115" s="313"/>
      <c r="ETE115" s="313"/>
      <c r="ETF115" s="313"/>
      <c r="ETG115" s="313"/>
      <c r="ETH115" s="313"/>
      <c r="ETI115" s="313"/>
      <c r="ETJ115" s="313"/>
      <c r="ETK115" s="313"/>
      <c r="ETL115" s="313"/>
      <c r="ETM115" s="313"/>
      <c r="ETN115" s="313"/>
      <c r="ETO115" s="313"/>
      <c r="ETP115" s="313"/>
      <c r="ETQ115" s="313"/>
      <c r="ETR115" s="313"/>
      <c r="ETS115" s="313"/>
      <c r="ETT115" s="313"/>
      <c r="ETU115" s="313"/>
      <c r="ETV115" s="313"/>
      <c r="ETW115" s="313"/>
      <c r="ETX115" s="313"/>
      <c r="ETY115" s="313"/>
      <c r="ETZ115" s="313"/>
      <c r="EUA115" s="313"/>
      <c r="EUB115" s="313"/>
      <c r="EUC115" s="313"/>
      <c r="EUD115" s="313"/>
      <c r="EUE115" s="313"/>
      <c r="EUF115" s="313"/>
      <c r="EUG115" s="313"/>
      <c r="EUH115" s="313"/>
      <c r="EUI115" s="313"/>
      <c r="EUJ115" s="313"/>
      <c r="EUK115" s="313"/>
      <c r="EUL115" s="313"/>
      <c r="EUM115" s="313"/>
      <c r="EUN115" s="313"/>
      <c r="EUO115" s="313"/>
      <c r="EUP115" s="313"/>
      <c r="EUQ115" s="313"/>
      <c r="EUR115" s="313"/>
      <c r="EUS115" s="313"/>
      <c r="EUT115" s="313"/>
      <c r="EUU115" s="313"/>
      <c r="EUV115" s="313"/>
      <c r="EUW115" s="313"/>
      <c r="EUX115" s="313"/>
      <c r="EUY115" s="313"/>
      <c r="EUZ115" s="313"/>
      <c r="EVA115" s="313"/>
      <c r="EVB115" s="313"/>
      <c r="EVC115" s="313"/>
      <c r="EVD115" s="313"/>
      <c r="EVE115" s="313"/>
      <c r="EVF115" s="313"/>
      <c r="EVG115" s="313"/>
      <c r="EVH115" s="313"/>
      <c r="EVI115" s="313"/>
      <c r="EVJ115" s="313"/>
      <c r="EVK115" s="313"/>
      <c r="EVL115" s="313"/>
      <c r="EVM115" s="313"/>
      <c r="EVN115" s="313"/>
      <c r="EVO115" s="313"/>
      <c r="EVP115" s="313"/>
      <c r="EVQ115" s="313"/>
      <c r="EVR115" s="313"/>
      <c r="EVS115" s="313"/>
      <c r="EVT115" s="313"/>
      <c r="EVU115" s="313"/>
      <c r="EVV115" s="313"/>
      <c r="EVW115" s="313"/>
      <c r="EVX115" s="313"/>
      <c r="EVY115" s="313"/>
      <c r="EVZ115" s="313"/>
      <c r="EWA115" s="313"/>
      <c r="EWB115" s="313"/>
      <c r="EWC115" s="313"/>
      <c r="EWD115" s="313"/>
      <c r="EWE115" s="313"/>
      <c r="EWF115" s="313"/>
      <c r="EWG115" s="313"/>
      <c r="EWH115" s="313"/>
      <c r="EWI115" s="313"/>
      <c r="EWJ115" s="313"/>
      <c r="EWK115" s="313"/>
      <c r="EWL115" s="313"/>
      <c r="EWM115" s="313"/>
      <c r="EWN115" s="313"/>
      <c r="EWO115" s="313"/>
      <c r="EWP115" s="313"/>
      <c r="EWQ115" s="313"/>
      <c r="EWR115" s="313"/>
      <c r="EWS115" s="313"/>
      <c r="EWT115" s="313"/>
      <c r="EWU115" s="313"/>
      <c r="EWV115" s="313"/>
      <c r="EWW115" s="313"/>
      <c r="EWX115" s="313"/>
      <c r="EWY115" s="313"/>
      <c r="EWZ115" s="313"/>
      <c r="EXA115" s="313"/>
      <c r="EXB115" s="313"/>
      <c r="EXC115" s="313"/>
      <c r="EXD115" s="313"/>
      <c r="EXE115" s="313"/>
      <c r="EXF115" s="313"/>
      <c r="EXG115" s="313"/>
      <c r="EXH115" s="313"/>
      <c r="EXI115" s="313"/>
      <c r="EXJ115" s="313"/>
      <c r="EXK115" s="313"/>
      <c r="EXL115" s="313"/>
      <c r="EXM115" s="313"/>
      <c r="EXN115" s="313"/>
      <c r="EXO115" s="313"/>
      <c r="EXP115" s="313"/>
      <c r="EXQ115" s="313"/>
      <c r="EXR115" s="313"/>
      <c r="EXS115" s="313"/>
      <c r="EXT115" s="313"/>
      <c r="EXU115" s="313"/>
      <c r="EXV115" s="313"/>
      <c r="EXW115" s="313"/>
      <c r="EXX115" s="313"/>
      <c r="EXY115" s="313"/>
      <c r="EXZ115" s="313"/>
      <c r="EYA115" s="313"/>
      <c r="EYB115" s="313"/>
      <c r="EYC115" s="313"/>
      <c r="EYD115" s="313"/>
      <c r="EYE115" s="313"/>
      <c r="EYF115" s="313"/>
      <c r="EYG115" s="313"/>
      <c r="EYH115" s="313"/>
      <c r="EYI115" s="313"/>
      <c r="EYJ115" s="313"/>
      <c r="EYK115" s="313"/>
      <c r="EYL115" s="313"/>
      <c r="EYM115" s="313"/>
      <c r="EYN115" s="313"/>
      <c r="EYO115" s="313"/>
      <c r="EYP115" s="313"/>
      <c r="EYQ115" s="313"/>
      <c r="EYR115" s="313"/>
      <c r="EYS115" s="313"/>
      <c r="EYT115" s="313"/>
      <c r="EYU115" s="313"/>
      <c r="EYV115" s="313"/>
      <c r="EYW115" s="313"/>
      <c r="EYX115" s="313"/>
      <c r="EYY115" s="313"/>
      <c r="EYZ115" s="313"/>
      <c r="EZA115" s="313"/>
      <c r="EZB115" s="313"/>
      <c r="EZC115" s="313"/>
      <c r="EZD115" s="313"/>
      <c r="EZE115" s="313"/>
      <c r="EZF115" s="313"/>
      <c r="EZG115" s="313"/>
      <c r="EZH115" s="313"/>
      <c r="EZI115" s="313"/>
      <c r="EZJ115" s="313"/>
      <c r="EZK115" s="313"/>
      <c r="EZL115" s="313"/>
      <c r="EZM115" s="313"/>
      <c r="EZN115" s="313"/>
      <c r="EZO115" s="313"/>
      <c r="EZP115" s="313"/>
      <c r="EZQ115" s="313"/>
      <c r="EZR115" s="313"/>
      <c r="EZS115" s="313"/>
      <c r="EZT115" s="313"/>
      <c r="EZU115" s="313"/>
      <c r="EZV115" s="313"/>
      <c r="EZW115" s="313"/>
      <c r="EZX115" s="313"/>
      <c r="EZY115" s="313"/>
      <c r="EZZ115" s="313"/>
      <c r="FAA115" s="313"/>
      <c r="FAB115" s="313"/>
      <c r="FAC115" s="313"/>
      <c r="FAD115" s="313"/>
      <c r="FAE115" s="313"/>
      <c r="FAF115" s="313"/>
      <c r="FAG115" s="313"/>
      <c r="FAH115" s="313"/>
      <c r="FAI115" s="313"/>
      <c r="FAJ115" s="313"/>
      <c r="FAK115" s="313"/>
      <c r="FAL115" s="313"/>
      <c r="FAM115" s="313"/>
      <c r="FAN115" s="313"/>
      <c r="FAO115" s="313"/>
      <c r="FAP115" s="313"/>
      <c r="FAQ115" s="313"/>
      <c r="FAR115" s="313"/>
      <c r="FAS115" s="313"/>
      <c r="FAT115" s="313"/>
      <c r="FAU115" s="313"/>
      <c r="FAV115" s="313"/>
      <c r="FAW115" s="313"/>
      <c r="FAX115" s="313"/>
      <c r="FAY115" s="313"/>
      <c r="FAZ115" s="313"/>
      <c r="FBA115" s="313"/>
      <c r="FBB115" s="313"/>
      <c r="FBC115" s="313"/>
      <c r="FBD115" s="313"/>
      <c r="FBE115" s="313"/>
      <c r="FBF115" s="313"/>
      <c r="FBG115" s="313"/>
      <c r="FBH115" s="313"/>
      <c r="FBI115" s="313"/>
      <c r="FBJ115" s="313"/>
      <c r="FBK115" s="313"/>
      <c r="FBL115" s="313"/>
      <c r="FBM115" s="313"/>
      <c r="FBN115" s="313"/>
      <c r="FBO115" s="313"/>
      <c r="FBP115" s="313"/>
      <c r="FBQ115" s="313"/>
      <c r="FBR115" s="313"/>
      <c r="FBS115" s="313"/>
      <c r="FBT115" s="313"/>
      <c r="FBU115" s="313"/>
      <c r="FBV115" s="313"/>
      <c r="FBW115" s="313"/>
      <c r="FBX115" s="313"/>
      <c r="FBY115" s="313"/>
      <c r="FBZ115" s="313"/>
      <c r="FCA115" s="313"/>
      <c r="FCB115" s="313"/>
      <c r="FCC115" s="313"/>
      <c r="FCD115" s="313"/>
      <c r="FCE115" s="313"/>
      <c r="FCF115" s="313"/>
      <c r="FCG115" s="313"/>
      <c r="FCH115" s="313"/>
      <c r="FCI115" s="313"/>
      <c r="FCJ115" s="313"/>
      <c r="FCK115" s="313"/>
      <c r="FCL115" s="313"/>
      <c r="FCM115" s="313"/>
      <c r="FCN115" s="313"/>
      <c r="FCO115" s="313"/>
      <c r="FCP115" s="313"/>
      <c r="FCQ115" s="313"/>
      <c r="FCR115" s="313"/>
      <c r="FCS115" s="313"/>
      <c r="FCT115" s="313"/>
      <c r="FCU115" s="313"/>
      <c r="FCV115" s="313"/>
      <c r="FCW115" s="313"/>
      <c r="FCX115" s="313"/>
      <c r="FCY115" s="313"/>
      <c r="FCZ115" s="313"/>
      <c r="FDA115" s="313"/>
      <c r="FDB115" s="313"/>
      <c r="FDC115" s="313"/>
      <c r="FDD115" s="313"/>
      <c r="FDE115" s="313"/>
      <c r="FDF115" s="313"/>
      <c r="FDG115" s="313"/>
      <c r="FDH115" s="313"/>
      <c r="FDI115" s="313"/>
      <c r="FDJ115" s="313"/>
      <c r="FDK115" s="313"/>
      <c r="FDL115" s="313"/>
      <c r="FDM115" s="313"/>
      <c r="FDN115" s="313"/>
      <c r="FDO115" s="313"/>
      <c r="FDP115" s="313"/>
      <c r="FDQ115" s="313"/>
      <c r="FDR115" s="313"/>
      <c r="FDS115" s="313"/>
      <c r="FDT115" s="313"/>
      <c r="FDU115" s="313"/>
      <c r="FDV115" s="313"/>
      <c r="FDW115" s="313"/>
      <c r="FDX115" s="313"/>
      <c r="FDY115" s="313"/>
      <c r="FDZ115" s="313"/>
      <c r="FEA115" s="313"/>
      <c r="FEB115" s="313"/>
      <c r="FEC115" s="313"/>
      <c r="FED115" s="313"/>
      <c r="FEE115" s="313"/>
      <c r="FEF115" s="313"/>
      <c r="FEG115" s="313"/>
      <c r="FEH115" s="313"/>
      <c r="FEI115" s="313"/>
      <c r="FEJ115" s="313"/>
      <c r="FEK115" s="313"/>
      <c r="FEL115" s="313"/>
      <c r="FEM115" s="313"/>
      <c r="FEN115" s="313"/>
      <c r="FEO115" s="313"/>
      <c r="FEP115" s="313"/>
      <c r="FEQ115" s="313"/>
      <c r="FER115" s="313"/>
      <c r="FES115" s="313"/>
      <c r="FET115" s="313"/>
      <c r="FEU115" s="313"/>
      <c r="FEV115" s="313"/>
      <c r="FEW115" s="313"/>
      <c r="FEX115" s="313"/>
      <c r="FEY115" s="313"/>
      <c r="FEZ115" s="313"/>
      <c r="FFA115" s="313"/>
      <c r="FFB115" s="313"/>
      <c r="FFC115" s="313"/>
      <c r="FFD115" s="313"/>
      <c r="FFE115" s="313"/>
      <c r="FFF115" s="313"/>
      <c r="FFG115" s="313"/>
      <c r="FFH115" s="313"/>
      <c r="FFI115" s="313"/>
      <c r="FFJ115" s="313"/>
      <c r="FFK115" s="313"/>
      <c r="FFL115" s="313"/>
      <c r="FFM115" s="313"/>
      <c r="FFN115" s="313"/>
      <c r="FFO115" s="313"/>
      <c r="FFP115" s="313"/>
      <c r="FFQ115" s="313"/>
      <c r="FFR115" s="313"/>
      <c r="FFS115" s="313"/>
      <c r="FFT115" s="313"/>
      <c r="FFU115" s="313"/>
      <c r="FFV115" s="313"/>
      <c r="FFW115" s="313"/>
      <c r="FFX115" s="313"/>
      <c r="FFY115" s="313"/>
      <c r="FFZ115" s="313"/>
      <c r="FGA115" s="313"/>
      <c r="FGB115" s="313"/>
      <c r="FGC115" s="313"/>
      <c r="FGD115" s="313"/>
      <c r="FGE115" s="313"/>
      <c r="FGF115" s="313"/>
      <c r="FGG115" s="313"/>
      <c r="FGH115" s="313"/>
      <c r="FGI115" s="313"/>
      <c r="FGJ115" s="313"/>
      <c r="FGK115" s="313"/>
      <c r="FGL115" s="313"/>
      <c r="FGM115" s="313"/>
      <c r="FGN115" s="313"/>
      <c r="FGO115" s="313"/>
      <c r="FGP115" s="313"/>
      <c r="FGQ115" s="313"/>
      <c r="FGR115" s="313"/>
      <c r="FGS115" s="313"/>
      <c r="FGT115" s="313"/>
      <c r="FGU115" s="313"/>
      <c r="FGV115" s="313"/>
      <c r="FGW115" s="313"/>
      <c r="FGX115" s="313"/>
      <c r="FGY115" s="313"/>
      <c r="FGZ115" s="313"/>
      <c r="FHA115" s="313"/>
      <c r="FHB115" s="313"/>
      <c r="FHC115" s="313"/>
      <c r="FHD115" s="313"/>
      <c r="FHE115" s="313"/>
      <c r="FHF115" s="313"/>
      <c r="FHG115" s="313"/>
      <c r="FHH115" s="313"/>
      <c r="FHI115" s="313"/>
      <c r="FHJ115" s="313"/>
      <c r="FHK115" s="313"/>
      <c r="FHL115" s="313"/>
      <c r="FHM115" s="313"/>
      <c r="FHN115" s="313"/>
      <c r="FHO115" s="313"/>
      <c r="FHP115" s="313"/>
      <c r="FHQ115" s="313"/>
      <c r="FHR115" s="313"/>
      <c r="FHS115" s="313"/>
      <c r="FHT115" s="313"/>
      <c r="FHU115" s="313"/>
      <c r="FHV115" s="313"/>
      <c r="FHW115" s="313"/>
      <c r="FHX115" s="313"/>
      <c r="FHY115" s="313"/>
      <c r="FHZ115" s="313"/>
      <c r="FIA115" s="313"/>
      <c r="FIB115" s="313"/>
      <c r="FIC115" s="313"/>
      <c r="FID115" s="313"/>
      <c r="FIE115" s="313"/>
      <c r="FIF115" s="313"/>
      <c r="FIG115" s="313"/>
      <c r="FIH115" s="313"/>
      <c r="FII115" s="313"/>
      <c r="FIJ115" s="313"/>
      <c r="FIK115" s="313"/>
      <c r="FIL115" s="313"/>
      <c r="FIM115" s="313"/>
      <c r="FIN115" s="313"/>
      <c r="FIO115" s="313"/>
      <c r="FIP115" s="313"/>
      <c r="FIQ115" s="313"/>
      <c r="FIR115" s="313"/>
      <c r="FIS115" s="313"/>
      <c r="FIT115" s="313"/>
      <c r="FIU115" s="313"/>
      <c r="FIV115" s="313"/>
      <c r="FIW115" s="313"/>
      <c r="FIX115" s="313"/>
      <c r="FIY115" s="313"/>
      <c r="FIZ115" s="313"/>
      <c r="FJA115" s="313"/>
      <c r="FJB115" s="313"/>
      <c r="FJC115" s="313"/>
      <c r="FJD115" s="313"/>
      <c r="FJE115" s="313"/>
      <c r="FJF115" s="313"/>
      <c r="FJG115" s="313"/>
      <c r="FJH115" s="313"/>
      <c r="FJI115" s="313"/>
      <c r="FJJ115" s="313"/>
      <c r="FJK115" s="313"/>
      <c r="FJL115" s="313"/>
      <c r="FJM115" s="313"/>
      <c r="FJN115" s="313"/>
      <c r="FJO115" s="313"/>
      <c r="FJP115" s="313"/>
      <c r="FJQ115" s="313"/>
      <c r="FJR115" s="313"/>
      <c r="FJS115" s="313"/>
      <c r="FJT115" s="313"/>
      <c r="FJU115" s="313"/>
      <c r="FJV115" s="313"/>
      <c r="FJW115" s="313"/>
      <c r="FJX115" s="313"/>
      <c r="FJY115" s="313"/>
      <c r="FJZ115" s="313"/>
      <c r="FKA115" s="313"/>
      <c r="FKB115" s="313"/>
      <c r="FKC115" s="313"/>
      <c r="FKD115" s="313"/>
      <c r="FKE115" s="313"/>
      <c r="FKF115" s="313"/>
      <c r="FKG115" s="313"/>
      <c r="FKH115" s="313"/>
      <c r="FKI115" s="313"/>
      <c r="FKJ115" s="313"/>
      <c r="FKK115" s="313"/>
      <c r="FKL115" s="313"/>
      <c r="FKM115" s="313"/>
      <c r="FKN115" s="313"/>
      <c r="FKO115" s="313"/>
      <c r="FKP115" s="313"/>
      <c r="FKQ115" s="313"/>
      <c r="FKR115" s="313"/>
      <c r="FKS115" s="313"/>
      <c r="FKT115" s="313"/>
      <c r="FKU115" s="313"/>
      <c r="FKV115" s="313"/>
      <c r="FKW115" s="313"/>
      <c r="FKX115" s="313"/>
      <c r="FKY115" s="313"/>
      <c r="FKZ115" s="313"/>
      <c r="FLA115" s="313"/>
      <c r="FLB115" s="313"/>
      <c r="FLC115" s="313"/>
      <c r="FLD115" s="313"/>
      <c r="FLE115" s="313"/>
      <c r="FLF115" s="313"/>
      <c r="FLG115" s="313"/>
      <c r="FLH115" s="313"/>
      <c r="FLI115" s="313"/>
      <c r="FLJ115" s="313"/>
      <c r="FLK115" s="313"/>
      <c r="FLL115" s="313"/>
      <c r="FLM115" s="313"/>
      <c r="FLN115" s="313"/>
      <c r="FLO115" s="313"/>
      <c r="FLP115" s="313"/>
      <c r="FLQ115" s="313"/>
      <c r="FLR115" s="313"/>
      <c r="FLS115" s="313"/>
      <c r="FLT115" s="313"/>
      <c r="FLU115" s="313"/>
      <c r="FLV115" s="313"/>
      <c r="FLW115" s="313"/>
      <c r="FLX115" s="313"/>
      <c r="FLY115" s="313"/>
      <c r="FLZ115" s="313"/>
      <c r="FMA115" s="313"/>
      <c r="FMB115" s="313"/>
      <c r="FMC115" s="313"/>
      <c r="FMD115" s="313"/>
      <c r="FME115" s="313"/>
      <c r="FMF115" s="313"/>
      <c r="FMG115" s="313"/>
      <c r="FMH115" s="313"/>
      <c r="FMI115" s="313"/>
      <c r="FMJ115" s="313"/>
      <c r="FMK115" s="313"/>
      <c r="FML115" s="313"/>
      <c r="FMM115" s="313"/>
      <c r="FMN115" s="313"/>
      <c r="FMO115" s="313"/>
      <c r="FMP115" s="313"/>
      <c r="FMQ115" s="313"/>
      <c r="FMR115" s="313"/>
      <c r="FMS115" s="313"/>
      <c r="FMT115" s="313"/>
      <c r="FMU115" s="313"/>
      <c r="FMV115" s="313"/>
      <c r="FMW115" s="313"/>
      <c r="FMX115" s="313"/>
      <c r="FMY115" s="313"/>
      <c r="FMZ115" s="313"/>
      <c r="FNA115" s="313"/>
      <c r="FNB115" s="313"/>
      <c r="FNC115" s="313"/>
      <c r="FND115" s="313"/>
      <c r="FNE115" s="313"/>
      <c r="FNF115" s="313"/>
      <c r="FNG115" s="313"/>
      <c r="FNH115" s="313"/>
      <c r="FNI115" s="313"/>
      <c r="FNJ115" s="313"/>
      <c r="FNK115" s="313"/>
      <c r="FNL115" s="313"/>
      <c r="FNM115" s="313"/>
      <c r="FNN115" s="313"/>
      <c r="FNO115" s="313"/>
      <c r="FNP115" s="313"/>
      <c r="FNQ115" s="313"/>
      <c r="FNR115" s="313"/>
      <c r="FNS115" s="313"/>
      <c r="FNT115" s="313"/>
      <c r="FNU115" s="313"/>
      <c r="FNV115" s="313"/>
      <c r="FNW115" s="313"/>
      <c r="FNX115" s="313"/>
      <c r="FNY115" s="313"/>
      <c r="FNZ115" s="313"/>
      <c r="FOA115" s="313"/>
      <c r="FOB115" s="313"/>
      <c r="FOC115" s="313"/>
      <c r="FOD115" s="313"/>
      <c r="FOE115" s="313"/>
      <c r="FOF115" s="313"/>
      <c r="FOG115" s="313"/>
      <c r="FOH115" s="313"/>
      <c r="FOI115" s="313"/>
      <c r="FOJ115" s="313"/>
      <c r="FOK115" s="313"/>
      <c r="FOL115" s="313"/>
      <c r="FOM115" s="313"/>
      <c r="FON115" s="313"/>
      <c r="FOO115" s="313"/>
      <c r="FOP115" s="313"/>
      <c r="FOQ115" s="313"/>
      <c r="FOR115" s="313"/>
      <c r="FOS115" s="313"/>
      <c r="FOT115" s="313"/>
      <c r="FOU115" s="313"/>
      <c r="FOV115" s="313"/>
      <c r="FOW115" s="313"/>
      <c r="FOX115" s="313"/>
      <c r="FOY115" s="313"/>
      <c r="FOZ115" s="313"/>
      <c r="FPA115" s="313"/>
      <c r="FPB115" s="313"/>
      <c r="FPC115" s="313"/>
      <c r="FPD115" s="313"/>
      <c r="FPE115" s="313"/>
      <c r="FPF115" s="313"/>
      <c r="FPG115" s="313"/>
      <c r="FPH115" s="313"/>
      <c r="FPI115" s="313"/>
      <c r="FPJ115" s="313"/>
      <c r="FPK115" s="313"/>
      <c r="FPL115" s="313"/>
      <c r="FPM115" s="313"/>
      <c r="FPN115" s="313"/>
      <c r="FPO115" s="313"/>
      <c r="FPP115" s="313"/>
      <c r="FPQ115" s="313"/>
      <c r="FPR115" s="313"/>
      <c r="FPS115" s="313"/>
      <c r="FPT115" s="313"/>
      <c r="FPU115" s="313"/>
      <c r="FPV115" s="313"/>
      <c r="FPW115" s="313"/>
      <c r="FPX115" s="313"/>
      <c r="FPY115" s="313"/>
      <c r="FPZ115" s="313"/>
      <c r="FQA115" s="313"/>
      <c r="FQB115" s="313"/>
      <c r="FQC115" s="313"/>
      <c r="FQD115" s="313"/>
      <c r="FQE115" s="313"/>
      <c r="FQF115" s="313"/>
      <c r="FQG115" s="313"/>
      <c r="FQH115" s="313"/>
      <c r="FQI115" s="313"/>
      <c r="FQJ115" s="313"/>
      <c r="FQK115" s="313"/>
      <c r="FQL115" s="313"/>
      <c r="FQM115" s="313"/>
      <c r="FQN115" s="313"/>
      <c r="FQO115" s="313"/>
      <c r="FQP115" s="313"/>
      <c r="FQQ115" s="313"/>
      <c r="FQR115" s="313"/>
      <c r="FQS115" s="313"/>
      <c r="FQT115" s="313"/>
      <c r="FQU115" s="313"/>
      <c r="FQV115" s="313"/>
      <c r="FQW115" s="313"/>
      <c r="FQX115" s="313"/>
      <c r="FQY115" s="313"/>
      <c r="FQZ115" s="313"/>
      <c r="FRA115" s="313"/>
      <c r="FRB115" s="313"/>
      <c r="FRC115" s="313"/>
      <c r="FRD115" s="313"/>
      <c r="FRE115" s="313"/>
      <c r="FRF115" s="313"/>
      <c r="FRG115" s="313"/>
      <c r="FRH115" s="313"/>
      <c r="FRI115" s="313"/>
      <c r="FRJ115" s="313"/>
      <c r="FRK115" s="313"/>
      <c r="FRL115" s="313"/>
      <c r="FRM115" s="313"/>
      <c r="FRN115" s="313"/>
      <c r="FRO115" s="313"/>
      <c r="FRP115" s="313"/>
      <c r="FRQ115" s="313"/>
      <c r="FRR115" s="313"/>
      <c r="FRS115" s="313"/>
      <c r="FRT115" s="313"/>
      <c r="FRU115" s="313"/>
      <c r="FRV115" s="313"/>
      <c r="FRW115" s="313"/>
      <c r="FRX115" s="313"/>
      <c r="FRY115" s="313"/>
      <c r="FRZ115" s="313"/>
      <c r="FSA115" s="313"/>
      <c r="FSB115" s="313"/>
      <c r="FSC115" s="313"/>
      <c r="FSD115" s="313"/>
      <c r="FSE115" s="313"/>
      <c r="FSF115" s="313"/>
      <c r="FSG115" s="313"/>
      <c r="FSH115" s="313"/>
      <c r="FSI115" s="313"/>
      <c r="FSJ115" s="313"/>
      <c r="FSK115" s="313"/>
      <c r="FSL115" s="313"/>
      <c r="FSM115" s="313"/>
      <c r="FSN115" s="313"/>
      <c r="FSO115" s="313"/>
      <c r="FSP115" s="313"/>
      <c r="FSQ115" s="313"/>
      <c r="FSR115" s="313"/>
      <c r="FSS115" s="313"/>
      <c r="FST115" s="313"/>
      <c r="FSU115" s="313"/>
      <c r="FSV115" s="313"/>
      <c r="FSW115" s="313"/>
      <c r="FSX115" s="313"/>
      <c r="FSY115" s="313"/>
      <c r="FSZ115" s="313"/>
      <c r="FTA115" s="313"/>
      <c r="FTB115" s="313"/>
      <c r="FTC115" s="313"/>
      <c r="FTD115" s="313"/>
      <c r="FTE115" s="313"/>
      <c r="FTF115" s="313"/>
      <c r="FTG115" s="313"/>
      <c r="FTH115" s="313"/>
      <c r="FTI115" s="313"/>
      <c r="FTJ115" s="313"/>
      <c r="FTK115" s="313"/>
      <c r="FTL115" s="313"/>
      <c r="FTM115" s="313"/>
      <c r="FTN115" s="313"/>
      <c r="FTO115" s="313"/>
      <c r="FTP115" s="313"/>
      <c r="FTQ115" s="313"/>
      <c r="FTR115" s="313"/>
      <c r="FTS115" s="313"/>
      <c r="FTT115" s="313"/>
      <c r="FTU115" s="313"/>
      <c r="FTV115" s="313"/>
      <c r="FTW115" s="313"/>
      <c r="FTX115" s="313"/>
      <c r="FTY115" s="313"/>
      <c r="FTZ115" s="313"/>
      <c r="FUA115" s="313"/>
      <c r="FUB115" s="313"/>
      <c r="FUC115" s="313"/>
      <c r="FUD115" s="313"/>
      <c r="FUE115" s="313"/>
      <c r="FUF115" s="313"/>
      <c r="FUG115" s="313"/>
      <c r="FUH115" s="313"/>
      <c r="FUI115" s="313"/>
      <c r="FUJ115" s="313"/>
      <c r="FUK115" s="313"/>
      <c r="FUL115" s="313"/>
      <c r="FUM115" s="313"/>
      <c r="FUN115" s="313"/>
      <c r="FUO115" s="313"/>
      <c r="FUP115" s="313"/>
      <c r="FUQ115" s="313"/>
      <c r="FUR115" s="313"/>
      <c r="FUS115" s="313"/>
      <c r="FUT115" s="313"/>
      <c r="FUU115" s="313"/>
      <c r="FUV115" s="313"/>
      <c r="FUW115" s="313"/>
      <c r="FUX115" s="313"/>
      <c r="FUY115" s="313"/>
      <c r="FUZ115" s="313"/>
      <c r="FVA115" s="313"/>
      <c r="FVB115" s="313"/>
      <c r="FVC115" s="313"/>
      <c r="FVD115" s="313"/>
      <c r="FVE115" s="313"/>
      <c r="FVF115" s="313"/>
      <c r="FVG115" s="313"/>
      <c r="FVH115" s="313"/>
      <c r="FVI115" s="313"/>
      <c r="FVJ115" s="313"/>
      <c r="FVK115" s="313"/>
      <c r="FVL115" s="313"/>
      <c r="FVM115" s="313"/>
      <c r="FVN115" s="313"/>
      <c r="FVO115" s="313"/>
      <c r="FVP115" s="313"/>
      <c r="FVQ115" s="313"/>
      <c r="FVR115" s="313"/>
      <c r="FVS115" s="313"/>
      <c r="FVT115" s="313"/>
      <c r="FVU115" s="313"/>
      <c r="FVV115" s="313"/>
      <c r="FVW115" s="313"/>
      <c r="FVX115" s="313"/>
      <c r="FVY115" s="313"/>
      <c r="FVZ115" s="313"/>
      <c r="FWA115" s="313"/>
      <c r="FWB115" s="313"/>
      <c r="FWC115" s="313"/>
      <c r="FWD115" s="313"/>
      <c r="FWE115" s="313"/>
      <c r="FWF115" s="313"/>
      <c r="FWG115" s="313"/>
      <c r="FWH115" s="313"/>
      <c r="FWI115" s="313"/>
      <c r="FWJ115" s="313"/>
      <c r="FWK115" s="313"/>
      <c r="FWL115" s="313"/>
      <c r="FWM115" s="313"/>
      <c r="FWN115" s="313"/>
      <c r="FWO115" s="313"/>
      <c r="FWP115" s="313"/>
      <c r="FWQ115" s="313"/>
      <c r="FWR115" s="313"/>
      <c r="FWS115" s="313"/>
      <c r="FWT115" s="313"/>
      <c r="FWU115" s="313"/>
      <c r="FWV115" s="313"/>
      <c r="FWW115" s="313"/>
      <c r="FWX115" s="313"/>
      <c r="FWY115" s="313"/>
      <c r="FWZ115" s="313"/>
      <c r="FXA115" s="313"/>
      <c r="FXB115" s="313"/>
      <c r="FXC115" s="313"/>
      <c r="FXD115" s="313"/>
      <c r="FXE115" s="313"/>
      <c r="FXF115" s="313"/>
      <c r="FXG115" s="313"/>
      <c r="FXH115" s="313"/>
      <c r="FXI115" s="313"/>
      <c r="FXJ115" s="313"/>
      <c r="FXK115" s="313"/>
      <c r="FXL115" s="313"/>
      <c r="FXM115" s="313"/>
      <c r="FXN115" s="313"/>
      <c r="FXO115" s="313"/>
      <c r="FXP115" s="313"/>
      <c r="FXQ115" s="313"/>
      <c r="FXR115" s="313"/>
      <c r="FXS115" s="313"/>
      <c r="FXT115" s="313"/>
      <c r="FXU115" s="313"/>
      <c r="FXV115" s="313"/>
      <c r="FXW115" s="313"/>
      <c r="FXX115" s="313"/>
      <c r="FXY115" s="313"/>
      <c r="FXZ115" s="313"/>
      <c r="FYA115" s="313"/>
      <c r="FYB115" s="313"/>
      <c r="FYC115" s="313"/>
      <c r="FYD115" s="313"/>
      <c r="FYE115" s="313"/>
      <c r="FYF115" s="313"/>
      <c r="FYG115" s="313"/>
      <c r="FYH115" s="313"/>
      <c r="FYI115" s="313"/>
      <c r="FYJ115" s="313"/>
      <c r="FYK115" s="313"/>
      <c r="FYL115" s="313"/>
      <c r="FYM115" s="313"/>
      <c r="FYN115" s="313"/>
      <c r="FYO115" s="313"/>
      <c r="FYP115" s="313"/>
      <c r="FYQ115" s="313"/>
      <c r="FYR115" s="313"/>
      <c r="FYS115" s="313"/>
      <c r="FYT115" s="313"/>
      <c r="FYU115" s="313"/>
      <c r="FYV115" s="313"/>
      <c r="FYW115" s="313"/>
      <c r="FYX115" s="313"/>
      <c r="FYY115" s="313"/>
      <c r="FYZ115" s="313"/>
      <c r="FZA115" s="313"/>
      <c r="FZB115" s="313"/>
      <c r="FZC115" s="313"/>
      <c r="FZD115" s="313"/>
      <c r="FZE115" s="313"/>
      <c r="FZF115" s="313"/>
      <c r="FZG115" s="313"/>
      <c r="FZH115" s="313"/>
      <c r="FZI115" s="313"/>
      <c r="FZJ115" s="313"/>
      <c r="FZK115" s="313"/>
      <c r="FZL115" s="313"/>
      <c r="FZM115" s="313"/>
      <c r="FZN115" s="313"/>
      <c r="FZO115" s="313"/>
      <c r="FZP115" s="313"/>
      <c r="FZQ115" s="313"/>
      <c r="FZR115" s="313"/>
      <c r="FZS115" s="313"/>
      <c r="FZT115" s="313"/>
      <c r="FZU115" s="313"/>
      <c r="FZV115" s="313"/>
      <c r="FZW115" s="313"/>
      <c r="FZX115" s="313"/>
      <c r="FZY115" s="313"/>
      <c r="FZZ115" s="313"/>
      <c r="GAA115" s="313"/>
      <c r="GAB115" s="313"/>
      <c r="GAC115" s="313"/>
      <c r="GAD115" s="313"/>
      <c r="GAE115" s="313"/>
      <c r="GAF115" s="313"/>
      <c r="GAG115" s="313"/>
      <c r="GAH115" s="313"/>
      <c r="GAI115" s="313"/>
      <c r="GAJ115" s="313"/>
      <c r="GAK115" s="313"/>
      <c r="GAL115" s="313"/>
      <c r="GAM115" s="313"/>
      <c r="GAN115" s="313"/>
      <c r="GAO115" s="313"/>
      <c r="GAP115" s="313"/>
      <c r="GAQ115" s="313"/>
      <c r="GAR115" s="313"/>
      <c r="GAS115" s="313"/>
      <c r="GAT115" s="313"/>
      <c r="GAU115" s="313"/>
      <c r="GAV115" s="313"/>
      <c r="GAW115" s="313"/>
      <c r="GAX115" s="313"/>
      <c r="GAY115" s="313"/>
      <c r="GAZ115" s="313"/>
      <c r="GBA115" s="313"/>
      <c r="GBB115" s="313"/>
      <c r="GBC115" s="313"/>
      <c r="GBD115" s="313"/>
      <c r="GBE115" s="313"/>
      <c r="GBF115" s="313"/>
      <c r="GBG115" s="313"/>
      <c r="GBH115" s="313"/>
      <c r="GBI115" s="313"/>
      <c r="GBJ115" s="313"/>
      <c r="GBK115" s="313"/>
      <c r="GBL115" s="313"/>
      <c r="GBM115" s="313"/>
      <c r="GBN115" s="313"/>
      <c r="GBO115" s="313"/>
      <c r="GBP115" s="313"/>
      <c r="GBQ115" s="313"/>
      <c r="GBR115" s="313"/>
      <c r="GBS115" s="313"/>
      <c r="GBT115" s="313"/>
      <c r="GBU115" s="313"/>
      <c r="GBV115" s="313"/>
      <c r="GBW115" s="313"/>
      <c r="GBX115" s="313"/>
      <c r="GBY115" s="313"/>
      <c r="GBZ115" s="313"/>
      <c r="GCA115" s="313"/>
      <c r="GCB115" s="313"/>
      <c r="GCC115" s="313"/>
      <c r="GCD115" s="313"/>
      <c r="GCE115" s="313"/>
      <c r="GCF115" s="313"/>
      <c r="GCG115" s="313"/>
      <c r="GCH115" s="313"/>
      <c r="GCI115" s="313"/>
      <c r="GCJ115" s="313"/>
      <c r="GCK115" s="313"/>
      <c r="GCL115" s="313"/>
      <c r="GCM115" s="313"/>
      <c r="GCN115" s="313"/>
      <c r="GCO115" s="313"/>
      <c r="GCP115" s="313"/>
      <c r="GCQ115" s="313"/>
      <c r="GCR115" s="313"/>
      <c r="GCS115" s="313"/>
      <c r="GCT115" s="313"/>
      <c r="GCU115" s="313"/>
      <c r="GCV115" s="313"/>
      <c r="GCW115" s="313"/>
      <c r="GCX115" s="313"/>
      <c r="GCY115" s="313"/>
      <c r="GCZ115" s="313"/>
      <c r="GDA115" s="313"/>
      <c r="GDB115" s="313"/>
      <c r="GDC115" s="313"/>
      <c r="GDD115" s="313"/>
      <c r="GDE115" s="313"/>
      <c r="GDF115" s="313"/>
      <c r="GDG115" s="313"/>
      <c r="GDH115" s="313"/>
      <c r="GDI115" s="313"/>
      <c r="GDJ115" s="313"/>
      <c r="GDK115" s="313"/>
      <c r="GDL115" s="313"/>
      <c r="GDM115" s="313"/>
      <c r="GDN115" s="313"/>
      <c r="GDO115" s="313"/>
      <c r="GDP115" s="313"/>
      <c r="GDQ115" s="313"/>
      <c r="GDR115" s="313"/>
      <c r="GDS115" s="313"/>
      <c r="GDT115" s="313"/>
      <c r="GDU115" s="313"/>
      <c r="GDV115" s="313"/>
      <c r="GDW115" s="313"/>
      <c r="GDX115" s="313"/>
      <c r="GDY115" s="313"/>
      <c r="GDZ115" s="313"/>
      <c r="GEA115" s="313"/>
      <c r="GEB115" s="313"/>
      <c r="GEC115" s="313"/>
      <c r="GED115" s="313"/>
      <c r="GEE115" s="313"/>
      <c r="GEF115" s="313"/>
      <c r="GEG115" s="313"/>
      <c r="GEH115" s="313"/>
      <c r="GEI115" s="313"/>
      <c r="GEJ115" s="313"/>
      <c r="GEK115" s="313"/>
      <c r="GEL115" s="313"/>
      <c r="GEM115" s="313"/>
      <c r="GEN115" s="313"/>
      <c r="GEO115" s="313"/>
      <c r="GEP115" s="313"/>
      <c r="GEQ115" s="313"/>
      <c r="GER115" s="313"/>
      <c r="GES115" s="313"/>
      <c r="GET115" s="313"/>
      <c r="GEU115" s="313"/>
      <c r="GEV115" s="313"/>
      <c r="GEW115" s="313"/>
      <c r="GEX115" s="313"/>
      <c r="GEY115" s="313"/>
      <c r="GEZ115" s="313"/>
      <c r="GFA115" s="313"/>
      <c r="GFB115" s="313"/>
      <c r="GFC115" s="313"/>
      <c r="GFD115" s="313"/>
      <c r="GFE115" s="313"/>
      <c r="GFF115" s="313"/>
      <c r="GFG115" s="313"/>
      <c r="GFH115" s="313"/>
      <c r="GFI115" s="313"/>
      <c r="GFJ115" s="313"/>
      <c r="GFK115" s="313"/>
      <c r="GFL115" s="313"/>
      <c r="GFM115" s="313"/>
      <c r="GFN115" s="313"/>
      <c r="GFO115" s="313"/>
      <c r="GFP115" s="313"/>
      <c r="GFQ115" s="313"/>
      <c r="GFR115" s="313"/>
      <c r="GFS115" s="313"/>
      <c r="GFT115" s="313"/>
      <c r="GFU115" s="313"/>
      <c r="GFV115" s="313"/>
      <c r="GFW115" s="313"/>
      <c r="GFX115" s="313"/>
      <c r="GFY115" s="313"/>
      <c r="GFZ115" s="313"/>
      <c r="GGA115" s="313"/>
      <c r="GGB115" s="313"/>
      <c r="GGC115" s="313"/>
      <c r="GGD115" s="313"/>
      <c r="GGE115" s="313"/>
      <c r="GGF115" s="313"/>
      <c r="GGG115" s="313"/>
      <c r="GGH115" s="313"/>
      <c r="GGI115" s="313"/>
      <c r="GGJ115" s="313"/>
      <c r="GGK115" s="313"/>
      <c r="GGL115" s="313"/>
      <c r="GGM115" s="313"/>
      <c r="GGN115" s="313"/>
      <c r="GGO115" s="313"/>
      <c r="GGP115" s="313"/>
      <c r="GGQ115" s="313"/>
      <c r="GGR115" s="313"/>
      <c r="GGS115" s="313"/>
      <c r="GGT115" s="313"/>
      <c r="GGU115" s="313"/>
      <c r="GGV115" s="313"/>
      <c r="GGW115" s="313"/>
      <c r="GGX115" s="313"/>
      <c r="GGY115" s="313"/>
      <c r="GGZ115" s="313"/>
      <c r="GHA115" s="313"/>
      <c r="GHB115" s="313"/>
      <c r="GHC115" s="313"/>
      <c r="GHD115" s="313"/>
      <c r="GHE115" s="313"/>
      <c r="GHF115" s="313"/>
      <c r="GHG115" s="313"/>
      <c r="GHH115" s="313"/>
      <c r="GHI115" s="313"/>
      <c r="GHJ115" s="313"/>
      <c r="GHK115" s="313"/>
      <c r="GHL115" s="313"/>
      <c r="GHM115" s="313"/>
      <c r="GHN115" s="313"/>
      <c r="GHO115" s="313"/>
      <c r="GHP115" s="313"/>
      <c r="GHQ115" s="313"/>
      <c r="GHR115" s="313"/>
      <c r="GHS115" s="313"/>
      <c r="GHT115" s="313"/>
      <c r="GHU115" s="313"/>
      <c r="GHV115" s="313"/>
      <c r="GHW115" s="313"/>
      <c r="GHX115" s="313"/>
      <c r="GHY115" s="313"/>
      <c r="GHZ115" s="313"/>
      <c r="GIA115" s="313"/>
      <c r="GIB115" s="313"/>
      <c r="GIC115" s="313"/>
      <c r="GID115" s="313"/>
      <c r="GIE115" s="313"/>
      <c r="GIF115" s="313"/>
      <c r="GIG115" s="313"/>
      <c r="GIH115" s="313"/>
      <c r="GII115" s="313"/>
      <c r="GIJ115" s="313"/>
      <c r="GIK115" s="313"/>
      <c r="GIL115" s="313"/>
      <c r="GIM115" s="313"/>
      <c r="GIN115" s="313"/>
      <c r="GIO115" s="313"/>
      <c r="GIP115" s="313"/>
      <c r="GIQ115" s="313"/>
      <c r="GIR115" s="313"/>
      <c r="GIS115" s="313"/>
      <c r="GIT115" s="313"/>
      <c r="GIU115" s="313"/>
      <c r="GIV115" s="313"/>
      <c r="GIW115" s="313"/>
      <c r="GIX115" s="313"/>
      <c r="GIY115" s="313"/>
      <c r="GIZ115" s="313"/>
      <c r="GJA115" s="313"/>
      <c r="GJB115" s="313"/>
      <c r="GJC115" s="313"/>
      <c r="GJD115" s="313"/>
      <c r="GJE115" s="313"/>
      <c r="GJF115" s="313"/>
      <c r="GJG115" s="313"/>
      <c r="GJH115" s="313"/>
      <c r="GJI115" s="313"/>
      <c r="GJJ115" s="313"/>
      <c r="GJK115" s="313"/>
      <c r="GJL115" s="313"/>
      <c r="GJM115" s="313"/>
      <c r="GJN115" s="313"/>
      <c r="GJO115" s="313"/>
      <c r="GJP115" s="313"/>
      <c r="GJQ115" s="313"/>
      <c r="GJR115" s="313"/>
      <c r="GJS115" s="313"/>
      <c r="GJT115" s="313"/>
      <c r="GJU115" s="313"/>
      <c r="GJV115" s="313"/>
      <c r="GJW115" s="313"/>
      <c r="GJX115" s="313"/>
      <c r="GJY115" s="313"/>
      <c r="GJZ115" s="313"/>
      <c r="GKA115" s="313"/>
      <c r="GKB115" s="313"/>
      <c r="GKC115" s="313"/>
      <c r="GKD115" s="313"/>
      <c r="GKE115" s="313"/>
      <c r="GKF115" s="313"/>
      <c r="GKG115" s="313"/>
      <c r="GKH115" s="313"/>
      <c r="GKI115" s="313"/>
      <c r="GKJ115" s="313"/>
      <c r="GKK115" s="313"/>
      <c r="GKL115" s="313"/>
      <c r="GKM115" s="313"/>
      <c r="GKN115" s="313"/>
      <c r="GKO115" s="313"/>
      <c r="GKP115" s="313"/>
      <c r="GKQ115" s="313"/>
      <c r="GKR115" s="313"/>
      <c r="GKS115" s="313"/>
      <c r="GKT115" s="313"/>
      <c r="GKU115" s="313"/>
      <c r="GKV115" s="313"/>
      <c r="GKW115" s="313"/>
      <c r="GKX115" s="313"/>
      <c r="GKY115" s="313"/>
      <c r="GKZ115" s="313"/>
      <c r="GLA115" s="313"/>
      <c r="GLB115" s="313"/>
      <c r="GLC115" s="313"/>
      <c r="GLD115" s="313"/>
      <c r="GLE115" s="313"/>
      <c r="GLF115" s="313"/>
      <c r="GLG115" s="313"/>
      <c r="GLH115" s="313"/>
      <c r="GLI115" s="313"/>
      <c r="GLJ115" s="313"/>
      <c r="GLK115" s="313"/>
      <c r="GLL115" s="313"/>
      <c r="GLM115" s="313"/>
      <c r="GLN115" s="313"/>
      <c r="GLO115" s="313"/>
      <c r="GLP115" s="313"/>
      <c r="GLQ115" s="313"/>
      <c r="GLR115" s="313"/>
      <c r="GLS115" s="313"/>
      <c r="GLT115" s="313"/>
      <c r="GLU115" s="313"/>
      <c r="GLV115" s="313"/>
      <c r="GLW115" s="313"/>
      <c r="GLX115" s="313"/>
      <c r="GLY115" s="313"/>
      <c r="GLZ115" s="313"/>
      <c r="GMA115" s="313"/>
      <c r="GMB115" s="313"/>
      <c r="GMC115" s="313"/>
      <c r="GMD115" s="313"/>
      <c r="GME115" s="313"/>
      <c r="GMF115" s="313"/>
      <c r="GMG115" s="313"/>
      <c r="GMH115" s="313"/>
      <c r="GMI115" s="313"/>
      <c r="GMJ115" s="313"/>
      <c r="GMK115" s="313"/>
      <c r="GML115" s="313"/>
      <c r="GMM115" s="313"/>
      <c r="GMN115" s="313"/>
      <c r="GMO115" s="313"/>
      <c r="GMP115" s="313"/>
      <c r="GMQ115" s="313"/>
      <c r="GMR115" s="313"/>
      <c r="GMS115" s="313"/>
      <c r="GMT115" s="313"/>
      <c r="GMU115" s="313"/>
      <c r="GMV115" s="313"/>
      <c r="GMW115" s="313"/>
      <c r="GMX115" s="313"/>
      <c r="GMY115" s="313"/>
      <c r="GMZ115" s="313"/>
      <c r="GNA115" s="313"/>
      <c r="GNB115" s="313"/>
      <c r="GNC115" s="313"/>
      <c r="GND115" s="313"/>
      <c r="GNE115" s="313"/>
      <c r="GNF115" s="313"/>
      <c r="GNG115" s="313"/>
      <c r="GNH115" s="313"/>
      <c r="GNI115" s="313"/>
      <c r="GNJ115" s="313"/>
      <c r="GNK115" s="313"/>
      <c r="GNL115" s="313"/>
      <c r="GNM115" s="313"/>
      <c r="GNN115" s="313"/>
      <c r="GNO115" s="313"/>
      <c r="GNP115" s="313"/>
      <c r="GNQ115" s="313"/>
      <c r="GNR115" s="313"/>
      <c r="GNS115" s="313"/>
      <c r="GNT115" s="313"/>
      <c r="GNU115" s="313"/>
      <c r="GNV115" s="313"/>
      <c r="GNW115" s="313"/>
      <c r="GNX115" s="313"/>
      <c r="GNY115" s="313"/>
      <c r="GNZ115" s="313"/>
      <c r="GOA115" s="313"/>
      <c r="GOB115" s="313"/>
      <c r="GOC115" s="313"/>
      <c r="GOD115" s="313"/>
      <c r="GOE115" s="313"/>
      <c r="GOF115" s="313"/>
      <c r="GOG115" s="313"/>
      <c r="GOH115" s="313"/>
      <c r="GOI115" s="313"/>
      <c r="GOJ115" s="313"/>
      <c r="GOK115" s="313"/>
      <c r="GOL115" s="313"/>
      <c r="GOM115" s="313"/>
      <c r="GON115" s="313"/>
      <c r="GOO115" s="313"/>
      <c r="GOP115" s="313"/>
      <c r="GOQ115" s="313"/>
      <c r="GOR115" s="313"/>
      <c r="GOS115" s="313"/>
      <c r="GOT115" s="313"/>
      <c r="GOU115" s="313"/>
      <c r="GOV115" s="313"/>
      <c r="GOW115" s="313"/>
      <c r="GOX115" s="313"/>
      <c r="GOY115" s="313"/>
      <c r="GOZ115" s="313"/>
      <c r="GPA115" s="313"/>
      <c r="GPB115" s="313"/>
      <c r="GPC115" s="313"/>
      <c r="GPD115" s="313"/>
      <c r="GPE115" s="313"/>
      <c r="GPF115" s="313"/>
      <c r="GPG115" s="313"/>
      <c r="GPH115" s="313"/>
      <c r="GPI115" s="313"/>
      <c r="GPJ115" s="313"/>
      <c r="GPK115" s="313"/>
      <c r="GPL115" s="313"/>
      <c r="GPM115" s="313"/>
      <c r="GPN115" s="313"/>
      <c r="GPO115" s="313"/>
      <c r="GPP115" s="313"/>
      <c r="GPQ115" s="313"/>
      <c r="GPR115" s="313"/>
      <c r="GPS115" s="313"/>
      <c r="GPT115" s="313"/>
      <c r="GPU115" s="313"/>
      <c r="GPV115" s="313"/>
      <c r="GPW115" s="313"/>
      <c r="GPX115" s="313"/>
      <c r="GPY115" s="313"/>
      <c r="GPZ115" s="313"/>
      <c r="GQA115" s="313"/>
      <c r="GQB115" s="313"/>
      <c r="GQC115" s="313"/>
      <c r="GQD115" s="313"/>
      <c r="GQE115" s="313"/>
      <c r="GQF115" s="313"/>
      <c r="GQG115" s="313"/>
      <c r="GQH115" s="313"/>
      <c r="GQI115" s="313"/>
      <c r="GQJ115" s="313"/>
      <c r="GQK115" s="313"/>
      <c r="GQL115" s="313"/>
      <c r="GQM115" s="313"/>
      <c r="GQN115" s="313"/>
      <c r="GQO115" s="313"/>
      <c r="GQP115" s="313"/>
      <c r="GQQ115" s="313"/>
      <c r="GQR115" s="313"/>
      <c r="GQS115" s="313"/>
      <c r="GQT115" s="313"/>
      <c r="GQU115" s="313"/>
      <c r="GQV115" s="313"/>
      <c r="GQW115" s="313"/>
      <c r="GQX115" s="313"/>
      <c r="GQY115" s="313"/>
      <c r="GQZ115" s="313"/>
      <c r="GRA115" s="313"/>
      <c r="GRB115" s="313"/>
      <c r="GRC115" s="313"/>
      <c r="GRD115" s="313"/>
      <c r="GRE115" s="313"/>
      <c r="GRF115" s="313"/>
      <c r="GRG115" s="313"/>
      <c r="GRH115" s="313"/>
      <c r="GRI115" s="313"/>
      <c r="GRJ115" s="313"/>
      <c r="GRK115" s="313"/>
      <c r="GRL115" s="313"/>
      <c r="GRM115" s="313"/>
      <c r="GRN115" s="313"/>
      <c r="GRO115" s="313"/>
      <c r="GRP115" s="313"/>
      <c r="GRQ115" s="313"/>
      <c r="GRR115" s="313"/>
      <c r="GRS115" s="313"/>
      <c r="GRT115" s="313"/>
      <c r="GRU115" s="313"/>
      <c r="GRV115" s="313"/>
      <c r="GRW115" s="313"/>
      <c r="GRX115" s="313"/>
      <c r="GRY115" s="313"/>
      <c r="GRZ115" s="313"/>
      <c r="GSA115" s="313"/>
      <c r="GSB115" s="313"/>
      <c r="GSC115" s="313"/>
      <c r="GSD115" s="313"/>
      <c r="GSE115" s="313"/>
      <c r="GSF115" s="313"/>
      <c r="GSG115" s="313"/>
      <c r="GSH115" s="313"/>
      <c r="GSI115" s="313"/>
      <c r="GSJ115" s="313"/>
      <c r="GSK115" s="313"/>
      <c r="GSL115" s="313"/>
      <c r="GSM115" s="313"/>
      <c r="GSN115" s="313"/>
      <c r="GSO115" s="313"/>
      <c r="GSP115" s="313"/>
      <c r="GSQ115" s="313"/>
      <c r="GSR115" s="313"/>
      <c r="GSS115" s="313"/>
      <c r="GST115" s="313"/>
      <c r="GSU115" s="313"/>
      <c r="GSV115" s="313"/>
      <c r="GSW115" s="313"/>
      <c r="GSX115" s="313"/>
      <c r="GSY115" s="313"/>
      <c r="GSZ115" s="313"/>
      <c r="GTA115" s="313"/>
      <c r="GTB115" s="313"/>
      <c r="GTC115" s="313"/>
      <c r="GTD115" s="313"/>
      <c r="GTE115" s="313"/>
      <c r="GTF115" s="313"/>
      <c r="GTG115" s="313"/>
      <c r="GTH115" s="313"/>
      <c r="GTI115" s="313"/>
      <c r="GTJ115" s="313"/>
      <c r="GTK115" s="313"/>
      <c r="GTL115" s="313"/>
      <c r="GTM115" s="313"/>
      <c r="GTN115" s="313"/>
      <c r="GTO115" s="313"/>
      <c r="GTP115" s="313"/>
      <c r="GTQ115" s="313"/>
      <c r="GTR115" s="313"/>
      <c r="GTS115" s="313"/>
      <c r="GTT115" s="313"/>
      <c r="GTU115" s="313"/>
      <c r="GTV115" s="313"/>
      <c r="GTW115" s="313"/>
      <c r="GTX115" s="313"/>
      <c r="GTY115" s="313"/>
      <c r="GTZ115" s="313"/>
      <c r="GUA115" s="313"/>
      <c r="GUB115" s="313"/>
      <c r="GUC115" s="313"/>
      <c r="GUD115" s="313"/>
      <c r="GUE115" s="313"/>
      <c r="GUF115" s="313"/>
      <c r="GUG115" s="313"/>
      <c r="GUH115" s="313"/>
      <c r="GUI115" s="313"/>
      <c r="GUJ115" s="313"/>
      <c r="GUK115" s="313"/>
      <c r="GUL115" s="313"/>
      <c r="GUM115" s="313"/>
      <c r="GUN115" s="313"/>
      <c r="GUO115" s="313"/>
      <c r="GUP115" s="313"/>
      <c r="GUQ115" s="313"/>
      <c r="GUR115" s="313"/>
      <c r="GUS115" s="313"/>
      <c r="GUT115" s="313"/>
      <c r="GUU115" s="313"/>
      <c r="GUV115" s="313"/>
      <c r="GUW115" s="313"/>
      <c r="GUX115" s="313"/>
      <c r="GUY115" s="313"/>
      <c r="GUZ115" s="313"/>
      <c r="GVA115" s="313"/>
      <c r="GVB115" s="313"/>
      <c r="GVC115" s="313"/>
      <c r="GVD115" s="313"/>
      <c r="GVE115" s="313"/>
      <c r="GVF115" s="313"/>
      <c r="GVG115" s="313"/>
      <c r="GVH115" s="313"/>
      <c r="GVI115" s="313"/>
      <c r="GVJ115" s="313"/>
      <c r="GVK115" s="313"/>
      <c r="GVL115" s="313"/>
      <c r="GVM115" s="313"/>
      <c r="GVN115" s="313"/>
      <c r="GVO115" s="313"/>
      <c r="GVP115" s="313"/>
      <c r="GVQ115" s="313"/>
      <c r="GVR115" s="313"/>
      <c r="GVS115" s="313"/>
      <c r="GVT115" s="313"/>
      <c r="GVU115" s="313"/>
      <c r="GVV115" s="313"/>
      <c r="GVW115" s="313"/>
      <c r="GVX115" s="313"/>
      <c r="GVY115" s="313"/>
      <c r="GVZ115" s="313"/>
      <c r="GWA115" s="313"/>
      <c r="GWB115" s="313"/>
      <c r="GWC115" s="313"/>
      <c r="GWD115" s="313"/>
      <c r="GWE115" s="313"/>
      <c r="GWF115" s="313"/>
      <c r="GWG115" s="313"/>
      <c r="GWH115" s="313"/>
      <c r="GWI115" s="313"/>
      <c r="GWJ115" s="313"/>
      <c r="GWK115" s="313"/>
      <c r="GWL115" s="313"/>
      <c r="GWM115" s="313"/>
      <c r="GWN115" s="313"/>
      <c r="GWO115" s="313"/>
      <c r="GWP115" s="313"/>
      <c r="GWQ115" s="313"/>
      <c r="GWR115" s="313"/>
      <c r="GWS115" s="313"/>
      <c r="GWT115" s="313"/>
      <c r="GWU115" s="313"/>
      <c r="GWV115" s="313"/>
      <c r="GWW115" s="313"/>
      <c r="GWX115" s="313"/>
      <c r="GWY115" s="313"/>
      <c r="GWZ115" s="313"/>
      <c r="GXA115" s="313"/>
      <c r="GXB115" s="313"/>
      <c r="GXC115" s="313"/>
      <c r="GXD115" s="313"/>
      <c r="GXE115" s="313"/>
      <c r="GXF115" s="313"/>
      <c r="GXG115" s="313"/>
      <c r="GXH115" s="313"/>
      <c r="GXI115" s="313"/>
      <c r="GXJ115" s="313"/>
      <c r="GXK115" s="313"/>
      <c r="GXL115" s="313"/>
      <c r="GXM115" s="313"/>
      <c r="GXN115" s="313"/>
      <c r="GXO115" s="313"/>
      <c r="GXP115" s="313"/>
      <c r="GXQ115" s="313"/>
      <c r="GXR115" s="313"/>
      <c r="GXS115" s="313"/>
      <c r="GXT115" s="313"/>
      <c r="GXU115" s="313"/>
      <c r="GXV115" s="313"/>
      <c r="GXW115" s="313"/>
      <c r="GXX115" s="313"/>
      <c r="GXY115" s="313"/>
      <c r="GXZ115" s="313"/>
      <c r="GYA115" s="313"/>
      <c r="GYB115" s="313"/>
      <c r="GYC115" s="313"/>
      <c r="GYD115" s="313"/>
      <c r="GYE115" s="313"/>
      <c r="GYF115" s="313"/>
      <c r="GYG115" s="313"/>
      <c r="GYH115" s="313"/>
      <c r="GYI115" s="313"/>
      <c r="GYJ115" s="313"/>
      <c r="GYK115" s="313"/>
      <c r="GYL115" s="313"/>
      <c r="GYM115" s="313"/>
      <c r="GYN115" s="313"/>
      <c r="GYO115" s="313"/>
      <c r="GYP115" s="313"/>
      <c r="GYQ115" s="313"/>
      <c r="GYR115" s="313"/>
      <c r="GYS115" s="313"/>
      <c r="GYT115" s="313"/>
      <c r="GYU115" s="313"/>
      <c r="GYV115" s="313"/>
      <c r="GYW115" s="313"/>
      <c r="GYX115" s="313"/>
      <c r="GYY115" s="313"/>
      <c r="GYZ115" s="313"/>
      <c r="GZA115" s="313"/>
      <c r="GZB115" s="313"/>
      <c r="GZC115" s="313"/>
      <c r="GZD115" s="313"/>
      <c r="GZE115" s="313"/>
      <c r="GZF115" s="313"/>
      <c r="GZG115" s="313"/>
      <c r="GZH115" s="313"/>
      <c r="GZI115" s="313"/>
      <c r="GZJ115" s="313"/>
      <c r="GZK115" s="313"/>
      <c r="GZL115" s="313"/>
      <c r="GZM115" s="313"/>
      <c r="GZN115" s="313"/>
      <c r="GZO115" s="313"/>
      <c r="GZP115" s="313"/>
      <c r="GZQ115" s="313"/>
      <c r="GZR115" s="313"/>
      <c r="GZS115" s="313"/>
      <c r="GZT115" s="313"/>
      <c r="GZU115" s="313"/>
      <c r="GZV115" s="313"/>
      <c r="GZW115" s="313"/>
      <c r="GZX115" s="313"/>
      <c r="GZY115" s="313"/>
      <c r="GZZ115" s="313"/>
      <c r="HAA115" s="313"/>
      <c r="HAB115" s="313"/>
      <c r="HAC115" s="313"/>
      <c r="HAD115" s="313"/>
      <c r="HAE115" s="313"/>
      <c r="HAF115" s="313"/>
      <c r="HAG115" s="313"/>
      <c r="HAH115" s="313"/>
      <c r="HAI115" s="313"/>
      <c r="HAJ115" s="313"/>
      <c r="HAK115" s="313"/>
      <c r="HAL115" s="313"/>
      <c r="HAM115" s="313"/>
      <c r="HAN115" s="313"/>
      <c r="HAO115" s="313"/>
      <c r="HAP115" s="313"/>
      <c r="HAQ115" s="313"/>
      <c r="HAR115" s="313"/>
      <c r="HAS115" s="313"/>
      <c r="HAT115" s="313"/>
      <c r="HAU115" s="313"/>
      <c r="HAV115" s="313"/>
      <c r="HAW115" s="313"/>
      <c r="HAX115" s="313"/>
      <c r="HAY115" s="313"/>
      <c r="HAZ115" s="313"/>
      <c r="HBA115" s="313"/>
      <c r="HBB115" s="313"/>
      <c r="HBC115" s="313"/>
      <c r="HBD115" s="313"/>
      <c r="HBE115" s="313"/>
      <c r="HBF115" s="313"/>
      <c r="HBG115" s="313"/>
      <c r="HBH115" s="313"/>
      <c r="HBI115" s="313"/>
      <c r="HBJ115" s="313"/>
      <c r="HBK115" s="313"/>
      <c r="HBL115" s="313"/>
      <c r="HBM115" s="313"/>
      <c r="HBN115" s="313"/>
      <c r="HBO115" s="313"/>
      <c r="HBP115" s="313"/>
      <c r="HBQ115" s="313"/>
      <c r="HBR115" s="313"/>
      <c r="HBS115" s="313"/>
      <c r="HBT115" s="313"/>
      <c r="HBU115" s="313"/>
      <c r="HBV115" s="313"/>
      <c r="HBW115" s="313"/>
      <c r="HBX115" s="313"/>
      <c r="HBY115" s="313"/>
      <c r="HBZ115" s="313"/>
      <c r="HCA115" s="313"/>
      <c r="HCB115" s="313"/>
      <c r="HCC115" s="313"/>
      <c r="HCD115" s="313"/>
      <c r="HCE115" s="313"/>
      <c r="HCF115" s="313"/>
      <c r="HCG115" s="313"/>
      <c r="HCH115" s="313"/>
      <c r="HCI115" s="313"/>
      <c r="HCJ115" s="313"/>
      <c r="HCK115" s="313"/>
      <c r="HCL115" s="313"/>
      <c r="HCM115" s="313"/>
      <c r="HCN115" s="313"/>
      <c r="HCO115" s="313"/>
      <c r="HCP115" s="313"/>
      <c r="HCQ115" s="313"/>
      <c r="HCR115" s="313"/>
      <c r="HCS115" s="313"/>
      <c r="HCT115" s="313"/>
      <c r="HCU115" s="313"/>
      <c r="HCV115" s="313"/>
      <c r="HCW115" s="313"/>
      <c r="HCX115" s="313"/>
      <c r="HCY115" s="313"/>
      <c r="HCZ115" s="313"/>
      <c r="HDA115" s="313"/>
      <c r="HDB115" s="313"/>
      <c r="HDC115" s="313"/>
      <c r="HDD115" s="313"/>
      <c r="HDE115" s="313"/>
      <c r="HDF115" s="313"/>
      <c r="HDG115" s="313"/>
      <c r="HDH115" s="313"/>
      <c r="HDI115" s="313"/>
      <c r="HDJ115" s="313"/>
      <c r="HDK115" s="313"/>
      <c r="HDL115" s="313"/>
      <c r="HDM115" s="313"/>
      <c r="HDN115" s="313"/>
      <c r="HDO115" s="313"/>
      <c r="HDP115" s="313"/>
      <c r="HDQ115" s="313"/>
      <c r="HDR115" s="313"/>
      <c r="HDS115" s="313"/>
      <c r="HDT115" s="313"/>
      <c r="HDU115" s="313"/>
      <c r="HDV115" s="313"/>
      <c r="HDW115" s="313"/>
      <c r="HDX115" s="313"/>
      <c r="HDY115" s="313"/>
      <c r="HDZ115" s="313"/>
      <c r="HEA115" s="313"/>
      <c r="HEB115" s="313"/>
      <c r="HEC115" s="313"/>
      <c r="HED115" s="313"/>
      <c r="HEE115" s="313"/>
      <c r="HEF115" s="313"/>
      <c r="HEG115" s="313"/>
      <c r="HEH115" s="313"/>
      <c r="HEI115" s="313"/>
      <c r="HEJ115" s="313"/>
      <c r="HEK115" s="313"/>
      <c r="HEL115" s="313"/>
      <c r="HEM115" s="313"/>
      <c r="HEN115" s="313"/>
      <c r="HEO115" s="313"/>
      <c r="HEP115" s="313"/>
      <c r="HEQ115" s="313"/>
      <c r="HER115" s="313"/>
      <c r="HES115" s="313"/>
      <c r="HET115" s="313"/>
      <c r="HEU115" s="313"/>
      <c r="HEV115" s="313"/>
      <c r="HEW115" s="313"/>
      <c r="HEX115" s="313"/>
      <c r="HEY115" s="313"/>
      <c r="HEZ115" s="313"/>
      <c r="HFA115" s="313"/>
      <c r="HFB115" s="313"/>
      <c r="HFC115" s="313"/>
      <c r="HFD115" s="313"/>
      <c r="HFE115" s="313"/>
      <c r="HFF115" s="313"/>
      <c r="HFG115" s="313"/>
      <c r="HFH115" s="313"/>
      <c r="HFI115" s="313"/>
      <c r="HFJ115" s="313"/>
      <c r="HFK115" s="313"/>
      <c r="HFL115" s="313"/>
      <c r="HFM115" s="313"/>
      <c r="HFN115" s="313"/>
      <c r="HFO115" s="313"/>
      <c r="HFP115" s="313"/>
      <c r="HFQ115" s="313"/>
      <c r="HFR115" s="313"/>
      <c r="HFS115" s="313"/>
      <c r="HFT115" s="313"/>
      <c r="HFU115" s="313"/>
      <c r="HFV115" s="313"/>
      <c r="HFW115" s="313"/>
      <c r="HFX115" s="313"/>
      <c r="HFY115" s="313"/>
      <c r="HFZ115" s="313"/>
      <c r="HGA115" s="313"/>
      <c r="HGB115" s="313"/>
      <c r="HGC115" s="313"/>
      <c r="HGD115" s="313"/>
      <c r="HGE115" s="313"/>
      <c r="HGF115" s="313"/>
      <c r="HGG115" s="313"/>
      <c r="HGH115" s="313"/>
      <c r="HGI115" s="313"/>
      <c r="HGJ115" s="313"/>
      <c r="HGK115" s="313"/>
      <c r="HGL115" s="313"/>
      <c r="HGM115" s="313"/>
      <c r="HGN115" s="313"/>
      <c r="HGO115" s="313"/>
      <c r="HGP115" s="313"/>
      <c r="HGQ115" s="313"/>
      <c r="HGR115" s="313"/>
      <c r="HGS115" s="313"/>
      <c r="HGT115" s="313"/>
      <c r="HGU115" s="313"/>
      <c r="HGV115" s="313"/>
      <c r="HGW115" s="313"/>
      <c r="HGX115" s="313"/>
      <c r="HGY115" s="313"/>
      <c r="HGZ115" s="313"/>
      <c r="HHA115" s="313"/>
      <c r="HHB115" s="313"/>
      <c r="HHC115" s="313"/>
      <c r="HHD115" s="313"/>
      <c r="HHE115" s="313"/>
      <c r="HHF115" s="313"/>
      <c r="HHG115" s="313"/>
      <c r="HHH115" s="313"/>
      <c r="HHI115" s="313"/>
      <c r="HHJ115" s="313"/>
      <c r="HHK115" s="313"/>
      <c r="HHL115" s="313"/>
      <c r="HHM115" s="313"/>
      <c r="HHN115" s="313"/>
      <c r="HHO115" s="313"/>
      <c r="HHP115" s="313"/>
      <c r="HHQ115" s="313"/>
      <c r="HHR115" s="313"/>
      <c r="HHS115" s="313"/>
      <c r="HHT115" s="313"/>
      <c r="HHU115" s="313"/>
      <c r="HHV115" s="313"/>
      <c r="HHW115" s="313"/>
      <c r="HHX115" s="313"/>
      <c r="HHY115" s="313"/>
      <c r="HHZ115" s="313"/>
      <c r="HIA115" s="313"/>
      <c r="HIB115" s="313"/>
      <c r="HIC115" s="313"/>
      <c r="HID115" s="313"/>
      <c r="HIE115" s="313"/>
      <c r="HIF115" s="313"/>
      <c r="HIG115" s="313"/>
      <c r="HIH115" s="313"/>
      <c r="HII115" s="313"/>
      <c r="HIJ115" s="313"/>
      <c r="HIK115" s="313"/>
      <c r="HIL115" s="313"/>
      <c r="HIM115" s="313"/>
      <c r="HIN115" s="313"/>
      <c r="HIO115" s="313"/>
      <c r="HIP115" s="313"/>
      <c r="HIQ115" s="313"/>
      <c r="HIR115" s="313"/>
      <c r="HIS115" s="313"/>
      <c r="HIT115" s="313"/>
      <c r="HIU115" s="313"/>
      <c r="HIV115" s="313"/>
      <c r="HIW115" s="313"/>
      <c r="HIX115" s="313"/>
      <c r="HIY115" s="313"/>
      <c r="HIZ115" s="313"/>
      <c r="HJA115" s="313"/>
      <c r="HJB115" s="313"/>
      <c r="HJC115" s="313"/>
      <c r="HJD115" s="313"/>
      <c r="HJE115" s="313"/>
      <c r="HJF115" s="313"/>
      <c r="HJG115" s="313"/>
      <c r="HJH115" s="313"/>
      <c r="HJI115" s="313"/>
      <c r="HJJ115" s="313"/>
      <c r="HJK115" s="313"/>
      <c r="HJL115" s="313"/>
      <c r="HJM115" s="313"/>
      <c r="HJN115" s="313"/>
      <c r="HJO115" s="313"/>
      <c r="HJP115" s="313"/>
      <c r="HJQ115" s="313"/>
      <c r="HJR115" s="313"/>
      <c r="HJS115" s="313"/>
      <c r="HJT115" s="313"/>
      <c r="HJU115" s="313"/>
      <c r="HJV115" s="313"/>
      <c r="HJW115" s="313"/>
      <c r="HJX115" s="313"/>
      <c r="HJY115" s="313"/>
      <c r="HJZ115" s="313"/>
      <c r="HKA115" s="313"/>
      <c r="HKB115" s="313"/>
      <c r="HKC115" s="313"/>
      <c r="HKD115" s="313"/>
      <c r="HKE115" s="313"/>
      <c r="HKF115" s="313"/>
      <c r="HKG115" s="313"/>
      <c r="HKH115" s="313"/>
      <c r="HKI115" s="313"/>
      <c r="HKJ115" s="313"/>
      <c r="HKK115" s="313"/>
      <c r="HKL115" s="313"/>
      <c r="HKM115" s="313"/>
      <c r="HKN115" s="313"/>
      <c r="HKO115" s="313"/>
      <c r="HKP115" s="313"/>
      <c r="HKQ115" s="313"/>
      <c r="HKR115" s="313"/>
      <c r="HKS115" s="313"/>
      <c r="HKT115" s="313"/>
      <c r="HKU115" s="313"/>
      <c r="HKV115" s="313"/>
      <c r="HKW115" s="313"/>
      <c r="HKX115" s="313"/>
      <c r="HKY115" s="313"/>
      <c r="HKZ115" s="313"/>
      <c r="HLA115" s="313"/>
      <c r="HLB115" s="313"/>
      <c r="HLC115" s="313"/>
      <c r="HLD115" s="313"/>
      <c r="HLE115" s="313"/>
      <c r="HLF115" s="313"/>
      <c r="HLG115" s="313"/>
      <c r="HLH115" s="313"/>
      <c r="HLI115" s="313"/>
      <c r="HLJ115" s="313"/>
      <c r="HLK115" s="313"/>
      <c r="HLL115" s="313"/>
      <c r="HLM115" s="313"/>
      <c r="HLN115" s="313"/>
      <c r="HLO115" s="313"/>
      <c r="HLP115" s="313"/>
      <c r="HLQ115" s="313"/>
      <c r="HLR115" s="313"/>
      <c r="HLS115" s="313"/>
      <c r="HLT115" s="313"/>
      <c r="HLU115" s="313"/>
      <c r="HLV115" s="313"/>
      <c r="HLW115" s="313"/>
      <c r="HLX115" s="313"/>
      <c r="HLY115" s="313"/>
      <c r="HLZ115" s="313"/>
      <c r="HMA115" s="313"/>
      <c r="HMB115" s="313"/>
      <c r="HMC115" s="313"/>
      <c r="HMD115" s="313"/>
      <c r="HME115" s="313"/>
      <c r="HMF115" s="313"/>
      <c r="HMG115" s="313"/>
      <c r="HMH115" s="313"/>
      <c r="HMI115" s="313"/>
      <c r="HMJ115" s="313"/>
      <c r="HMK115" s="313"/>
      <c r="HML115" s="313"/>
      <c r="HMM115" s="313"/>
      <c r="HMN115" s="313"/>
      <c r="HMO115" s="313"/>
      <c r="HMP115" s="313"/>
      <c r="HMQ115" s="313"/>
      <c r="HMR115" s="313"/>
      <c r="HMS115" s="313"/>
      <c r="HMT115" s="313"/>
      <c r="HMU115" s="313"/>
      <c r="HMV115" s="313"/>
      <c r="HMW115" s="313"/>
      <c r="HMX115" s="313"/>
      <c r="HMY115" s="313"/>
      <c r="HMZ115" s="313"/>
      <c r="HNA115" s="313"/>
      <c r="HNB115" s="313"/>
      <c r="HNC115" s="313"/>
      <c r="HND115" s="313"/>
      <c r="HNE115" s="313"/>
      <c r="HNF115" s="313"/>
      <c r="HNG115" s="313"/>
      <c r="HNH115" s="313"/>
      <c r="HNI115" s="313"/>
      <c r="HNJ115" s="313"/>
      <c r="HNK115" s="313"/>
      <c r="HNL115" s="313"/>
      <c r="HNM115" s="313"/>
      <c r="HNN115" s="313"/>
      <c r="HNO115" s="313"/>
      <c r="HNP115" s="313"/>
      <c r="HNQ115" s="313"/>
      <c r="HNR115" s="313"/>
      <c r="HNS115" s="313"/>
      <c r="HNT115" s="313"/>
      <c r="HNU115" s="313"/>
      <c r="HNV115" s="313"/>
      <c r="HNW115" s="313"/>
      <c r="HNX115" s="313"/>
      <c r="HNY115" s="313"/>
      <c r="HNZ115" s="313"/>
      <c r="HOA115" s="313"/>
      <c r="HOB115" s="313"/>
      <c r="HOC115" s="313"/>
      <c r="HOD115" s="313"/>
      <c r="HOE115" s="313"/>
      <c r="HOF115" s="313"/>
      <c r="HOG115" s="313"/>
      <c r="HOH115" s="313"/>
      <c r="HOI115" s="313"/>
      <c r="HOJ115" s="313"/>
      <c r="HOK115" s="313"/>
      <c r="HOL115" s="313"/>
      <c r="HOM115" s="313"/>
      <c r="HON115" s="313"/>
      <c r="HOO115" s="313"/>
      <c r="HOP115" s="313"/>
      <c r="HOQ115" s="313"/>
      <c r="HOR115" s="313"/>
      <c r="HOS115" s="313"/>
      <c r="HOT115" s="313"/>
      <c r="HOU115" s="313"/>
      <c r="HOV115" s="313"/>
      <c r="HOW115" s="313"/>
      <c r="HOX115" s="313"/>
      <c r="HOY115" s="313"/>
      <c r="HOZ115" s="313"/>
      <c r="HPA115" s="313"/>
      <c r="HPB115" s="313"/>
      <c r="HPC115" s="313"/>
      <c r="HPD115" s="313"/>
      <c r="HPE115" s="313"/>
      <c r="HPF115" s="313"/>
      <c r="HPG115" s="313"/>
      <c r="HPH115" s="313"/>
      <c r="HPI115" s="313"/>
      <c r="HPJ115" s="313"/>
      <c r="HPK115" s="313"/>
      <c r="HPL115" s="313"/>
      <c r="HPM115" s="313"/>
      <c r="HPN115" s="313"/>
      <c r="HPO115" s="313"/>
      <c r="HPP115" s="313"/>
      <c r="HPQ115" s="313"/>
      <c r="HPR115" s="313"/>
      <c r="HPS115" s="313"/>
      <c r="HPT115" s="313"/>
      <c r="HPU115" s="313"/>
      <c r="HPV115" s="313"/>
      <c r="HPW115" s="313"/>
      <c r="HPX115" s="313"/>
      <c r="HPY115" s="313"/>
      <c r="HPZ115" s="313"/>
      <c r="HQA115" s="313"/>
      <c r="HQB115" s="313"/>
      <c r="HQC115" s="313"/>
      <c r="HQD115" s="313"/>
      <c r="HQE115" s="313"/>
      <c r="HQF115" s="313"/>
      <c r="HQG115" s="313"/>
      <c r="HQH115" s="313"/>
      <c r="HQI115" s="313"/>
      <c r="HQJ115" s="313"/>
      <c r="HQK115" s="313"/>
      <c r="HQL115" s="313"/>
      <c r="HQM115" s="313"/>
      <c r="HQN115" s="313"/>
      <c r="HQO115" s="313"/>
      <c r="HQP115" s="313"/>
      <c r="HQQ115" s="313"/>
      <c r="HQR115" s="313"/>
      <c r="HQS115" s="313"/>
      <c r="HQT115" s="313"/>
      <c r="HQU115" s="313"/>
      <c r="HQV115" s="313"/>
      <c r="HQW115" s="313"/>
      <c r="HQX115" s="313"/>
      <c r="HQY115" s="313"/>
      <c r="HQZ115" s="313"/>
      <c r="HRA115" s="313"/>
      <c r="HRB115" s="313"/>
      <c r="HRC115" s="313"/>
      <c r="HRD115" s="313"/>
      <c r="HRE115" s="313"/>
      <c r="HRF115" s="313"/>
      <c r="HRG115" s="313"/>
      <c r="HRH115" s="313"/>
      <c r="HRI115" s="313"/>
      <c r="HRJ115" s="313"/>
      <c r="HRK115" s="313"/>
      <c r="HRL115" s="313"/>
      <c r="HRM115" s="313"/>
      <c r="HRN115" s="313"/>
      <c r="HRO115" s="313"/>
      <c r="HRP115" s="313"/>
      <c r="HRQ115" s="313"/>
      <c r="HRR115" s="313"/>
      <c r="HRS115" s="313"/>
      <c r="HRT115" s="313"/>
      <c r="HRU115" s="313"/>
      <c r="HRV115" s="313"/>
      <c r="HRW115" s="313"/>
      <c r="HRX115" s="313"/>
      <c r="HRY115" s="313"/>
      <c r="HRZ115" s="313"/>
      <c r="HSA115" s="313"/>
      <c r="HSB115" s="313"/>
      <c r="HSC115" s="313"/>
      <c r="HSD115" s="313"/>
      <c r="HSE115" s="313"/>
      <c r="HSF115" s="313"/>
      <c r="HSG115" s="313"/>
      <c r="HSH115" s="313"/>
      <c r="HSI115" s="313"/>
      <c r="HSJ115" s="313"/>
      <c r="HSK115" s="313"/>
      <c r="HSL115" s="313"/>
      <c r="HSM115" s="313"/>
      <c r="HSN115" s="313"/>
      <c r="HSO115" s="313"/>
      <c r="HSP115" s="313"/>
      <c r="HSQ115" s="313"/>
      <c r="HSR115" s="313"/>
      <c r="HSS115" s="313"/>
      <c r="HST115" s="313"/>
      <c r="HSU115" s="313"/>
      <c r="HSV115" s="313"/>
      <c r="HSW115" s="313"/>
      <c r="HSX115" s="313"/>
      <c r="HSY115" s="313"/>
      <c r="HSZ115" s="313"/>
      <c r="HTA115" s="313"/>
      <c r="HTB115" s="313"/>
      <c r="HTC115" s="313"/>
      <c r="HTD115" s="313"/>
      <c r="HTE115" s="313"/>
      <c r="HTF115" s="313"/>
      <c r="HTG115" s="313"/>
      <c r="HTH115" s="313"/>
      <c r="HTI115" s="313"/>
      <c r="HTJ115" s="313"/>
      <c r="HTK115" s="313"/>
      <c r="HTL115" s="313"/>
      <c r="HTM115" s="313"/>
      <c r="HTN115" s="313"/>
      <c r="HTO115" s="313"/>
      <c r="HTP115" s="313"/>
      <c r="HTQ115" s="313"/>
      <c r="HTR115" s="313"/>
      <c r="HTS115" s="313"/>
      <c r="HTT115" s="313"/>
      <c r="HTU115" s="313"/>
      <c r="HTV115" s="313"/>
      <c r="HTW115" s="313"/>
      <c r="HTX115" s="313"/>
      <c r="HTY115" s="313"/>
      <c r="HTZ115" s="313"/>
      <c r="HUA115" s="313"/>
      <c r="HUB115" s="313"/>
      <c r="HUC115" s="313"/>
      <c r="HUD115" s="313"/>
      <c r="HUE115" s="313"/>
      <c r="HUF115" s="313"/>
      <c r="HUG115" s="313"/>
      <c r="HUH115" s="313"/>
      <c r="HUI115" s="313"/>
      <c r="HUJ115" s="313"/>
      <c r="HUK115" s="313"/>
      <c r="HUL115" s="313"/>
      <c r="HUM115" s="313"/>
      <c r="HUN115" s="313"/>
      <c r="HUO115" s="313"/>
      <c r="HUP115" s="313"/>
      <c r="HUQ115" s="313"/>
      <c r="HUR115" s="313"/>
      <c r="HUS115" s="313"/>
      <c r="HUT115" s="313"/>
      <c r="HUU115" s="313"/>
      <c r="HUV115" s="313"/>
      <c r="HUW115" s="313"/>
      <c r="HUX115" s="313"/>
      <c r="HUY115" s="313"/>
      <c r="HUZ115" s="313"/>
      <c r="HVA115" s="313"/>
      <c r="HVB115" s="313"/>
      <c r="HVC115" s="313"/>
      <c r="HVD115" s="313"/>
      <c r="HVE115" s="313"/>
      <c r="HVF115" s="313"/>
      <c r="HVG115" s="313"/>
      <c r="HVH115" s="313"/>
      <c r="HVI115" s="313"/>
      <c r="HVJ115" s="313"/>
      <c r="HVK115" s="313"/>
      <c r="HVL115" s="313"/>
      <c r="HVM115" s="313"/>
      <c r="HVN115" s="313"/>
      <c r="HVO115" s="313"/>
      <c r="HVP115" s="313"/>
      <c r="HVQ115" s="313"/>
      <c r="HVR115" s="313"/>
      <c r="HVS115" s="313"/>
      <c r="HVT115" s="313"/>
      <c r="HVU115" s="313"/>
      <c r="HVV115" s="313"/>
      <c r="HVW115" s="313"/>
      <c r="HVX115" s="313"/>
      <c r="HVY115" s="313"/>
      <c r="HVZ115" s="313"/>
      <c r="HWA115" s="313"/>
      <c r="HWB115" s="313"/>
      <c r="HWC115" s="313"/>
      <c r="HWD115" s="313"/>
      <c r="HWE115" s="313"/>
      <c r="HWF115" s="313"/>
      <c r="HWG115" s="313"/>
      <c r="HWH115" s="313"/>
      <c r="HWI115" s="313"/>
      <c r="HWJ115" s="313"/>
      <c r="HWK115" s="313"/>
      <c r="HWL115" s="313"/>
      <c r="HWM115" s="313"/>
      <c r="HWN115" s="313"/>
      <c r="HWO115" s="313"/>
      <c r="HWP115" s="313"/>
      <c r="HWQ115" s="313"/>
      <c r="HWR115" s="313"/>
      <c r="HWS115" s="313"/>
      <c r="HWT115" s="313"/>
      <c r="HWU115" s="313"/>
      <c r="HWV115" s="313"/>
      <c r="HWW115" s="313"/>
      <c r="HWX115" s="313"/>
      <c r="HWY115" s="313"/>
      <c r="HWZ115" s="313"/>
      <c r="HXA115" s="313"/>
      <c r="HXB115" s="313"/>
      <c r="HXC115" s="313"/>
      <c r="HXD115" s="313"/>
      <c r="HXE115" s="313"/>
      <c r="HXF115" s="313"/>
      <c r="HXG115" s="313"/>
      <c r="HXH115" s="313"/>
      <c r="HXI115" s="313"/>
      <c r="HXJ115" s="313"/>
      <c r="HXK115" s="313"/>
      <c r="HXL115" s="313"/>
      <c r="HXM115" s="313"/>
      <c r="HXN115" s="313"/>
      <c r="HXO115" s="313"/>
      <c r="HXP115" s="313"/>
      <c r="HXQ115" s="313"/>
      <c r="HXR115" s="313"/>
      <c r="HXS115" s="313"/>
      <c r="HXT115" s="313"/>
      <c r="HXU115" s="313"/>
      <c r="HXV115" s="313"/>
      <c r="HXW115" s="313"/>
      <c r="HXX115" s="313"/>
      <c r="HXY115" s="313"/>
      <c r="HXZ115" s="313"/>
      <c r="HYA115" s="313"/>
      <c r="HYB115" s="313"/>
      <c r="HYC115" s="313"/>
      <c r="HYD115" s="313"/>
      <c r="HYE115" s="313"/>
      <c r="HYF115" s="313"/>
      <c r="HYG115" s="313"/>
      <c r="HYH115" s="313"/>
      <c r="HYI115" s="313"/>
      <c r="HYJ115" s="313"/>
      <c r="HYK115" s="313"/>
      <c r="HYL115" s="313"/>
      <c r="HYM115" s="313"/>
      <c r="HYN115" s="313"/>
      <c r="HYO115" s="313"/>
      <c r="HYP115" s="313"/>
      <c r="HYQ115" s="313"/>
      <c r="HYR115" s="313"/>
      <c r="HYS115" s="313"/>
      <c r="HYT115" s="313"/>
      <c r="HYU115" s="313"/>
      <c r="HYV115" s="313"/>
      <c r="HYW115" s="313"/>
      <c r="HYX115" s="313"/>
      <c r="HYY115" s="313"/>
      <c r="HYZ115" s="313"/>
      <c r="HZA115" s="313"/>
      <c r="HZB115" s="313"/>
      <c r="HZC115" s="313"/>
      <c r="HZD115" s="313"/>
      <c r="HZE115" s="313"/>
      <c r="HZF115" s="313"/>
      <c r="HZG115" s="313"/>
      <c r="HZH115" s="313"/>
      <c r="HZI115" s="313"/>
      <c r="HZJ115" s="313"/>
      <c r="HZK115" s="313"/>
      <c r="HZL115" s="313"/>
      <c r="HZM115" s="313"/>
      <c r="HZN115" s="313"/>
      <c r="HZO115" s="313"/>
      <c r="HZP115" s="313"/>
      <c r="HZQ115" s="313"/>
      <c r="HZR115" s="313"/>
      <c r="HZS115" s="313"/>
      <c r="HZT115" s="313"/>
      <c r="HZU115" s="313"/>
      <c r="HZV115" s="313"/>
      <c r="HZW115" s="313"/>
      <c r="HZX115" s="313"/>
      <c r="HZY115" s="313"/>
      <c r="HZZ115" s="313"/>
      <c r="IAA115" s="313"/>
      <c r="IAB115" s="313"/>
      <c r="IAC115" s="313"/>
      <c r="IAD115" s="313"/>
      <c r="IAE115" s="313"/>
      <c r="IAF115" s="313"/>
      <c r="IAG115" s="313"/>
      <c r="IAH115" s="313"/>
      <c r="IAI115" s="313"/>
      <c r="IAJ115" s="313"/>
      <c r="IAK115" s="313"/>
      <c r="IAL115" s="313"/>
      <c r="IAM115" s="313"/>
      <c r="IAN115" s="313"/>
      <c r="IAO115" s="313"/>
      <c r="IAP115" s="313"/>
      <c r="IAQ115" s="313"/>
      <c r="IAR115" s="313"/>
      <c r="IAS115" s="313"/>
      <c r="IAT115" s="313"/>
      <c r="IAU115" s="313"/>
      <c r="IAV115" s="313"/>
      <c r="IAW115" s="313"/>
      <c r="IAX115" s="313"/>
      <c r="IAY115" s="313"/>
      <c r="IAZ115" s="313"/>
      <c r="IBA115" s="313"/>
      <c r="IBB115" s="313"/>
      <c r="IBC115" s="313"/>
      <c r="IBD115" s="313"/>
      <c r="IBE115" s="313"/>
      <c r="IBF115" s="313"/>
      <c r="IBG115" s="313"/>
      <c r="IBH115" s="313"/>
      <c r="IBI115" s="313"/>
      <c r="IBJ115" s="313"/>
      <c r="IBK115" s="313"/>
      <c r="IBL115" s="313"/>
      <c r="IBM115" s="313"/>
      <c r="IBN115" s="313"/>
      <c r="IBO115" s="313"/>
      <c r="IBP115" s="313"/>
      <c r="IBQ115" s="313"/>
      <c r="IBR115" s="313"/>
      <c r="IBS115" s="313"/>
      <c r="IBT115" s="313"/>
      <c r="IBU115" s="313"/>
      <c r="IBV115" s="313"/>
      <c r="IBW115" s="313"/>
      <c r="IBX115" s="313"/>
      <c r="IBY115" s="313"/>
      <c r="IBZ115" s="313"/>
      <c r="ICA115" s="313"/>
      <c r="ICB115" s="313"/>
      <c r="ICC115" s="313"/>
      <c r="ICD115" s="313"/>
      <c r="ICE115" s="313"/>
      <c r="ICF115" s="313"/>
      <c r="ICG115" s="313"/>
      <c r="ICH115" s="313"/>
      <c r="ICI115" s="313"/>
      <c r="ICJ115" s="313"/>
      <c r="ICK115" s="313"/>
      <c r="ICL115" s="313"/>
      <c r="ICM115" s="313"/>
      <c r="ICN115" s="313"/>
      <c r="ICO115" s="313"/>
      <c r="ICP115" s="313"/>
      <c r="ICQ115" s="313"/>
      <c r="ICR115" s="313"/>
      <c r="ICS115" s="313"/>
      <c r="ICT115" s="313"/>
      <c r="ICU115" s="313"/>
      <c r="ICV115" s="313"/>
      <c r="ICW115" s="313"/>
      <c r="ICX115" s="313"/>
      <c r="ICY115" s="313"/>
      <c r="ICZ115" s="313"/>
      <c r="IDA115" s="313"/>
      <c r="IDB115" s="313"/>
      <c r="IDC115" s="313"/>
      <c r="IDD115" s="313"/>
      <c r="IDE115" s="313"/>
      <c r="IDF115" s="313"/>
      <c r="IDG115" s="313"/>
      <c r="IDH115" s="313"/>
      <c r="IDI115" s="313"/>
      <c r="IDJ115" s="313"/>
      <c r="IDK115" s="313"/>
      <c r="IDL115" s="313"/>
      <c r="IDM115" s="313"/>
      <c r="IDN115" s="313"/>
      <c r="IDO115" s="313"/>
      <c r="IDP115" s="313"/>
      <c r="IDQ115" s="313"/>
      <c r="IDR115" s="313"/>
      <c r="IDS115" s="313"/>
      <c r="IDT115" s="313"/>
      <c r="IDU115" s="313"/>
      <c r="IDV115" s="313"/>
      <c r="IDW115" s="313"/>
      <c r="IDX115" s="313"/>
      <c r="IDY115" s="313"/>
      <c r="IDZ115" s="313"/>
      <c r="IEA115" s="313"/>
      <c r="IEB115" s="313"/>
      <c r="IEC115" s="313"/>
      <c r="IED115" s="313"/>
      <c r="IEE115" s="313"/>
      <c r="IEF115" s="313"/>
      <c r="IEG115" s="313"/>
      <c r="IEH115" s="313"/>
      <c r="IEI115" s="313"/>
      <c r="IEJ115" s="313"/>
      <c r="IEK115" s="313"/>
      <c r="IEL115" s="313"/>
      <c r="IEM115" s="313"/>
      <c r="IEN115" s="313"/>
      <c r="IEO115" s="313"/>
      <c r="IEP115" s="313"/>
      <c r="IEQ115" s="313"/>
      <c r="IER115" s="313"/>
      <c r="IES115" s="313"/>
      <c r="IET115" s="313"/>
      <c r="IEU115" s="313"/>
      <c r="IEV115" s="313"/>
      <c r="IEW115" s="313"/>
      <c r="IEX115" s="313"/>
      <c r="IEY115" s="313"/>
      <c r="IEZ115" s="313"/>
      <c r="IFA115" s="313"/>
      <c r="IFB115" s="313"/>
      <c r="IFC115" s="313"/>
      <c r="IFD115" s="313"/>
      <c r="IFE115" s="313"/>
      <c r="IFF115" s="313"/>
      <c r="IFG115" s="313"/>
      <c r="IFH115" s="313"/>
      <c r="IFI115" s="313"/>
      <c r="IFJ115" s="313"/>
      <c r="IFK115" s="313"/>
      <c r="IFL115" s="313"/>
      <c r="IFM115" s="313"/>
      <c r="IFN115" s="313"/>
      <c r="IFO115" s="313"/>
      <c r="IFP115" s="313"/>
      <c r="IFQ115" s="313"/>
      <c r="IFR115" s="313"/>
      <c r="IFS115" s="313"/>
      <c r="IFT115" s="313"/>
      <c r="IFU115" s="313"/>
      <c r="IFV115" s="313"/>
      <c r="IFW115" s="313"/>
      <c r="IFX115" s="313"/>
      <c r="IFY115" s="313"/>
      <c r="IFZ115" s="313"/>
      <c r="IGA115" s="313"/>
      <c r="IGB115" s="313"/>
      <c r="IGC115" s="313"/>
      <c r="IGD115" s="313"/>
      <c r="IGE115" s="313"/>
      <c r="IGF115" s="313"/>
      <c r="IGG115" s="313"/>
      <c r="IGH115" s="313"/>
      <c r="IGI115" s="313"/>
      <c r="IGJ115" s="313"/>
      <c r="IGK115" s="313"/>
      <c r="IGL115" s="313"/>
      <c r="IGM115" s="313"/>
      <c r="IGN115" s="313"/>
      <c r="IGO115" s="313"/>
      <c r="IGP115" s="313"/>
      <c r="IGQ115" s="313"/>
      <c r="IGR115" s="313"/>
      <c r="IGS115" s="313"/>
      <c r="IGT115" s="313"/>
      <c r="IGU115" s="313"/>
      <c r="IGV115" s="313"/>
      <c r="IGW115" s="313"/>
      <c r="IGX115" s="313"/>
      <c r="IGY115" s="313"/>
      <c r="IGZ115" s="313"/>
      <c r="IHA115" s="313"/>
      <c r="IHB115" s="313"/>
      <c r="IHC115" s="313"/>
      <c r="IHD115" s="313"/>
      <c r="IHE115" s="313"/>
      <c r="IHF115" s="313"/>
      <c r="IHG115" s="313"/>
      <c r="IHH115" s="313"/>
      <c r="IHI115" s="313"/>
      <c r="IHJ115" s="313"/>
      <c r="IHK115" s="313"/>
      <c r="IHL115" s="313"/>
      <c r="IHM115" s="313"/>
      <c r="IHN115" s="313"/>
      <c r="IHO115" s="313"/>
      <c r="IHP115" s="313"/>
      <c r="IHQ115" s="313"/>
      <c r="IHR115" s="313"/>
      <c r="IHS115" s="313"/>
      <c r="IHT115" s="313"/>
      <c r="IHU115" s="313"/>
      <c r="IHV115" s="313"/>
      <c r="IHW115" s="313"/>
      <c r="IHX115" s="313"/>
      <c r="IHY115" s="313"/>
      <c r="IHZ115" s="313"/>
      <c r="IIA115" s="313"/>
      <c r="IIB115" s="313"/>
      <c r="IIC115" s="313"/>
      <c r="IID115" s="313"/>
      <c r="IIE115" s="313"/>
      <c r="IIF115" s="313"/>
      <c r="IIG115" s="313"/>
      <c r="IIH115" s="313"/>
      <c r="III115" s="313"/>
      <c r="IIJ115" s="313"/>
      <c r="IIK115" s="313"/>
      <c r="IIL115" s="313"/>
      <c r="IIM115" s="313"/>
      <c r="IIN115" s="313"/>
      <c r="IIO115" s="313"/>
      <c r="IIP115" s="313"/>
      <c r="IIQ115" s="313"/>
      <c r="IIR115" s="313"/>
      <c r="IIS115" s="313"/>
      <c r="IIT115" s="313"/>
      <c r="IIU115" s="313"/>
      <c r="IIV115" s="313"/>
      <c r="IIW115" s="313"/>
      <c r="IIX115" s="313"/>
      <c r="IIY115" s="313"/>
      <c r="IIZ115" s="313"/>
      <c r="IJA115" s="313"/>
      <c r="IJB115" s="313"/>
      <c r="IJC115" s="313"/>
      <c r="IJD115" s="313"/>
      <c r="IJE115" s="313"/>
      <c r="IJF115" s="313"/>
      <c r="IJG115" s="313"/>
      <c r="IJH115" s="313"/>
      <c r="IJI115" s="313"/>
      <c r="IJJ115" s="313"/>
      <c r="IJK115" s="313"/>
      <c r="IJL115" s="313"/>
      <c r="IJM115" s="313"/>
      <c r="IJN115" s="313"/>
      <c r="IJO115" s="313"/>
      <c r="IJP115" s="313"/>
      <c r="IJQ115" s="313"/>
      <c r="IJR115" s="313"/>
      <c r="IJS115" s="313"/>
      <c r="IJT115" s="313"/>
      <c r="IJU115" s="313"/>
      <c r="IJV115" s="313"/>
      <c r="IJW115" s="313"/>
      <c r="IJX115" s="313"/>
      <c r="IJY115" s="313"/>
      <c r="IJZ115" s="313"/>
      <c r="IKA115" s="313"/>
      <c r="IKB115" s="313"/>
      <c r="IKC115" s="313"/>
      <c r="IKD115" s="313"/>
      <c r="IKE115" s="313"/>
      <c r="IKF115" s="313"/>
      <c r="IKG115" s="313"/>
      <c r="IKH115" s="313"/>
      <c r="IKI115" s="313"/>
      <c r="IKJ115" s="313"/>
      <c r="IKK115" s="313"/>
      <c r="IKL115" s="313"/>
      <c r="IKM115" s="313"/>
      <c r="IKN115" s="313"/>
      <c r="IKO115" s="313"/>
      <c r="IKP115" s="313"/>
      <c r="IKQ115" s="313"/>
      <c r="IKR115" s="313"/>
      <c r="IKS115" s="313"/>
      <c r="IKT115" s="313"/>
      <c r="IKU115" s="313"/>
      <c r="IKV115" s="313"/>
      <c r="IKW115" s="313"/>
      <c r="IKX115" s="313"/>
      <c r="IKY115" s="313"/>
      <c r="IKZ115" s="313"/>
      <c r="ILA115" s="313"/>
      <c r="ILB115" s="313"/>
      <c r="ILC115" s="313"/>
      <c r="ILD115" s="313"/>
      <c r="ILE115" s="313"/>
      <c r="ILF115" s="313"/>
      <c r="ILG115" s="313"/>
      <c r="ILH115" s="313"/>
      <c r="ILI115" s="313"/>
      <c r="ILJ115" s="313"/>
      <c r="ILK115" s="313"/>
      <c r="ILL115" s="313"/>
      <c r="ILM115" s="313"/>
      <c r="ILN115" s="313"/>
      <c r="ILO115" s="313"/>
      <c r="ILP115" s="313"/>
      <c r="ILQ115" s="313"/>
      <c r="ILR115" s="313"/>
      <c r="ILS115" s="313"/>
      <c r="ILT115" s="313"/>
      <c r="ILU115" s="313"/>
      <c r="ILV115" s="313"/>
      <c r="ILW115" s="313"/>
      <c r="ILX115" s="313"/>
      <c r="ILY115" s="313"/>
      <c r="ILZ115" s="313"/>
      <c r="IMA115" s="313"/>
      <c r="IMB115" s="313"/>
      <c r="IMC115" s="313"/>
      <c r="IMD115" s="313"/>
      <c r="IME115" s="313"/>
      <c r="IMF115" s="313"/>
      <c r="IMG115" s="313"/>
      <c r="IMH115" s="313"/>
      <c r="IMI115" s="313"/>
      <c r="IMJ115" s="313"/>
      <c r="IMK115" s="313"/>
      <c r="IML115" s="313"/>
      <c r="IMM115" s="313"/>
      <c r="IMN115" s="313"/>
      <c r="IMO115" s="313"/>
      <c r="IMP115" s="313"/>
      <c r="IMQ115" s="313"/>
      <c r="IMR115" s="313"/>
      <c r="IMS115" s="313"/>
      <c r="IMT115" s="313"/>
      <c r="IMU115" s="313"/>
      <c r="IMV115" s="313"/>
      <c r="IMW115" s="313"/>
      <c r="IMX115" s="313"/>
      <c r="IMY115" s="313"/>
      <c r="IMZ115" s="313"/>
      <c r="INA115" s="313"/>
      <c r="INB115" s="313"/>
      <c r="INC115" s="313"/>
      <c r="IND115" s="313"/>
      <c r="INE115" s="313"/>
      <c r="INF115" s="313"/>
      <c r="ING115" s="313"/>
      <c r="INH115" s="313"/>
      <c r="INI115" s="313"/>
      <c r="INJ115" s="313"/>
      <c r="INK115" s="313"/>
      <c r="INL115" s="313"/>
      <c r="INM115" s="313"/>
      <c r="INN115" s="313"/>
      <c r="INO115" s="313"/>
      <c r="INP115" s="313"/>
      <c r="INQ115" s="313"/>
      <c r="INR115" s="313"/>
      <c r="INS115" s="313"/>
      <c r="INT115" s="313"/>
      <c r="INU115" s="313"/>
      <c r="INV115" s="313"/>
      <c r="INW115" s="313"/>
      <c r="INX115" s="313"/>
      <c r="INY115" s="313"/>
      <c r="INZ115" s="313"/>
      <c r="IOA115" s="313"/>
      <c r="IOB115" s="313"/>
      <c r="IOC115" s="313"/>
      <c r="IOD115" s="313"/>
      <c r="IOE115" s="313"/>
      <c r="IOF115" s="313"/>
      <c r="IOG115" s="313"/>
      <c r="IOH115" s="313"/>
      <c r="IOI115" s="313"/>
      <c r="IOJ115" s="313"/>
      <c r="IOK115" s="313"/>
      <c r="IOL115" s="313"/>
      <c r="IOM115" s="313"/>
      <c r="ION115" s="313"/>
      <c r="IOO115" s="313"/>
      <c r="IOP115" s="313"/>
      <c r="IOQ115" s="313"/>
      <c r="IOR115" s="313"/>
      <c r="IOS115" s="313"/>
      <c r="IOT115" s="313"/>
      <c r="IOU115" s="313"/>
      <c r="IOV115" s="313"/>
      <c r="IOW115" s="313"/>
      <c r="IOX115" s="313"/>
      <c r="IOY115" s="313"/>
      <c r="IOZ115" s="313"/>
      <c r="IPA115" s="313"/>
      <c r="IPB115" s="313"/>
      <c r="IPC115" s="313"/>
      <c r="IPD115" s="313"/>
      <c r="IPE115" s="313"/>
      <c r="IPF115" s="313"/>
      <c r="IPG115" s="313"/>
      <c r="IPH115" s="313"/>
      <c r="IPI115" s="313"/>
      <c r="IPJ115" s="313"/>
      <c r="IPK115" s="313"/>
      <c r="IPL115" s="313"/>
      <c r="IPM115" s="313"/>
      <c r="IPN115" s="313"/>
      <c r="IPO115" s="313"/>
      <c r="IPP115" s="313"/>
      <c r="IPQ115" s="313"/>
      <c r="IPR115" s="313"/>
      <c r="IPS115" s="313"/>
      <c r="IPT115" s="313"/>
      <c r="IPU115" s="313"/>
      <c r="IPV115" s="313"/>
      <c r="IPW115" s="313"/>
      <c r="IPX115" s="313"/>
      <c r="IPY115" s="313"/>
      <c r="IPZ115" s="313"/>
      <c r="IQA115" s="313"/>
      <c r="IQB115" s="313"/>
      <c r="IQC115" s="313"/>
      <c r="IQD115" s="313"/>
      <c r="IQE115" s="313"/>
      <c r="IQF115" s="313"/>
      <c r="IQG115" s="313"/>
      <c r="IQH115" s="313"/>
      <c r="IQI115" s="313"/>
      <c r="IQJ115" s="313"/>
      <c r="IQK115" s="313"/>
      <c r="IQL115" s="313"/>
      <c r="IQM115" s="313"/>
      <c r="IQN115" s="313"/>
      <c r="IQO115" s="313"/>
      <c r="IQP115" s="313"/>
      <c r="IQQ115" s="313"/>
      <c r="IQR115" s="313"/>
      <c r="IQS115" s="313"/>
      <c r="IQT115" s="313"/>
      <c r="IQU115" s="313"/>
      <c r="IQV115" s="313"/>
      <c r="IQW115" s="313"/>
      <c r="IQX115" s="313"/>
      <c r="IQY115" s="313"/>
      <c r="IQZ115" s="313"/>
      <c r="IRA115" s="313"/>
      <c r="IRB115" s="313"/>
      <c r="IRC115" s="313"/>
      <c r="IRD115" s="313"/>
      <c r="IRE115" s="313"/>
      <c r="IRF115" s="313"/>
      <c r="IRG115" s="313"/>
      <c r="IRH115" s="313"/>
      <c r="IRI115" s="313"/>
      <c r="IRJ115" s="313"/>
      <c r="IRK115" s="313"/>
      <c r="IRL115" s="313"/>
      <c r="IRM115" s="313"/>
      <c r="IRN115" s="313"/>
      <c r="IRO115" s="313"/>
      <c r="IRP115" s="313"/>
      <c r="IRQ115" s="313"/>
      <c r="IRR115" s="313"/>
      <c r="IRS115" s="313"/>
      <c r="IRT115" s="313"/>
      <c r="IRU115" s="313"/>
      <c r="IRV115" s="313"/>
      <c r="IRW115" s="313"/>
      <c r="IRX115" s="313"/>
      <c r="IRY115" s="313"/>
      <c r="IRZ115" s="313"/>
      <c r="ISA115" s="313"/>
      <c r="ISB115" s="313"/>
      <c r="ISC115" s="313"/>
      <c r="ISD115" s="313"/>
      <c r="ISE115" s="313"/>
      <c r="ISF115" s="313"/>
      <c r="ISG115" s="313"/>
      <c r="ISH115" s="313"/>
      <c r="ISI115" s="313"/>
      <c r="ISJ115" s="313"/>
      <c r="ISK115" s="313"/>
      <c r="ISL115" s="313"/>
      <c r="ISM115" s="313"/>
      <c r="ISN115" s="313"/>
      <c r="ISO115" s="313"/>
      <c r="ISP115" s="313"/>
      <c r="ISQ115" s="313"/>
      <c r="ISR115" s="313"/>
      <c r="ISS115" s="313"/>
      <c r="IST115" s="313"/>
      <c r="ISU115" s="313"/>
      <c r="ISV115" s="313"/>
      <c r="ISW115" s="313"/>
      <c r="ISX115" s="313"/>
      <c r="ISY115" s="313"/>
      <c r="ISZ115" s="313"/>
      <c r="ITA115" s="313"/>
      <c r="ITB115" s="313"/>
      <c r="ITC115" s="313"/>
      <c r="ITD115" s="313"/>
      <c r="ITE115" s="313"/>
      <c r="ITF115" s="313"/>
      <c r="ITG115" s="313"/>
      <c r="ITH115" s="313"/>
      <c r="ITI115" s="313"/>
      <c r="ITJ115" s="313"/>
      <c r="ITK115" s="313"/>
      <c r="ITL115" s="313"/>
      <c r="ITM115" s="313"/>
      <c r="ITN115" s="313"/>
      <c r="ITO115" s="313"/>
      <c r="ITP115" s="313"/>
      <c r="ITQ115" s="313"/>
      <c r="ITR115" s="313"/>
      <c r="ITS115" s="313"/>
      <c r="ITT115" s="313"/>
      <c r="ITU115" s="313"/>
      <c r="ITV115" s="313"/>
      <c r="ITW115" s="313"/>
      <c r="ITX115" s="313"/>
      <c r="ITY115" s="313"/>
      <c r="ITZ115" s="313"/>
      <c r="IUA115" s="313"/>
      <c r="IUB115" s="313"/>
      <c r="IUC115" s="313"/>
      <c r="IUD115" s="313"/>
      <c r="IUE115" s="313"/>
      <c r="IUF115" s="313"/>
      <c r="IUG115" s="313"/>
      <c r="IUH115" s="313"/>
      <c r="IUI115" s="313"/>
      <c r="IUJ115" s="313"/>
      <c r="IUK115" s="313"/>
      <c r="IUL115" s="313"/>
      <c r="IUM115" s="313"/>
      <c r="IUN115" s="313"/>
      <c r="IUO115" s="313"/>
      <c r="IUP115" s="313"/>
      <c r="IUQ115" s="313"/>
      <c r="IUR115" s="313"/>
      <c r="IUS115" s="313"/>
      <c r="IUT115" s="313"/>
      <c r="IUU115" s="313"/>
      <c r="IUV115" s="313"/>
      <c r="IUW115" s="313"/>
      <c r="IUX115" s="313"/>
      <c r="IUY115" s="313"/>
      <c r="IUZ115" s="313"/>
      <c r="IVA115" s="313"/>
      <c r="IVB115" s="313"/>
      <c r="IVC115" s="313"/>
      <c r="IVD115" s="313"/>
      <c r="IVE115" s="313"/>
      <c r="IVF115" s="313"/>
      <c r="IVG115" s="313"/>
      <c r="IVH115" s="313"/>
      <c r="IVI115" s="313"/>
      <c r="IVJ115" s="313"/>
      <c r="IVK115" s="313"/>
      <c r="IVL115" s="313"/>
      <c r="IVM115" s="313"/>
      <c r="IVN115" s="313"/>
      <c r="IVO115" s="313"/>
      <c r="IVP115" s="313"/>
      <c r="IVQ115" s="313"/>
      <c r="IVR115" s="313"/>
      <c r="IVS115" s="313"/>
      <c r="IVT115" s="313"/>
      <c r="IVU115" s="313"/>
      <c r="IVV115" s="313"/>
      <c r="IVW115" s="313"/>
      <c r="IVX115" s="313"/>
      <c r="IVY115" s="313"/>
      <c r="IVZ115" s="313"/>
      <c r="IWA115" s="313"/>
      <c r="IWB115" s="313"/>
      <c r="IWC115" s="313"/>
      <c r="IWD115" s="313"/>
      <c r="IWE115" s="313"/>
      <c r="IWF115" s="313"/>
      <c r="IWG115" s="313"/>
      <c r="IWH115" s="313"/>
      <c r="IWI115" s="313"/>
      <c r="IWJ115" s="313"/>
      <c r="IWK115" s="313"/>
      <c r="IWL115" s="313"/>
      <c r="IWM115" s="313"/>
      <c r="IWN115" s="313"/>
      <c r="IWO115" s="313"/>
      <c r="IWP115" s="313"/>
      <c r="IWQ115" s="313"/>
      <c r="IWR115" s="313"/>
      <c r="IWS115" s="313"/>
      <c r="IWT115" s="313"/>
      <c r="IWU115" s="313"/>
      <c r="IWV115" s="313"/>
      <c r="IWW115" s="313"/>
      <c r="IWX115" s="313"/>
      <c r="IWY115" s="313"/>
      <c r="IWZ115" s="313"/>
      <c r="IXA115" s="313"/>
      <c r="IXB115" s="313"/>
      <c r="IXC115" s="313"/>
      <c r="IXD115" s="313"/>
      <c r="IXE115" s="313"/>
      <c r="IXF115" s="313"/>
      <c r="IXG115" s="313"/>
      <c r="IXH115" s="313"/>
      <c r="IXI115" s="313"/>
      <c r="IXJ115" s="313"/>
      <c r="IXK115" s="313"/>
      <c r="IXL115" s="313"/>
      <c r="IXM115" s="313"/>
      <c r="IXN115" s="313"/>
      <c r="IXO115" s="313"/>
      <c r="IXP115" s="313"/>
      <c r="IXQ115" s="313"/>
      <c r="IXR115" s="313"/>
      <c r="IXS115" s="313"/>
      <c r="IXT115" s="313"/>
      <c r="IXU115" s="313"/>
      <c r="IXV115" s="313"/>
      <c r="IXW115" s="313"/>
      <c r="IXX115" s="313"/>
      <c r="IXY115" s="313"/>
      <c r="IXZ115" s="313"/>
      <c r="IYA115" s="313"/>
      <c r="IYB115" s="313"/>
      <c r="IYC115" s="313"/>
      <c r="IYD115" s="313"/>
      <c r="IYE115" s="313"/>
      <c r="IYF115" s="313"/>
      <c r="IYG115" s="313"/>
      <c r="IYH115" s="313"/>
      <c r="IYI115" s="313"/>
      <c r="IYJ115" s="313"/>
      <c r="IYK115" s="313"/>
      <c r="IYL115" s="313"/>
      <c r="IYM115" s="313"/>
      <c r="IYN115" s="313"/>
      <c r="IYO115" s="313"/>
      <c r="IYP115" s="313"/>
      <c r="IYQ115" s="313"/>
      <c r="IYR115" s="313"/>
      <c r="IYS115" s="313"/>
      <c r="IYT115" s="313"/>
      <c r="IYU115" s="313"/>
      <c r="IYV115" s="313"/>
      <c r="IYW115" s="313"/>
      <c r="IYX115" s="313"/>
      <c r="IYY115" s="313"/>
      <c r="IYZ115" s="313"/>
      <c r="IZA115" s="313"/>
      <c r="IZB115" s="313"/>
      <c r="IZC115" s="313"/>
      <c r="IZD115" s="313"/>
      <c r="IZE115" s="313"/>
      <c r="IZF115" s="313"/>
      <c r="IZG115" s="313"/>
      <c r="IZH115" s="313"/>
      <c r="IZI115" s="313"/>
      <c r="IZJ115" s="313"/>
      <c r="IZK115" s="313"/>
      <c r="IZL115" s="313"/>
      <c r="IZM115" s="313"/>
      <c r="IZN115" s="313"/>
      <c r="IZO115" s="313"/>
      <c r="IZP115" s="313"/>
      <c r="IZQ115" s="313"/>
      <c r="IZR115" s="313"/>
      <c r="IZS115" s="313"/>
      <c r="IZT115" s="313"/>
      <c r="IZU115" s="313"/>
      <c r="IZV115" s="313"/>
      <c r="IZW115" s="313"/>
      <c r="IZX115" s="313"/>
      <c r="IZY115" s="313"/>
      <c r="IZZ115" s="313"/>
      <c r="JAA115" s="313"/>
      <c r="JAB115" s="313"/>
      <c r="JAC115" s="313"/>
      <c r="JAD115" s="313"/>
      <c r="JAE115" s="313"/>
      <c r="JAF115" s="313"/>
      <c r="JAG115" s="313"/>
      <c r="JAH115" s="313"/>
      <c r="JAI115" s="313"/>
      <c r="JAJ115" s="313"/>
      <c r="JAK115" s="313"/>
      <c r="JAL115" s="313"/>
      <c r="JAM115" s="313"/>
      <c r="JAN115" s="313"/>
      <c r="JAO115" s="313"/>
      <c r="JAP115" s="313"/>
      <c r="JAQ115" s="313"/>
      <c r="JAR115" s="313"/>
      <c r="JAS115" s="313"/>
      <c r="JAT115" s="313"/>
      <c r="JAU115" s="313"/>
      <c r="JAV115" s="313"/>
      <c r="JAW115" s="313"/>
      <c r="JAX115" s="313"/>
      <c r="JAY115" s="313"/>
      <c r="JAZ115" s="313"/>
      <c r="JBA115" s="313"/>
      <c r="JBB115" s="313"/>
      <c r="JBC115" s="313"/>
      <c r="JBD115" s="313"/>
      <c r="JBE115" s="313"/>
      <c r="JBF115" s="313"/>
      <c r="JBG115" s="313"/>
      <c r="JBH115" s="313"/>
      <c r="JBI115" s="313"/>
      <c r="JBJ115" s="313"/>
      <c r="JBK115" s="313"/>
      <c r="JBL115" s="313"/>
      <c r="JBM115" s="313"/>
      <c r="JBN115" s="313"/>
      <c r="JBO115" s="313"/>
      <c r="JBP115" s="313"/>
      <c r="JBQ115" s="313"/>
      <c r="JBR115" s="313"/>
      <c r="JBS115" s="313"/>
      <c r="JBT115" s="313"/>
      <c r="JBU115" s="313"/>
      <c r="JBV115" s="313"/>
      <c r="JBW115" s="313"/>
      <c r="JBX115" s="313"/>
      <c r="JBY115" s="313"/>
      <c r="JBZ115" s="313"/>
      <c r="JCA115" s="313"/>
      <c r="JCB115" s="313"/>
      <c r="JCC115" s="313"/>
      <c r="JCD115" s="313"/>
      <c r="JCE115" s="313"/>
      <c r="JCF115" s="313"/>
      <c r="JCG115" s="313"/>
      <c r="JCH115" s="313"/>
      <c r="JCI115" s="313"/>
      <c r="JCJ115" s="313"/>
      <c r="JCK115" s="313"/>
      <c r="JCL115" s="313"/>
      <c r="JCM115" s="313"/>
      <c r="JCN115" s="313"/>
      <c r="JCO115" s="313"/>
      <c r="JCP115" s="313"/>
      <c r="JCQ115" s="313"/>
      <c r="JCR115" s="313"/>
      <c r="JCS115" s="313"/>
      <c r="JCT115" s="313"/>
      <c r="JCU115" s="313"/>
      <c r="JCV115" s="313"/>
      <c r="JCW115" s="313"/>
      <c r="JCX115" s="313"/>
      <c r="JCY115" s="313"/>
      <c r="JCZ115" s="313"/>
      <c r="JDA115" s="313"/>
      <c r="JDB115" s="313"/>
      <c r="JDC115" s="313"/>
      <c r="JDD115" s="313"/>
      <c r="JDE115" s="313"/>
      <c r="JDF115" s="313"/>
      <c r="JDG115" s="313"/>
      <c r="JDH115" s="313"/>
      <c r="JDI115" s="313"/>
      <c r="JDJ115" s="313"/>
      <c r="JDK115" s="313"/>
      <c r="JDL115" s="313"/>
      <c r="JDM115" s="313"/>
      <c r="JDN115" s="313"/>
      <c r="JDO115" s="313"/>
      <c r="JDP115" s="313"/>
      <c r="JDQ115" s="313"/>
      <c r="JDR115" s="313"/>
      <c r="JDS115" s="313"/>
      <c r="JDT115" s="313"/>
      <c r="JDU115" s="313"/>
      <c r="JDV115" s="313"/>
      <c r="JDW115" s="313"/>
      <c r="JDX115" s="313"/>
      <c r="JDY115" s="313"/>
      <c r="JDZ115" s="313"/>
      <c r="JEA115" s="313"/>
      <c r="JEB115" s="313"/>
      <c r="JEC115" s="313"/>
      <c r="JED115" s="313"/>
      <c r="JEE115" s="313"/>
      <c r="JEF115" s="313"/>
      <c r="JEG115" s="313"/>
      <c r="JEH115" s="313"/>
      <c r="JEI115" s="313"/>
      <c r="JEJ115" s="313"/>
      <c r="JEK115" s="313"/>
      <c r="JEL115" s="313"/>
      <c r="JEM115" s="313"/>
      <c r="JEN115" s="313"/>
      <c r="JEO115" s="313"/>
      <c r="JEP115" s="313"/>
      <c r="JEQ115" s="313"/>
      <c r="JER115" s="313"/>
      <c r="JES115" s="313"/>
      <c r="JET115" s="313"/>
      <c r="JEU115" s="313"/>
      <c r="JEV115" s="313"/>
      <c r="JEW115" s="313"/>
      <c r="JEX115" s="313"/>
      <c r="JEY115" s="313"/>
      <c r="JEZ115" s="313"/>
      <c r="JFA115" s="313"/>
      <c r="JFB115" s="313"/>
      <c r="JFC115" s="313"/>
      <c r="JFD115" s="313"/>
      <c r="JFE115" s="313"/>
      <c r="JFF115" s="313"/>
      <c r="JFG115" s="313"/>
      <c r="JFH115" s="313"/>
      <c r="JFI115" s="313"/>
      <c r="JFJ115" s="313"/>
      <c r="JFK115" s="313"/>
      <c r="JFL115" s="313"/>
      <c r="JFM115" s="313"/>
      <c r="JFN115" s="313"/>
      <c r="JFO115" s="313"/>
      <c r="JFP115" s="313"/>
      <c r="JFQ115" s="313"/>
      <c r="JFR115" s="313"/>
      <c r="JFS115" s="313"/>
      <c r="JFT115" s="313"/>
      <c r="JFU115" s="313"/>
      <c r="JFV115" s="313"/>
      <c r="JFW115" s="313"/>
      <c r="JFX115" s="313"/>
      <c r="JFY115" s="313"/>
      <c r="JFZ115" s="313"/>
      <c r="JGA115" s="313"/>
      <c r="JGB115" s="313"/>
      <c r="JGC115" s="313"/>
      <c r="JGD115" s="313"/>
      <c r="JGE115" s="313"/>
      <c r="JGF115" s="313"/>
      <c r="JGG115" s="313"/>
      <c r="JGH115" s="313"/>
      <c r="JGI115" s="313"/>
      <c r="JGJ115" s="313"/>
      <c r="JGK115" s="313"/>
      <c r="JGL115" s="313"/>
      <c r="JGM115" s="313"/>
      <c r="JGN115" s="313"/>
      <c r="JGO115" s="313"/>
      <c r="JGP115" s="313"/>
      <c r="JGQ115" s="313"/>
      <c r="JGR115" s="313"/>
      <c r="JGS115" s="313"/>
      <c r="JGT115" s="313"/>
      <c r="JGU115" s="313"/>
      <c r="JGV115" s="313"/>
      <c r="JGW115" s="313"/>
      <c r="JGX115" s="313"/>
      <c r="JGY115" s="313"/>
      <c r="JGZ115" s="313"/>
      <c r="JHA115" s="313"/>
      <c r="JHB115" s="313"/>
      <c r="JHC115" s="313"/>
      <c r="JHD115" s="313"/>
      <c r="JHE115" s="313"/>
      <c r="JHF115" s="313"/>
      <c r="JHG115" s="313"/>
      <c r="JHH115" s="313"/>
      <c r="JHI115" s="313"/>
      <c r="JHJ115" s="313"/>
      <c r="JHK115" s="313"/>
      <c r="JHL115" s="313"/>
      <c r="JHM115" s="313"/>
      <c r="JHN115" s="313"/>
      <c r="JHO115" s="313"/>
      <c r="JHP115" s="313"/>
      <c r="JHQ115" s="313"/>
      <c r="JHR115" s="313"/>
      <c r="JHS115" s="313"/>
      <c r="JHT115" s="313"/>
      <c r="JHU115" s="313"/>
      <c r="JHV115" s="313"/>
      <c r="JHW115" s="313"/>
      <c r="JHX115" s="313"/>
      <c r="JHY115" s="313"/>
      <c r="JHZ115" s="313"/>
      <c r="JIA115" s="313"/>
      <c r="JIB115" s="313"/>
      <c r="JIC115" s="313"/>
      <c r="JID115" s="313"/>
      <c r="JIE115" s="313"/>
      <c r="JIF115" s="313"/>
      <c r="JIG115" s="313"/>
      <c r="JIH115" s="313"/>
      <c r="JII115" s="313"/>
      <c r="JIJ115" s="313"/>
      <c r="JIK115" s="313"/>
      <c r="JIL115" s="313"/>
      <c r="JIM115" s="313"/>
      <c r="JIN115" s="313"/>
      <c r="JIO115" s="313"/>
      <c r="JIP115" s="313"/>
      <c r="JIQ115" s="313"/>
      <c r="JIR115" s="313"/>
      <c r="JIS115" s="313"/>
      <c r="JIT115" s="313"/>
      <c r="JIU115" s="313"/>
      <c r="JIV115" s="313"/>
      <c r="JIW115" s="313"/>
      <c r="JIX115" s="313"/>
      <c r="JIY115" s="313"/>
      <c r="JIZ115" s="313"/>
      <c r="JJA115" s="313"/>
      <c r="JJB115" s="313"/>
      <c r="JJC115" s="313"/>
      <c r="JJD115" s="313"/>
      <c r="JJE115" s="313"/>
      <c r="JJF115" s="313"/>
      <c r="JJG115" s="313"/>
      <c r="JJH115" s="313"/>
      <c r="JJI115" s="313"/>
      <c r="JJJ115" s="313"/>
      <c r="JJK115" s="313"/>
      <c r="JJL115" s="313"/>
      <c r="JJM115" s="313"/>
      <c r="JJN115" s="313"/>
      <c r="JJO115" s="313"/>
      <c r="JJP115" s="313"/>
      <c r="JJQ115" s="313"/>
      <c r="JJR115" s="313"/>
      <c r="JJS115" s="313"/>
      <c r="JJT115" s="313"/>
      <c r="JJU115" s="313"/>
      <c r="JJV115" s="313"/>
      <c r="JJW115" s="313"/>
      <c r="JJX115" s="313"/>
      <c r="JJY115" s="313"/>
      <c r="JJZ115" s="313"/>
      <c r="JKA115" s="313"/>
      <c r="JKB115" s="313"/>
      <c r="JKC115" s="313"/>
      <c r="JKD115" s="313"/>
      <c r="JKE115" s="313"/>
      <c r="JKF115" s="313"/>
      <c r="JKG115" s="313"/>
      <c r="JKH115" s="313"/>
      <c r="JKI115" s="313"/>
      <c r="JKJ115" s="313"/>
      <c r="JKK115" s="313"/>
      <c r="JKL115" s="313"/>
      <c r="JKM115" s="313"/>
      <c r="JKN115" s="313"/>
      <c r="JKO115" s="313"/>
      <c r="JKP115" s="313"/>
      <c r="JKQ115" s="313"/>
      <c r="JKR115" s="313"/>
      <c r="JKS115" s="313"/>
      <c r="JKT115" s="313"/>
      <c r="JKU115" s="313"/>
      <c r="JKV115" s="313"/>
      <c r="JKW115" s="313"/>
      <c r="JKX115" s="313"/>
      <c r="JKY115" s="313"/>
      <c r="JKZ115" s="313"/>
      <c r="JLA115" s="313"/>
      <c r="JLB115" s="313"/>
      <c r="JLC115" s="313"/>
      <c r="JLD115" s="313"/>
      <c r="JLE115" s="313"/>
      <c r="JLF115" s="313"/>
      <c r="JLG115" s="313"/>
      <c r="JLH115" s="313"/>
      <c r="JLI115" s="313"/>
      <c r="JLJ115" s="313"/>
      <c r="JLK115" s="313"/>
      <c r="JLL115" s="313"/>
      <c r="JLM115" s="313"/>
      <c r="JLN115" s="313"/>
      <c r="JLO115" s="313"/>
      <c r="JLP115" s="313"/>
      <c r="JLQ115" s="313"/>
      <c r="JLR115" s="313"/>
      <c r="JLS115" s="313"/>
      <c r="JLT115" s="313"/>
      <c r="JLU115" s="313"/>
      <c r="JLV115" s="313"/>
      <c r="JLW115" s="313"/>
      <c r="JLX115" s="313"/>
      <c r="JLY115" s="313"/>
      <c r="JLZ115" s="313"/>
      <c r="JMA115" s="313"/>
      <c r="JMB115" s="313"/>
      <c r="JMC115" s="313"/>
      <c r="JMD115" s="313"/>
      <c r="JME115" s="313"/>
      <c r="JMF115" s="313"/>
      <c r="JMG115" s="313"/>
      <c r="JMH115" s="313"/>
      <c r="JMI115" s="313"/>
      <c r="JMJ115" s="313"/>
      <c r="JMK115" s="313"/>
      <c r="JML115" s="313"/>
      <c r="JMM115" s="313"/>
      <c r="JMN115" s="313"/>
      <c r="JMO115" s="313"/>
      <c r="JMP115" s="313"/>
      <c r="JMQ115" s="313"/>
      <c r="JMR115" s="313"/>
      <c r="JMS115" s="313"/>
      <c r="JMT115" s="313"/>
      <c r="JMU115" s="313"/>
      <c r="JMV115" s="313"/>
      <c r="JMW115" s="313"/>
      <c r="JMX115" s="313"/>
      <c r="JMY115" s="313"/>
      <c r="JMZ115" s="313"/>
      <c r="JNA115" s="313"/>
      <c r="JNB115" s="313"/>
      <c r="JNC115" s="313"/>
      <c r="JND115" s="313"/>
      <c r="JNE115" s="313"/>
      <c r="JNF115" s="313"/>
      <c r="JNG115" s="313"/>
      <c r="JNH115" s="313"/>
      <c r="JNI115" s="313"/>
      <c r="JNJ115" s="313"/>
      <c r="JNK115" s="313"/>
      <c r="JNL115" s="313"/>
      <c r="JNM115" s="313"/>
      <c r="JNN115" s="313"/>
      <c r="JNO115" s="313"/>
      <c r="JNP115" s="313"/>
      <c r="JNQ115" s="313"/>
      <c r="JNR115" s="313"/>
      <c r="JNS115" s="313"/>
      <c r="JNT115" s="313"/>
      <c r="JNU115" s="313"/>
      <c r="JNV115" s="313"/>
      <c r="JNW115" s="313"/>
      <c r="JNX115" s="313"/>
      <c r="JNY115" s="313"/>
      <c r="JNZ115" s="313"/>
      <c r="JOA115" s="313"/>
      <c r="JOB115" s="313"/>
      <c r="JOC115" s="313"/>
      <c r="JOD115" s="313"/>
      <c r="JOE115" s="313"/>
      <c r="JOF115" s="313"/>
      <c r="JOG115" s="313"/>
      <c r="JOH115" s="313"/>
      <c r="JOI115" s="313"/>
      <c r="JOJ115" s="313"/>
      <c r="JOK115" s="313"/>
      <c r="JOL115" s="313"/>
      <c r="JOM115" s="313"/>
      <c r="JON115" s="313"/>
      <c r="JOO115" s="313"/>
      <c r="JOP115" s="313"/>
      <c r="JOQ115" s="313"/>
      <c r="JOR115" s="313"/>
      <c r="JOS115" s="313"/>
      <c r="JOT115" s="313"/>
      <c r="JOU115" s="313"/>
      <c r="JOV115" s="313"/>
      <c r="JOW115" s="313"/>
      <c r="JOX115" s="313"/>
      <c r="JOY115" s="313"/>
      <c r="JOZ115" s="313"/>
      <c r="JPA115" s="313"/>
      <c r="JPB115" s="313"/>
      <c r="JPC115" s="313"/>
      <c r="JPD115" s="313"/>
      <c r="JPE115" s="313"/>
      <c r="JPF115" s="313"/>
      <c r="JPG115" s="313"/>
      <c r="JPH115" s="313"/>
      <c r="JPI115" s="313"/>
      <c r="JPJ115" s="313"/>
      <c r="JPK115" s="313"/>
      <c r="JPL115" s="313"/>
      <c r="JPM115" s="313"/>
      <c r="JPN115" s="313"/>
      <c r="JPO115" s="313"/>
      <c r="JPP115" s="313"/>
      <c r="JPQ115" s="313"/>
      <c r="JPR115" s="313"/>
      <c r="JPS115" s="313"/>
      <c r="JPT115" s="313"/>
      <c r="JPU115" s="313"/>
      <c r="JPV115" s="313"/>
      <c r="JPW115" s="313"/>
      <c r="JPX115" s="313"/>
      <c r="JPY115" s="313"/>
      <c r="JPZ115" s="313"/>
      <c r="JQA115" s="313"/>
      <c r="JQB115" s="313"/>
      <c r="JQC115" s="313"/>
      <c r="JQD115" s="313"/>
      <c r="JQE115" s="313"/>
      <c r="JQF115" s="313"/>
      <c r="JQG115" s="313"/>
      <c r="JQH115" s="313"/>
      <c r="JQI115" s="313"/>
      <c r="JQJ115" s="313"/>
      <c r="JQK115" s="313"/>
      <c r="JQL115" s="313"/>
      <c r="JQM115" s="313"/>
      <c r="JQN115" s="313"/>
      <c r="JQO115" s="313"/>
      <c r="JQP115" s="313"/>
      <c r="JQQ115" s="313"/>
      <c r="JQR115" s="313"/>
      <c r="JQS115" s="313"/>
      <c r="JQT115" s="313"/>
      <c r="JQU115" s="313"/>
      <c r="JQV115" s="313"/>
      <c r="JQW115" s="313"/>
      <c r="JQX115" s="313"/>
      <c r="JQY115" s="313"/>
      <c r="JQZ115" s="313"/>
      <c r="JRA115" s="313"/>
      <c r="JRB115" s="313"/>
      <c r="JRC115" s="313"/>
      <c r="JRD115" s="313"/>
      <c r="JRE115" s="313"/>
      <c r="JRF115" s="313"/>
      <c r="JRG115" s="313"/>
      <c r="JRH115" s="313"/>
      <c r="JRI115" s="313"/>
      <c r="JRJ115" s="313"/>
      <c r="JRK115" s="313"/>
      <c r="JRL115" s="313"/>
      <c r="JRM115" s="313"/>
      <c r="JRN115" s="313"/>
      <c r="JRO115" s="313"/>
      <c r="JRP115" s="313"/>
      <c r="JRQ115" s="313"/>
      <c r="JRR115" s="313"/>
      <c r="JRS115" s="313"/>
      <c r="JRT115" s="313"/>
      <c r="JRU115" s="313"/>
      <c r="JRV115" s="313"/>
      <c r="JRW115" s="313"/>
      <c r="JRX115" s="313"/>
      <c r="JRY115" s="313"/>
      <c r="JRZ115" s="313"/>
      <c r="JSA115" s="313"/>
      <c r="JSB115" s="313"/>
      <c r="JSC115" s="313"/>
      <c r="JSD115" s="313"/>
      <c r="JSE115" s="313"/>
      <c r="JSF115" s="313"/>
      <c r="JSG115" s="313"/>
      <c r="JSH115" s="313"/>
      <c r="JSI115" s="313"/>
      <c r="JSJ115" s="313"/>
      <c r="JSK115" s="313"/>
      <c r="JSL115" s="313"/>
      <c r="JSM115" s="313"/>
      <c r="JSN115" s="313"/>
      <c r="JSO115" s="313"/>
      <c r="JSP115" s="313"/>
      <c r="JSQ115" s="313"/>
      <c r="JSR115" s="313"/>
      <c r="JSS115" s="313"/>
      <c r="JST115" s="313"/>
      <c r="JSU115" s="313"/>
      <c r="JSV115" s="313"/>
      <c r="JSW115" s="313"/>
      <c r="JSX115" s="313"/>
      <c r="JSY115" s="313"/>
      <c r="JSZ115" s="313"/>
      <c r="JTA115" s="313"/>
      <c r="JTB115" s="313"/>
      <c r="JTC115" s="313"/>
      <c r="JTD115" s="313"/>
      <c r="JTE115" s="313"/>
      <c r="JTF115" s="313"/>
      <c r="JTG115" s="313"/>
      <c r="JTH115" s="313"/>
      <c r="JTI115" s="313"/>
      <c r="JTJ115" s="313"/>
      <c r="JTK115" s="313"/>
      <c r="JTL115" s="313"/>
      <c r="JTM115" s="313"/>
      <c r="JTN115" s="313"/>
      <c r="JTO115" s="313"/>
      <c r="JTP115" s="313"/>
      <c r="JTQ115" s="313"/>
      <c r="JTR115" s="313"/>
      <c r="JTS115" s="313"/>
      <c r="JTT115" s="313"/>
      <c r="JTU115" s="313"/>
      <c r="JTV115" s="313"/>
      <c r="JTW115" s="313"/>
      <c r="JTX115" s="313"/>
      <c r="JTY115" s="313"/>
      <c r="JTZ115" s="313"/>
      <c r="JUA115" s="313"/>
      <c r="JUB115" s="313"/>
      <c r="JUC115" s="313"/>
      <c r="JUD115" s="313"/>
      <c r="JUE115" s="313"/>
      <c r="JUF115" s="313"/>
      <c r="JUG115" s="313"/>
      <c r="JUH115" s="313"/>
      <c r="JUI115" s="313"/>
      <c r="JUJ115" s="313"/>
      <c r="JUK115" s="313"/>
      <c r="JUL115" s="313"/>
      <c r="JUM115" s="313"/>
      <c r="JUN115" s="313"/>
      <c r="JUO115" s="313"/>
      <c r="JUP115" s="313"/>
      <c r="JUQ115" s="313"/>
      <c r="JUR115" s="313"/>
      <c r="JUS115" s="313"/>
      <c r="JUT115" s="313"/>
      <c r="JUU115" s="313"/>
      <c r="JUV115" s="313"/>
      <c r="JUW115" s="313"/>
      <c r="JUX115" s="313"/>
      <c r="JUY115" s="313"/>
      <c r="JUZ115" s="313"/>
      <c r="JVA115" s="313"/>
      <c r="JVB115" s="313"/>
      <c r="JVC115" s="313"/>
      <c r="JVD115" s="313"/>
      <c r="JVE115" s="313"/>
      <c r="JVF115" s="313"/>
      <c r="JVG115" s="313"/>
      <c r="JVH115" s="313"/>
      <c r="JVI115" s="313"/>
      <c r="JVJ115" s="313"/>
      <c r="JVK115" s="313"/>
      <c r="JVL115" s="313"/>
      <c r="JVM115" s="313"/>
      <c r="JVN115" s="313"/>
      <c r="JVO115" s="313"/>
      <c r="JVP115" s="313"/>
      <c r="JVQ115" s="313"/>
      <c r="JVR115" s="313"/>
      <c r="JVS115" s="313"/>
      <c r="JVT115" s="313"/>
      <c r="JVU115" s="313"/>
      <c r="JVV115" s="313"/>
      <c r="JVW115" s="313"/>
      <c r="JVX115" s="313"/>
      <c r="JVY115" s="313"/>
      <c r="JVZ115" s="313"/>
      <c r="JWA115" s="313"/>
      <c r="JWB115" s="313"/>
      <c r="JWC115" s="313"/>
      <c r="JWD115" s="313"/>
      <c r="JWE115" s="313"/>
      <c r="JWF115" s="313"/>
      <c r="JWG115" s="313"/>
      <c r="JWH115" s="313"/>
      <c r="JWI115" s="313"/>
      <c r="JWJ115" s="313"/>
      <c r="JWK115" s="313"/>
      <c r="JWL115" s="313"/>
      <c r="JWM115" s="313"/>
      <c r="JWN115" s="313"/>
      <c r="JWO115" s="313"/>
      <c r="JWP115" s="313"/>
      <c r="JWQ115" s="313"/>
      <c r="JWR115" s="313"/>
      <c r="JWS115" s="313"/>
      <c r="JWT115" s="313"/>
      <c r="JWU115" s="313"/>
      <c r="JWV115" s="313"/>
      <c r="JWW115" s="313"/>
      <c r="JWX115" s="313"/>
      <c r="JWY115" s="313"/>
      <c r="JWZ115" s="313"/>
      <c r="JXA115" s="313"/>
      <c r="JXB115" s="313"/>
      <c r="JXC115" s="313"/>
      <c r="JXD115" s="313"/>
      <c r="JXE115" s="313"/>
      <c r="JXF115" s="313"/>
      <c r="JXG115" s="313"/>
      <c r="JXH115" s="313"/>
      <c r="JXI115" s="313"/>
      <c r="JXJ115" s="313"/>
      <c r="JXK115" s="313"/>
      <c r="JXL115" s="313"/>
      <c r="JXM115" s="313"/>
      <c r="JXN115" s="313"/>
      <c r="JXO115" s="313"/>
      <c r="JXP115" s="313"/>
      <c r="JXQ115" s="313"/>
      <c r="JXR115" s="313"/>
      <c r="JXS115" s="313"/>
      <c r="JXT115" s="313"/>
      <c r="JXU115" s="313"/>
      <c r="JXV115" s="313"/>
      <c r="JXW115" s="313"/>
      <c r="JXX115" s="313"/>
      <c r="JXY115" s="313"/>
      <c r="JXZ115" s="313"/>
      <c r="JYA115" s="313"/>
      <c r="JYB115" s="313"/>
      <c r="JYC115" s="313"/>
      <c r="JYD115" s="313"/>
      <c r="JYE115" s="313"/>
      <c r="JYF115" s="313"/>
      <c r="JYG115" s="313"/>
      <c r="JYH115" s="313"/>
      <c r="JYI115" s="313"/>
      <c r="JYJ115" s="313"/>
      <c r="JYK115" s="313"/>
      <c r="JYL115" s="313"/>
      <c r="JYM115" s="313"/>
      <c r="JYN115" s="313"/>
      <c r="JYO115" s="313"/>
      <c r="JYP115" s="313"/>
      <c r="JYQ115" s="313"/>
      <c r="JYR115" s="313"/>
      <c r="JYS115" s="313"/>
      <c r="JYT115" s="313"/>
      <c r="JYU115" s="313"/>
      <c r="JYV115" s="313"/>
      <c r="JYW115" s="313"/>
      <c r="JYX115" s="313"/>
      <c r="JYY115" s="313"/>
      <c r="JYZ115" s="313"/>
      <c r="JZA115" s="313"/>
      <c r="JZB115" s="313"/>
      <c r="JZC115" s="313"/>
      <c r="JZD115" s="313"/>
      <c r="JZE115" s="313"/>
      <c r="JZF115" s="313"/>
      <c r="JZG115" s="313"/>
      <c r="JZH115" s="313"/>
      <c r="JZI115" s="313"/>
      <c r="JZJ115" s="313"/>
      <c r="JZK115" s="313"/>
      <c r="JZL115" s="313"/>
      <c r="JZM115" s="313"/>
      <c r="JZN115" s="313"/>
      <c r="JZO115" s="313"/>
      <c r="JZP115" s="313"/>
      <c r="JZQ115" s="313"/>
      <c r="JZR115" s="313"/>
      <c r="JZS115" s="313"/>
      <c r="JZT115" s="313"/>
      <c r="JZU115" s="313"/>
      <c r="JZV115" s="313"/>
      <c r="JZW115" s="313"/>
      <c r="JZX115" s="313"/>
      <c r="JZY115" s="313"/>
      <c r="JZZ115" s="313"/>
      <c r="KAA115" s="313"/>
      <c r="KAB115" s="313"/>
      <c r="KAC115" s="313"/>
      <c r="KAD115" s="313"/>
      <c r="KAE115" s="313"/>
      <c r="KAF115" s="313"/>
      <c r="KAG115" s="313"/>
      <c r="KAH115" s="313"/>
      <c r="KAI115" s="313"/>
      <c r="KAJ115" s="313"/>
      <c r="KAK115" s="313"/>
      <c r="KAL115" s="313"/>
      <c r="KAM115" s="313"/>
      <c r="KAN115" s="313"/>
      <c r="KAO115" s="313"/>
      <c r="KAP115" s="313"/>
      <c r="KAQ115" s="313"/>
      <c r="KAR115" s="313"/>
      <c r="KAS115" s="313"/>
      <c r="KAT115" s="313"/>
      <c r="KAU115" s="313"/>
      <c r="KAV115" s="313"/>
      <c r="KAW115" s="313"/>
      <c r="KAX115" s="313"/>
      <c r="KAY115" s="313"/>
      <c r="KAZ115" s="313"/>
      <c r="KBA115" s="313"/>
      <c r="KBB115" s="313"/>
      <c r="KBC115" s="313"/>
      <c r="KBD115" s="313"/>
      <c r="KBE115" s="313"/>
      <c r="KBF115" s="313"/>
      <c r="KBG115" s="313"/>
      <c r="KBH115" s="313"/>
      <c r="KBI115" s="313"/>
      <c r="KBJ115" s="313"/>
      <c r="KBK115" s="313"/>
      <c r="KBL115" s="313"/>
      <c r="KBM115" s="313"/>
      <c r="KBN115" s="313"/>
      <c r="KBO115" s="313"/>
      <c r="KBP115" s="313"/>
      <c r="KBQ115" s="313"/>
      <c r="KBR115" s="313"/>
      <c r="KBS115" s="313"/>
      <c r="KBT115" s="313"/>
      <c r="KBU115" s="313"/>
      <c r="KBV115" s="313"/>
      <c r="KBW115" s="313"/>
      <c r="KBX115" s="313"/>
      <c r="KBY115" s="313"/>
      <c r="KBZ115" s="313"/>
      <c r="KCA115" s="313"/>
      <c r="KCB115" s="313"/>
      <c r="KCC115" s="313"/>
      <c r="KCD115" s="313"/>
      <c r="KCE115" s="313"/>
      <c r="KCF115" s="313"/>
      <c r="KCG115" s="313"/>
      <c r="KCH115" s="313"/>
      <c r="KCI115" s="313"/>
      <c r="KCJ115" s="313"/>
      <c r="KCK115" s="313"/>
      <c r="KCL115" s="313"/>
      <c r="KCM115" s="313"/>
      <c r="KCN115" s="313"/>
      <c r="KCO115" s="313"/>
      <c r="KCP115" s="313"/>
      <c r="KCQ115" s="313"/>
      <c r="KCR115" s="313"/>
      <c r="KCS115" s="313"/>
      <c r="KCT115" s="313"/>
      <c r="KCU115" s="313"/>
      <c r="KCV115" s="313"/>
      <c r="KCW115" s="313"/>
      <c r="KCX115" s="313"/>
      <c r="KCY115" s="313"/>
      <c r="KCZ115" s="313"/>
      <c r="KDA115" s="313"/>
      <c r="KDB115" s="313"/>
      <c r="KDC115" s="313"/>
      <c r="KDD115" s="313"/>
      <c r="KDE115" s="313"/>
      <c r="KDF115" s="313"/>
      <c r="KDG115" s="313"/>
      <c r="KDH115" s="313"/>
      <c r="KDI115" s="313"/>
      <c r="KDJ115" s="313"/>
      <c r="KDK115" s="313"/>
      <c r="KDL115" s="313"/>
      <c r="KDM115" s="313"/>
      <c r="KDN115" s="313"/>
      <c r="KDO115" s="313"/>
      <c r="KDP115" s="313"/>
      <c r="KDQ115" s="313"/>
      <c r="KDR115" s="313"/>
      <c r="KDS115" s="313"/>
      <c r="KDT115" s="313"/>
      <c r="KDU115" s="313"/>
      <c r="KDV115" s="313"/>
      <c r="KDW115" s="313"/>
      <c r="KDX115" s="313"/>
      <c r="KDY115" s="313"/>
      <c r="KDZ115" s="313"/>
      <c r="KEA115" s="313"/>
      <c r="KEB115" s="313"/>
      <c r="KEC115" s="313"/>
      <c r="KED115" s="313"/>
      <c r="KEE115" s="313"/>
      <c r="KEF115" s="313"/>
      <c r="KEG115" s="313"/>
      <c r="KEH115" s="313"/>
      <c r="KEI115" s="313"/>
      <c r="KEJ115" s="313"/>
      <c r="KEK115" s="313"/>
      <c r="KEL115" s="313"/>
      <c r="KEM115" s="313"/>
      <c r="KEN115" s="313"/>
      <c r="KEO115" s="313"/>
      <c r="KEP115" s="313"/>
      <c r="KEQ115" s="313"/>
      <c r="KER115" s="313"/>
      <c r="KES115" s="313"/>
      <c r="KET115" s="313"/>
      <c r="KEU115" s="313"/>
      <c r="KEV115" s="313"/>
      <c r="KEW115" s="313"/>
      <c r="KEX115" s="313"/>
      <c r="KEY115" s="313"/>
      <c r="KEZ115" s="313"/>
      <c r="KFA115" s="313"/>
      <c r="KFB115" s="313"/>
      <c r="KFC115" s="313"/>
      <c r="KFD115" s="313"/>
      <c r="KFE115" s="313"/>
      <c r="KFF115" s="313"/>
      <c r="KFG115" s="313"/>
      <c r="KFH115" s="313"/>
      <c r="KFI115" s="313"/>
      <c r="KFJ115" s="313"/>
      <c r="KFK115" s="313"/>
      <c r="KFL115" s="313"/>
      <c r="KFM115" s="313"/>
      <c r="KFN115" s="313"/>
      <c r="KFO115" s="313"/>
      <c r="KFP115" s="313"/>
      <c r="KFQ115" s="313"/>
      <c r="KFR115" s="313"/>
      <c r="KFS115" s="313"/>
      <c r="KFT115" s="313"/>
      <c r="KFU115" s="313"/>
      <c r="KFV115" s="313"/>
      <c r="KFW115" s="313"/>
      <c r="KFX115" s="313"/>
      <c r="KFY115" s="313"/>
      <c r="KFZ115" s="313"/>
      <c r="KGA115" s="313"/>
      <c r="KGB115" s="313"/>
      <c r="KGC115" s="313"/>
      <c r="KGD115" s="313"/>
      <c r="KGE115" s="313"/>
      <c r="KGF115" s="313"/>
      <c r="KGG115" s="313"/>
      <c r="KGH115" s="313"/>
      <c r="KGI115" s="313"/>
      <c r="KGJ115" s="313"/>
      <c r="KGK115" s="313"/>
      <c r="KGL115" s="313"/>
      <c r="KGM115" s="313"/>
      <c r="KGN115" s="313"/>
      <c r="KGO115" s="313"/>
      <c r="KGP115" s="313"/>
      <c r="KGQ115" s="313"/>
      <c r="KGR115" s="313"/>
      <c r="KGS115" s="313"/>
      <c r="KGT115" s="313"/>
      <c r="KGU115" s="313"/>
      <c r="KGV115" s="313"/>
      <c r="KGW115" s="313"/>
      <c r="KGX115" s="313"/>
      <c r="KGY115" s="313"/>
      <c r="KGZ115" s="313"/>
      <c r="KHA115" s="313"/>
      <c r="KHB115" s="313"/>
      <c r="KHC115" s="313"/>
      <c r="KHD115" s="313"/>
      <c r="KHE115" s="313"/>
      <c r="KHF115" s="313"/>
      <c r="KHG115" s="313"/>
      <c r="KHH115" s="313"/>
      <c r="KHI115" s="313"/>
      <c r="KHJ115" s="313"/>
      <c r="KHK115" s="313"/>
      <c r="KHL115" s="313"/>
      <c r="KHM115" s="313"/>
      <c r="KHN115" s="313"/>
      <c r="KHO115" s="313"/>
      <c r="KHP115" s="313"/>
      <c r="KHQ115" s="313"/>
      <c r="KHR115" s="313"/>
      <c r="KHS115" s="313"/>
      <c r="KHT115" s="313"/>
      <c r="KHU115" s="313"/>
      <c r="KHV115" s="313"/>
      <c r="KHW115" s="313"/>
      <c r="KHX115" s="313"/>
      <c r="KHY115" s="313"/>
      <c r="KHZ115" s="313"/>
      <c r="KIA115" s="313"/>
      <c r="KIB115" s="313"/>
      <c r="KIC115" s="313"/>
      <c r="KID115" s="313"/>
      <c r="KIE115" s="313"/>
      <c r="KIF115" s="313"/>
      <c r="KIG115" s="313"/>
      <c r="KIH115" s="313"/>
      <c r="KII115" s="313"/>
      <c r="KIJ115" s="313"/>
      <c r="KIK115" s="313"/>
      <c r="KIL115" s="313"/>
      <c r="KIM115" s="313"/>
      <c r="KIN115" s="313"/>
      <c r="KIO115" s="313"/>
      <c r="KIP115" s="313"/>
      <c r="KIQ115" s="313"/>
      <c r="KIR115" s="313"/>
      <c r="KIS115" s="313"/>
      <c r="KIT115" s="313"/>
      <c r="KIU115" s="313"/>
      <c r="KIV115" s="313"/>
      <c r="KIW115" s="313"/>
      <c r="KIX115" s="313"/>
      <c r="KIY115" s="313"/>
      <c r="KIZ115" s="313"/>
      <c r="KJA115" s="313"/>
      <c r="KJB115" s="313"/>
      <c r="KJC115" s="313"/>
      <c r="KJD115" s="313"/>
      <c r="KJE115" s="313"/>
      <c r="KJF115" s="313"/>
      <c r="KJG115" s="313"/>
      <c r="KJH115" s="313"/>
      <c r="KJI115" s="313"/>
      <c r="KJJ115" s="313"/>
      <c r="KJK115" s="313"/>
      <c r="KJL115" s="313"/>
      <c r="KJM115" s="313"/>
      <c r="KJN115" s="313"/>
      <c r="KJO115" s="313"/>
      <c r="KJP115" s="313"/>
      <c r="KJQ115" s="313"/>
      <c r="KJR115" s="313"/>
      <c r="KJS115" s="313"/>
      <c r="KJT115" s="313"/>
      <c r="KJU115" s="313"/>
      <c r="KJV115" s="313"/>
      <c r="KJW115" s="313"/>
      <c r="KJX115" s="313"/>
      <c r="KJY115" s="313"/>
      <c r="KJZ115" s="313"/>
      <c r="KKA115" s="313"/>
      <c r="KKB115" s="313"/>
      <c r="KKC115" s="313"/>
      <c r="KKD115" s="313"/>
      <c r="KKE115" s="313"/>
      <c r="KKF115" s="313"/>
      <c r="KKG115" s="313"/>
      <c r="KKH115" s="313"/>
      <c r="KKI115" s="313"/>
      <c r="KKJ115" s="313"/>
      <c r="KKK115" s="313"/>
      <c r="KKL115" s="313"/>
      <c r="KKM115" s="313"/>
      <c r="KKN115" s="313"/>
      <c r="KKO115" s="313"/>
      <c r="KKP115" s="313"/>
      <c r="KKQ115" s="313"/>
      <c r="KKR115" s="313"/>
      <c r="KKS115" s="313"/>
      <c r="KKT115" s="313"/>
      <c r="KKU115" s="313"/>
      <c r="KKV115" s="313"/>
      <c r="KKW115" s="313"/>
      <c r="KKX115" s="313"/>
      <c r="KKY115" s="313"/>
      <c r="KKZ115" s="313"/>
      <c r="KLA115" s="313"/>
      <c r="KLB115" s="313"/>
      <c r="KLC115" s="313"/>
      <c r="KLD115" s="313"/>
      <c r="KLE115" s="313"/>
      <c r="KLF115" s="313"/>
      <c r="KLG115" s="313"/>
      <c r="KLH115" s="313"/>
      <c r="KLI115" s="313"/>
      <c r="KLJ115" s="313"/>
      <c r="KLK115" s="313"/>
      <c r="KLL115" s="313"/>
      <c r="KLM115" s="313"/>
      <c r="KLN115" s="313"/>
      <c r="KLO115" s="313"/>
      <c r="KLP115" s="313"/>
      <c r="KLQ115" s="313"/>
      <c r="KLR115" s="313"/>
      <c r="KLS115" s="313"/>
      <c r="KLT115" s="313"/>
      <c r="KLU115" s="313"/>
      <c r="KLV115" s="313"/>
      <c r="KLW115" s="313"/>
      <c r="KLX115" s="313"/>
      <c r="KLY115" s="313"/>
      <c r="KLZ115" s="313"/>
      <c r="KMA115" s="313"/>
      <c r="KMB115" s="313"/>
      <c r="KMC115" s="313"/>
      <c r="KMD115" s="313"/>
      <c r="KME115" s="313"/>
      <c r="KMF115" s="313"/>
      <c r="KMG115" s="313"/>
      <c r="KMH115" s="313"/>
      <c r="KMI115" s="313"/>
      <c r="KMJ115" s="313"/>
      <c r="KMK115" s="313"/>
      <c r="KML115" s="313"/>
      <c r="KMM115" s="313"/>
      <c r="KMN115" s="313"/>
      <c r="KMO115" s="313"/>
      <c r="KMP115" s="313"/>
      <c r="KMQ115" s="313"/>
      <c r="KMR115" s="313"/>
      <c r="KMS115" s="313"/>
      <c r="KMT115" s="313"/>
      <c r="KMU115" s="313"/>
      <c r="KMV115" s="313"/>
      <c r="KMW115" s="313"/>
      <c r="KMX115" s="313"/>
      <c r="KMY115" s="313"/>
      <c r="KMZ115" s="313"/>
      <c r="KNA115" s="313"/>
      <c r="KNB115" s="313"/>
      <c r="KNC115" s="313"/>
      <c r="KND115" s="313"/>
      <c r="KNE115" s="313"/>
      <c r="KNF115" s="313"/>
      <c r="KNG115" s="313"/>
      <c r="KNH115" s="313"/>
      <c r="KNI115" s="313"/>
      <c r="KNJ115" s="313"/>
      <c r="KNK115" s="313"/>
      <c r="KNL115" s="313"/>
      <c r="KNM115" s="313"/>
      <c r="KNN115" s="313"/>
      <c r="KNO115" s="313"/>
      <c r="KNP115" s="313"/>
      <c r="KNQ115" s="313"/>
      <c r="KNR115" s="313"/>
      <c r="KNS115" s="313"/>
      <c r="KNT115" s="313"/>
      <c r="KNU115" s="313"/>
      <c r="KNV115" s="313"/>
      <c r="KNW115" s="313"/>
      <c r="KNX115" s="313"/>
      <c r="KNY115" s="313"/>
      <c r="KNZ115" s="313"/>
      <c r="KOA115" s="313"/>
      <c r="KOB115" s="313"/>
      <c r="KOC115" s="313"/>
      <c r="KOD115" s="313"/>
      <c r="KOE115" s="313"/>
      <c r="KOF115" s="313"/>
      <c r="KOG115" s="313"/>
      <c r="KOH115" s="313"/>
      <c r="KOI115" s="313"/>
      <c r="KOJ115" s="313"/>
      <c r="KOK115" s="313"/>
      <c r="KOL115" s="313"/>
      <c r="KOM115" s="313"/>
      <c r="KON115" s="313"/>
      <c r="KOO115" s="313"/>
      <c r="KOP115" s="313"/>
      <c r="KOQ115" s="313"/>
      <c r="KOR115" s="313"/>
      <c r="KOS115" s="313"/>
      <c r="KOT115" s="313"/>
      <c r="KOU115" s="313"/>
      <c r="KOV115" s="313"/>
      <c r="KOW115" s="313"/>
      <c r="KOX115" s="313"/>
      <c r="KOY115" s="313"/>
      <c r="KOZ115" s="313"/>
      <c r="KPA115" s="313"/>
      <c r="KPB115" s="313"/>
      <c r="KPC115" s="313"/>
      <c r="KPD115" s="313"/>
      <c r="KPE115" s="313"/>
      <c r="KPF115" s="313"/>
      <c r="KPG115" s="313"/>
      <c r="KPH115" s="313"/>
      <c r="KPI115" s="313"/>
      <c r="KPJ115" s="313"/>
      <c r="KPK115" s="313"/>
      <c r="KPL115" s="313"/>
      <c r="KPM115" s="313"/>
      <c r="KPN115" s="313"/>
      <c r="KPO115" s="313"/>
      <c r="KPP115" s="313"/>
      <c r="KPQ115" s="313"/>
      <c r="KPR115" s="313"/>
      <c r="KPS115" s="313"/>
      <c r="KPT115" s="313"/>
      <c r="KPU115" s="313"/>
      <c r="KPV115" s="313"/>
      <c r="KPW115" s="313"/>
      <c r="KPX115" s="313"/>
      <c r="KPY115" s="313"/>
      <c r="KPZ115" s="313"/>
      <c r="KQA115" s="313"/>
      <c r="KQB115" s="313"/>
      <c r="KQC115" s="313"/>
      <c r="KQD115" s="313"/>
      <c r="KQE115" s="313"/>
      <c r="KQF115" s="313"/>
      <c r="KQG115" s="313"/>
      <c r="KQH115" s="313"/>
      <c r="KQI115" s="313"/>
      <c r="KQJ115" s="313"/>
      <c r="KQK115" s="313"/>
      <c r="KQL115" s="313"/>
      <c r="KQM115" s="313"/>
      <c r="KQN115" s="313"/>
      <c r="KQO115" s="313"/>
      <c r="KQP115" s="313"/>
      <c r="KQQ115" s="313"/>
      <c r="KQR115" s="313"/>
      <c r="KQS115" s="313"/>
      <c r="KQT115" s="313"/>
      <c r="KQU115" s="313"/>
      <c r="KQV115" s="313"/>
      <c r="KQW115" s="313"/>
      <c r="KQX115" s="313"/>
      <c r="KQY115" s="313"/>
      <c r="KQZ115" s="313"/>
      <c r="KRA115" s="313"/>
      <c r="KRB115" s="313"/>
      <c r="KRC115" s="313"/>
      <c r="KRD115" s="313"/>
      <c r="KRE115" s="313"/>
      <c r="KRF115" s="313"/>
      <c r="KRG115" s="313"/>
      <c r="KRH115" s="313"/>
      <c r="KRI115" s="313"/>
      <c r="KRJ115" s="313"/>
      <c r="KRK115" s="313"/>
      <c r="KRL115" s="313"/>
      <c r="KRM115" s="313"/>
      <c r="KRN115" s="313"/>
      <c r="KRO115" s="313"/>
      <c r="KRP115" s="313"/>
      <c r="KRQ115" s="313"/>
      <c r="KRR115" s="313"/>
      <c r="KRS115" s="313"/>
      <c r="KRT115" s="313"/>
      <c r="KRU115" s="313"/>
      <c r="KRV115" s="313"/>
      <c r="KRW115" s="313"/>
      <c r="KRX115" s="313"/>
      <c r="KRY115" s="313"/>
      <c r="KRZ115" s="313"/>
      <c r="KSA115" s="313"/>
      <c r="KSB115" s="313"/>
      <c r="KSC115" s="313"/>
      <c r="KSD115" s="313"/>
      <c r="KSE115" s="313"/>
      <c r="KSF115" s="313"/>
      <c r="KSG115" s="313"/>
      <c r="KSH115" s="313"/>
      <c r="KSI115" s="313"/>
      <c r="KSJ115" s="313"/>
      <c r="KSK115" s="313"/>
      <c r="KSL115" s="313"/>
      <c r="KSM115" s="313"/>
      <c r="KSN115" s="313"/>
      <c r="KSO115" s="313"/>
      <c r="KSP115" s="313"/>
      <c r="KSQ115" s="313"/>
      <c r="KSR115" s="313"/>
      <c r="KSS115" s="313"/>
      <c r="KST115" s="313"/>
      <c r="KSU115" s="313"/>
      <c r="KSV115" s="313"/>
      <c r="KSW115" s="313"/>
      <c r="KSX115" s="313"/>
      <c r="KSY115" s="313"/>
      <c r="KSZ115" s="313"/>
      <c r="KTA115" s="313"/>
      <c r="KTB115" s="313"/>
      <c r="KTC115" s="313"/>
      <c r="KTD115" s="313"/>
      <c r="KTE115" s="313"/>
      <c r="KTF115" s="313"/>
      <c r="KTG115" s="313"/>
      <c r="KTH115" s="313"/>
      <c r="KTI115" s="313"/>
      <c r="KTJ115" s="313"/>
      <c r="KTK115" s="313"/>
      <c r="KTL115" s="313"/>
      <c r="KTM115" s="313"/>
      <c r="KTN115" s="313"/>
      <c r="KTO115" s="313"/>
      <c r="KTP115" s="313"/>
      <c r="KTQ115" s="313"/>
      <c r="KTR115" s="313"/>
      <c r="KTS115" s="313"/>
      <c r="KTT115" s="313"/>
      <c r="KTU115" s="313"/>
      <c r="KTV115" s="313"/>
      <c r="KTW115" s="313"/>
      <c r="KTX115" s="313"/>
      <c r="KTY115" s="313"/>
      <c r="KTZ115" s="313"/>
      <c r="KUA115" s="313"/>
      <c r="KUB115" s="313"/>
      <c r="KUC115" s="313"/>
      <c r="KUD115" s="313"/>
      <c r="KUE115" s="313"/>
      <c r="KUF115" s="313"/>
      <c r="KUG115" s="313"/>
      <c r="KUH115" s="313"/>
      <c r="KUI115" s="313"/>
      <c r="KUJ115" s="313"/>
      <c r="KUK115" s="313"/>
      <c r="KUL115" s="313"/>
      <c r="KUM115" s="313"/>
      <c r="KUN115" s="313"/>
      <c r="KUO115" s="313"/>
      <c r="KUP115" s="313"/>
      <c r="KUQ115" s="313"/>
      <c r="KUR115" s="313"/>
      <c r="KUS115" s="313"/>
      <c r="KUT115" s="313"/>
      <c r="KUU115" s="313"/>
      <c r="KUV115" s="313"/>
      <c r="KUW115" s="313"/>
      <c r="KUX115" s="313"/>
      <c r="KUY115" s="313"/>
      <c r="KUZ115" s="313"/>
      <c r="KVA115" s="313"/>
      <c r="KVB115" s="313"/>
      <c r="KVC115" s="313"/>
      <c r="KVD115" s="313"/>
      <c r="KVE115" s="313"/>
      <c r="KVF115" s="313"/>
      <c r="KVG115" s="313"/>
      <c r="KVH115" s="313"/>
      <c r="KVI115" s="313"/>
      <c r="KVJ115" s="313"/>
      <c r="KVK115" s="313"/>
      <c r="KVL115" s="313"/>
      <c r="KVM115" s="313"/>
      <c r="KVN115" s="313"/>
      <c r="KVO115" s="313"/>
      <c r="KVP115" s="313"/>
      <c r="KVQ115" s="313"/>
      <c r="KVR115" s="313"/>
      <c r="KVS115" s="313"/>
      <c r="KVT115" s="313"/>
      <c r="KVU115" s="313"/>
      <c r="KVV115" s="313"/>
      <c r="KVW115" s="313"/>
      <c r="KVX115" s="313"/>
      <c r="KVY115" s="313"/>
      <c r="KVZ115" s="313"/>
      <c r="KWA115" s="313"/>
      <c r="KWB115" s="313"/>
      <c r="KWC115" s="313"/>
      <c r="KWD115" s="313"/>
      <c r="KWE115" s="313"/>
      <c r="KWF115" s="313"/>
      <c r="KWG115" s="313"/>
      <c r="KWH115" s="313"/>
      <c r="KWI115" s="313"/>
      <c r="KWJ115" s="313"/>
      <c r="KWK115" s="313"/>
      <c r="KWL115" s="313"/>
      <c r="KWM115" s="313"/>
      <c r="KWN115" s="313"/>
      <c r="KWO115" s="313"/>
      <c r="KWP115" s="313"/>
      <c r="KWQ115" s="313"/>
      <c r="KWR115" s="313"/>
      <c r="KWS115" s="313"/>
      <c r="KWT115" s="313"/>
      <c r="KWU115" s="313"/>
      <c r="KWV115" s="313"/>
      <c r="KWW115" s="313"/>
      <c r="KWX115" s="313"/>
      <c r="KWY115" s="313"/>
      <c r="KWZ115" s="313"/>
      <c r="KXA115" s="313"/>
      <c r="KXB115" s="313"/>
      <c r="KXC115" s="313"/>
      <c r="KXD115" s="313"/>
      <c r="KXE115" s="313"/>
      <c r="KXF115" s="313"/>
      <c r="KXG115" s="313"/>
      <c r="KXH115" s="313"/>
      <c r="KXI115" s="313"/>
      <c r="KXJ115" s="313"/>
      <c r="KXK115" s="313"/>
      <c r="KXL115" s="313"/>
      <c r="KXM115" s="313"/>
      <c r="KXN115" s="313"/>
      <c r="KXO115" s="313"/>
      <c r="KXP115" s="313"/>
      <c r="KXQ115" s="313"/>
      <c r="KXR115" s="313"/>
      <c r="KXS115" s="313"/>
      <c r="KXT115" s="313"/>
      <c r="KXU115" s="313"/>
      <c r="KXV115" s="313"/>
      <c r="KXW115" s="313"/>
      <c r="KXX115" s="313"/>
      <c r="KXY115" s="313"/>
      <c r="KXZ115" s="313"/>
      <c r="KYA115" s="313"/>
      <c r="KYB115" s="313"/>
      <c r="KYC115" s="313"/>
      <c r="KYD115" s="313"/>
      <c r="KYE115" s="313"/>
      <c r="KYF115" s="313"/>
      <c r="KYG115" s="313"/>
      <c r="KYH115" s="313"/>
      <c r="KYI115" s="313"/>
      <c r="KYJ115" s="313"/>
      <c r="KYK115" s="313"/>
      <c r="KYL115" s="313"/>
      <c r="KYM115" s="313"/>
      <c r="KYN115" s="313"/>
      <c r="KYO115" s="313"/>
      <c r="KYP115" s="313"/>
      <c r="KYQ115" s="313"/>
      <c r="KYR115" s="313"/>
      <c r="KYS115" s="313"/>
      <c r="KYT115" s="313"/>
      <c r="KYU115" s="313"/>
      <c r="KYV115" s="313"/>
      <c r="KYW115" s="313"/>
      <c r="KYX115" s="313"/>
      <c r="KYY115" s="313"/>
      <c r="KYZ115" s="313"/>
      <c r="KZA115" s="313"/>
      <c r="KZB115" s="313"/>
      <c r="KZC115" s="313"/>
      <c r="KZD115" s="313"/>
      <c r="KZE115" s="313"/>
      <c r="KZF115" s="313"/>
      <c r="KZG115" s="313"/>
      <c r="KZH115" s="313"/>
      <c r="KZI115" s="313"/>
      <c r="KZJ115" s="313"/>
      <c r="KZK115" s="313"/>
      <c r="KZL115" s="313"/>
      <c r="KZM115" s="313"/>
      <c r="KZN115" s="313"/>
      <c r="KZO115" s="313"/>
      <c r="KZP115" s="313"/>
      <c r="KZQ115" s="313"/>
      <c r="KZR115" s="313"/>
      <c r="KZS115" s="313"/>
      <c r="KZT115" s="313"/>
      <c r="KZU115" s="313"/>
      <c r="KZV115" s="313"/>
      <c r="KZW115" s="313"/>
      <c r="KZX115" s="313"/>
      <c r="KZY115" s="313"/>
      <c r="KZZ115" s="313"/>
      <c r="LAA115" s="313"/>
      <c r="LAB115" s="313"/>
      <c r="LAC115" s="313"/>
      <c r="LAD115" s="313"/>
      <c r="LAE115" s="313"/>
      <c r="LAF115" s="313"/>
      <c r="LAG115" s="313"/>
      <c r="LAH115" s="313"/>
      <c r="LAI115" s="313"/>
      <c r="LAJ115" s="313"/>
      <c r="LAK115" s="313"/>
      <c r="LAL115" s="313"/>
      <c r="LAM115" s="313"/>
      <c r="LAN115" s="313"/>
      <c r="LAO115" s="313"/>
      <c r="LAP115" s="313"/>
      <c r="LAQ115" s="313"/>
      <c r="LAR115" s="313"/>
      <c r="LAS115" s="313"/>
      <c r="LAT115" s="313"/>
      <c r="LAU115" s="313"/>
      <c r="LAV115" s="313"/>
      <c r="LAW115" s="313"/>
      <c r="LAX115" s="313"/>
      <c r="LAY115" s="313"/>
      <c r="LAZ115" s="313"/>
      <c r="LBA115" s="313"/>
      <c r="LBB115" s="313"/>
      <c r="LBC115" s="313"/>
      <c r="LBD115" s="313"/>
      <c r="LBE115" s="313"/>
      <c r="LBF115" s="313"/>
      <c r="LBG115" s="313"/>
      <c r="LBH115" s="313"/>
      <c r="LBI115" s="313"/>
      <c r="LBJ115" s="313"/>
      <c r="LBK115" s="313"/>
      <c r="LBL115" s="313"/>
      <c r="LBM115" s="313"/>
      <c r="LBN115" s="313"/>
      <c r="LBO115" s="313"/>
      <c r="LBP115" s="313"/>
      <c r="LBQ115" s="313"/>
      <c r="LBR115" s="313"/>
      <c r="LBS115" s="313"/>
      <c r="LBT115" s="313"/>
      <c r="LBU115" s="313"/>
      <c r="LBV115" s="313"/>
      <c r="LBW115" s="313"/>
      <c r="LBX115" s="313"/>
      <c r="LBY115" s="313"/>
      <c r="LBZ115" s="313"/>
      <c r="LCA115" s="313"/>
      <c r="LCB115" s="313"/>
      <c r="LCC115" s="313"/>
      <c r="LCD115" s="313"/>
      <c r="LCE115" s="313"/>
      <c r="LCF115" s="313"/>
      <c r="LCG115" s="313"/>
      <c r="LCH115" s="313"/>
      <c r="LCI115" s="313"/>
      <c r="LCJ115" s="313"/>
      <c r="LCK115" s="313"/>
      <c r="LCL115" s="313"/>
      <c r="LCM115" s="313"/>
      <c r="LCN115" s="313"/>
      <c r="LCO115" s="313"/>
      <c r="LCP115" s="313"/>
      <c r="LCQ115" s="313"/>
      <c r="LCR115" s="313"/>
      <c r="LCS115" s="313"/>
      <c r="LCT115" s="313"/>
      <c r="LCU115" s="313"/>
      <c r="LCV115" s="313"/>
      <c r="LCW115" s="313"/>
      <c r="LCX115" s="313"/>
      <c r="LCY115" s="313"/>
      <c r="LCZ115" s="313"/>
      <c r="LDA115" s="313"/>
      <c r="LDB115" s="313"/>
      <c r="LDC115" s="313"/>
      <c r="LDD115" s="313"/>
      <c r="LDE115" s="313"/>
      <c r="LDF115" s="313"/>
      <c r="LDG115" s="313"/>
      <c r="LDH115" s="313"/>
      <c r="LDI115" s="313"/>
      <c r="LDJ115" s="313"/>
      <c r="LDK115" s="313"/>
      <c r="LDL115" s="313"/>
      <c r="LDM115" s="313"/>
      <c r="LDN115" s="313"/>
      <c r="LDO115" s="313"/>
      <c r="LDP115" s="313"/>
      <c r="LDQ115" s="313"/>
      <c r="LDR115" s="313"/>
      <c r="LDS115" s="313"/>
      <c r="LDT115" s="313"/>
      <c r="LDU115" s="313"/>
      <c r="LDV115" s="313"/>
      <c r="LDW115" s="313"/>
      <c r="LDX115" s="313"/>
      <c r="LDY115" s="313"/>
      <c r="LDZ115" s="313"/>
      <c r="LEA115" s="313"/>
      <c r="LEB115" s="313"/>
      <c r="LEC115" s="313"/>
      <c r="LED115" s="313"/>
      <c r="LEE115" s="313"/>
      <c r="LEF115" s="313"/>
      <c r="LEG115" s="313"/>
      <c r="LEH115" s="313"/>
      <c r="LEI115" s="313"/>
      <c r="LEJ115" s="313"/>
      <c r="LEK115" s="313"/>
      <c r="LEL115" s="313"/>
      <c r="LEM115" s="313"/>
      <c r="LEN115" s="313"/>
      <c r="LEO115" s="313"/>
      <c r="LEP115" s="313"/>
      <c r="LEQ115" s="313"/>
      <c r="LER115" s="313"/>
      <c r="LES115" s="313"/>
      <c r="LET115" s="313"/>
      <c r="LEU115" s="313"/>
      <c r="LEV115" s="313"/>
      <c r="LEW115" s="313"/>
      <c r="LEX115" s="313"/>
      <c r="LEY115" s="313"/>
      <c r="LEZ115" s="313"/>
      <c r="LFA115" s="313"/>
      <c r="LFB115" s="313"/>
      <c r="LFC115" s="313"/>
      <c r="LFD115" s="313"/>
      <c r="LFE115" s="313"/>
      <c r="LFF115" s="313"/>
      <c r="LFG115" s="313"/>
      <c r="LFH115" s="313"/>
      <c r="LFI115" s="313"/>
      <c r="LFJ115" s="313"/>
      <c r="LFK115" s="313"/>
      <c r="LFL115" s="313"/>
      <c r="LFM115" s="313"/>
      <c r="LFN115" s="313"/>
      <c r="LFO115" s="313"/>
      <c r="LFP115" s="313"/>
      <c r="LFQ115" s="313"/>
      <c r="LFR115" s="313"/>
      <c r="LFS115" s="313"/>
      <c r="LFT115" s="313"/>
      <c r="LFU115" s="313"/>
      <c r="LFV115" s="313"/>
      <c r="LFW115" s="313"/>
      <c r="LFX115" s="313"/>
      <c r="LFY115" s="313"/>
      <c r="LFZ115" s="313"/>
      <c r="LGA115" s="313"/>
      <c r="LGB115" s="313"/>
      <c r="LGC115" s="313"/>
      <c r="LGD115" s="313"/>
      <c r="LGE115" s="313"/>
      <c r="LGF115" s="313"/>
      <c r="LGG115" s="313"/>
      <c r="LGH115" s="313"/>
      <c r="LGI115" s="313"/>
      <c r="LGJ115" s="313"/>
      <c r="LGK115" s="313"/>
      <c r="LGL115" s="313"/>
      <c r="LGM115" s="313"/>
      <c r="LGN115" s="313"/>
      <c r="LGO115" s="313"/>
      <c r="LGP115" s="313"/>
      <c r="LGQ115" s="313"/>
      <c r="LGR115" s="313"/>
      <c r="LGS115" s="313"/>
      <c r="LGT115" s="313"/>
      <c r="LGU115" s="313"/>
      <c r="LGV115" s="313"/>
      <c r="LGW115" s="313"/>
      <c r="LGX115" s="313"/>
      <c r="LGY115" s="313"/>
      <c r="LGZ115" s="313"/>
      <c r="LHA115" s="313"/>
      <c r="LHB115" s="313"/>
      <c r="LHC115" s="313"/>
      <c r="LHD115" s="313"/>
      <c r="LHE115" s="313"/>
      <c r="LHF115" s="313"/>
      <c r="LHG115" s="313"/>
      <c r="LHH115" s="313"/>
      <c r="LHI115" s="313"/>
      <c r="LHJ115" s="313"/>
      <c r="LHK115" s="313"/>
      <c r="LHL115" s="313"/>
      <c r="LHM115" s="313"/>
      <c r="LHN115" s="313"/>
      <c r="LHO115" s="313"/>
      <c r="LHP115" s="313"/>
      <c r="LHQ115" s="313"/>
      <c r="LHR115" s="313"/>
      <c r="LHS115" s="313"/>
      <c r="LHT115" s="313"/>
      <c r="LHU115" s="313"/>
      <c r="LHV115" s="313"/>
      <c r="LHW115" s="313"/>
      <c r="LHX115" s="313"/>
      <c r="LHY115" s="313"/>
      <c r="LHZ115" s="313"/>
      <c r="LIA115" s="313"/>
      <c r="LIB115" s="313"/>
      <c r="LIC115" s="313"/>
      <c r="LID115" s="313"/>
      <c r="LIE115" s="313"/>
      <c r="LIF115" s="313"/>
      <c r="LIG115" s="313"/>
      <c r="LIH115" s="313"/>
      <c r="LII115" s="313"/>
      <c r="LIJ115" s="313"/>
      <c r="LIK115" s="313"/>
      <c r="LIL115" s="313"/>
      <c r="LIM115" s="313"/>
      <c r="LIN115" s="313"/>
      <c r="LIO115" s="313"/>
      <c r="LIP115" s="313"/>
      <c r="LIQ115" s="313"/>
      <c r="LIR115" s="313"/>
      <c r="LIS115" s="313"/>
      <c r="LIT115" s="313"/>
      <c r="LIU115" s="313"/>
      <c r="LIV115" s="313"/>
      <c r="LIW115" s="313"/>
      <c r="LIX115" s="313"/>
      <c r="LIY115" s="313"/>
      <c r="LIZ115" s="313"/>
      <c r="LJA115" s="313"/>
      <c r="LJB115" s="313"/>
      <c r="LJC115" s="313"/>
      <c r="LJD115" s="313"/>
      <c r="LJE115" s="313"/>
      <c r="LJF115" s="313"/>
      <c r="LJG115" s="313"/>
      <c r="LJH115" s="313"/>
      <c r="LJI115" s="313"/>
      <c r="LJJ115" s="313"/>
      <c r="LJK115" s="313"/>
      <c r="LJL115" s="313"/>
      <c r="LJM115" s="313"/>
      <c r="LJN115" s="313"/>
      <c r="LJO115" s="313"/>
      <c r="LJP115" s="313"/>
      <c r="LJQ115" s="313"/>
      <c r="LJR115" s="313"/>
      <c r="LJS115" s="313"/>
      <c r="LJT115" s="313"/>
      <c r="LJU115" s="313"/>
      <c r="LJV115" s="313"/>
      <c r="LJW115" s="313"/>
      <c r="LJX115" s="313"/>
      <c r="LJY115" s="313"/>
      <c r="LJZ115" s="313"/>
      <c r="LKA115" s="313"/>
      <c r="LKB115" s="313"/>
      <c r="LKC115" s="313"/>
      <c r="LKD115" s="313"/>
      <c r="LKE115" s="313"/>
      <c r="LKF115" s="313"/>
      <c r="LKG115" s="313"/>
      <c r="LKH115" s="313"/>
      <c r="LKI115" s="313"/>
      <c r="LKJ115" s="313"/>
      <c r="LKK115" s="313"/>
      <c r="LKL115" s="313"/>
      <c r="LKM115" s="313"/>
      <c r="LKN115" s="313"/>
      <c r="LKO115" s="313"/>
      <c r="LKP115" s="313"/>
      <c r="LKQ115" s="313"/>
      <c r="LKR115" s="313"/>
      <c r="LKS115" s="313"/>
      <c r="LKT115" s="313"/>
      <c r="LKU115" s="313"/>
      <c r="LKV115" s="313"/>
      <c r="LKW115" s="313"/>
      <c r="LKX115" s="313"/>
      <c r="LKY115" s="313"/>
      <c r="LKZ115" s="313"/>
      <c r="LLA115" s="313"/>
      <c r="LLB115" s="313"/>
      <c r="LLC115" s="313"/>
      <c r="LLD115" s="313"/>
      <c r="LLE115" s="313"/>
      <c r="LLF115" s="313"/>
      <c r="LLG115" s="313"/>
      <c r="LLH115" s="313"/>
      <c r="LLI115" s="313"/>
      <c r="LLJ115" s="313"/>
      <c r="LLK115" s="313"/>
      <c r="LLL115" s="313"/>
      <c r="LLM115" s="313"/>
      <c r="LLN115" s="313"/>
      <c r="LLO115" s="313"/>
      <c r="LLP115" s="313"/>
      <c r="LLQ115" s="313"/>
      <c r="LLR115" s="313"/>
      <c r="LLS115" s="313"/>
      <c r="LLT115" s="313"/>
      <c r="LLU115" s="313"/>
      <c r="LLV115" s="313"/>
      <c r="LLW115" s="313"/>
      <c r="LLX115" s="313"/>
      <c r="LLY115" s="313"/>
      <c r="LLZ115" s="313"/>
      <c r="LMA115" s="313"/>
      <c r="LMB115" s="313"/>
      <c r="LMC115" s="313"/>
      <c r="LMD115" s="313"/>
      <c r="LME115" s="313"/>
      <c r="LMF115" s="313"/>
      <c r="LMG115" s="313"/>
      <c r="LMH115" s="313"/>
      <c r="LMI115" s="313"/>
      <c r="LMJ115" s="313"/>
      <c r="LMK115" s="313"/>
      <c r="LML115" s="313"/>
      <c r="LMM115" s="313"/>
      <c r="LMN115" s="313"/>
      <c r="LMO115" s="313"/>
      <c r="LMP115" s="313"/>
      <c r="LMQ115" s="313"/>
      <c r="LMR115" s="313"/>
      <c r="LMS115" s="313"/>
      <c r="LMT115" s="313"/>
      <c r="LMU115" s="313"/>
      <c r="LMV115" s="313"/>
      <c r="LMW115" s="313"/>
      <c r="LMX115" s="313"/>
      <c r="LMY115" s="313"/>
      <c r="LMZ115" s="313"/>
      <c r="LNA115" s="313"/>
      <c r="LNB115" s="313"/>
      <c r="LNC115" s="313"/>
      <c r="LND115" s="313"/>
      <c r="LNE115" s="313"/>
      <c r="LNF115" s="313"/>
      <c r="LNG115" s="313"/>
      <c r="LNH115" s="313"/>
      <c r="LNI115" s="313"/>
      <c r="LNJ115" s="313"/>
      <c r="LNK115" s="313"/>
      <c r="LNL115" s="313"/>
      <c r="LNM115" s="313"/>
      <c r="LNN115" s="313"/>
      <c r="LNO115" s="313"/>
      <c r="LNP115" s="313"/>
      <c r="LNQ115" s="313"/>
      <c r="LNR115" s="313"/>
      <c r="LNS115" s="313"/>
      <c r="LNT115" s="313"/>
      <c r="LNU115" s="313"/>
      <c r="LNV115" s="313"/>
      <c r="LNW115" s="313"/>
      <c r="LNX115" s="313"/>
      <c r="LNY115" s="313"/>
      <c r="LNZ115" s="313"/>
      <c r="LOA115" s="313"/>
      <c r="LOB115" s="313"/>
      <c r="LOC115" s="313"/>
      <c r="LOD115" s="313"/>
      <c r="LOE115" s="313"/>
      <c r="LOF115" s="313"/>
      <c r="LOG115" s="313"/>
      <c r="LOH115" s="313"/>
      <c r="LOI115" s="313"/>
      <c r="LOJ115" s="313"/>
      <c r="LOK115" s="313"/>
      <c r="LOL115" s="313"/>
      <c r="LOM115" s="313"/>
      <c r="LON115" s="313"/>
      <c r="LOO115" s="313"/>
      <c r="LOP115" s="313"/>
      <c r="LOQ115" s="313"/>
      <c r="LOR115" s="313"/>
      <c r="LOS115" s="313"/>
      <c r="LOT115" s="313"/>
      <c r="LOU115" s="313"/>
      <c r="LOV115" s="313"/>
      <c r="LOW115" s="313"/>
      <c r="LOX115" s="313"/>
      <c r="LOY115" s="313"/>
      <c r="LOZ115" s="313"/>
      <c r="LPA115" s="313"/>
      <c r="LPB115" s="313"/>
      <c r="LPC115" s="313"/>
      <c r="LPD115" s="313"/>
      <c r="LPE115" s="313"/>
      <c r="LPF115" s="313"/>
      <c r="LPG115" s="313"/>
      <c r="LPH115" s="313"/>
      <c r="LPI115" s="313"/>
      <c r="LPJ115" s="313"/>
      <c r="LPK115" s="313"/>
      <c r="LPL115" s="313"/>
      <c r="LPM115" s="313"/>
      <c r="LPN115" s="313"/>
      <c r="LPO115" s="313"/>
      <c r="LPP115" s="313"/>
      <c r="LPQ115" s="313"/>
      <c r="LPR115" s="313"/>
      <c r="LPS115" s="313"/>
      <c r="LPT115" s="313"/>
      <c r="LPU115" s="313"/>
      <c r="LPV115" s="313"/>
      <c r="LPW115" s="313"/>
      <c r="LPX115" s="313"/>
      <c r="LPY115" s="313"/>
      <c r="LPZ115" s="313"/>
      <c r="LQA115" s="313"/>
      <c r="LQB115" s="313"/>
      <c r="LQC115" s="313"/>
      <c r="LQD115" s="313"/>
      <c r="LQE115" s="313"/>
      <c r="LQF115" s="313"/>
      <c r="LQG115" s="313"/>
      <c r="LQH115" s="313"/>
      <c r="LQI115" s="313"/>
      <c r="LQJ115" s="313"/>
      <c r="LQK115" s="313"/>
      <c r="LQL115" s="313"/>
      <c r="LQM115" s="313"/>
      <c r="LQN115" s="313"/>
      <c r="LQO115" s="313"/>
      <c r="LQP115" s="313"/>
      <c r="LQQ115" s="313"/>
      <c r="LQR115" s="313"/>
      <c r="LQS115" s="313"/>
      <c r="LQT115" s="313"/>
      <c r="LQU115" s="313"/>
      <c r="LQV115" s="313"/>
      <c r="LQW115" s="313"/>
      <c r="LQX115" s="313"/>
      <c r="LQY115" s="313"/>
      <c r="LQZ115" s="313"/>
      <c r="LRA115" s="313"/>
      <c r="LRB115" s="313"/>
      <c r="LRC115" s="313"/>
      <c r="LRD115" s="313"/>
      <c r="LRE115" s="313"/>
      <c r="LRF115" s="313"/>
      <c r="LRG115" s="313"/>
      <c r="LRH115" s="313"/>
      <c r="LRI115" s="313"/>
      <c r="LRJ115" s="313"/>
      <c r="LRK115" s="313"/>
      <c r="LRL115" s="313"/>
      <c r="LRM115" s="313"/>
      <c r="LRN115" s="313"/>
      <c r="LRO115" s="313"/>
      <c r="LRP115" s="313"/>
      <c r="LRQ115" s="313"/>
      <c r="LRR115" s="313"/>
      <c r="LRS115" s="313"/>
      <c r="LRT115" s="313"/>
      <c r="LRU115" s="313"/>
      <c r="LRV115" s="313"/>
      <c r="LRW115" s="313"/>
      <c r="LRX115" s="313"/>
      <c r="LRY115" s="313"/>
      <c r="LRZ115" s="313"/>
      <c r="LSA115" s="313"/>
      <c r="LSB115" s="313"/>
      <c r="LSC115" s="313"/>
      <c r="LSD115" s="313"/>
      <c r="LSE115" s="313"/>
      <c r="LSF115" s="313"/>
      <c r="LSG115" s="313"/>
      <c r="LSH115" s="313"/>
      <c r="LSI115" s="313"/>
      <c r="LSJ115" s="313"/>
      <c r="LSK115" s="313"/>
      <c r="LSL115" s="313"/>
      <c r="LSM115" s="313"/>
      <c r="LSN115" s="313"/>
      <c r="LSO115" s="313"/>
      <c r="LSP115" s="313"/>
      <c r="LSQ115" s="313"/>
      <c r="LSR115" s="313"/>
      <c r="LSS115" s="313"/>
      <c r="LST115" s="313"/>
      <c r="LSU115" s="313"/>
      <c r="LSV115" s="313"/>
      <c r="LSW115" s="313"/>
      <c r="LSX115" s="313"/>
      <c r="LSY115" s="313"/>
      <c r="LSZ115" s="313"/>
      <c r="LTA115" s="313"/>
      <c r="LTB115" s="313"/>
      <c r="LTC115" s="313"/>
      <c r="LTD115" s="313"/>
      <c r="LTE115" s="313"/>
      <c r="LTF115" s="313"/>
      <c r="LTG115" s="313"/>
      <c r="LTH115" s="313"/>
      <c r="LTI115" s="313"/>
      <c r="LTJ115" s="313"/>
      <c r="LTK115" s="313"/>
      <c r="LTL115" s="313"/>
      <c r="LTM115" s="313"/>
      <c r="LTN115" s="313"/>
      <c r="LTO115" s="313"/>
      <c r="LTP115" s="313"/>
      <c r="LTQ115" s="313"/>
      <c r="LTR115" s="313"/>
      <c r="LTS115" s="313"/>
      <c r="LTT115" s="313"/>
      <c r="LTU115" s="313"/>
      <c r="LTV115" s="313"/>
      <c r="LTW115" s="313"/>
      <c r="LTX115" s="313"/>
      <c r="LTY115" s="313"/>
      <c r="LTZ115" s="313"/>
      <c r="LUA115" s="313"/>
      <c r="LUB115" s="313"/>
      <c r="LUC115" s="313"/>
      <c r="LUD115" s="313"/>
      <c r="LUE115" s="313"/>
      <c r="LUF115" s="313"/>
      <c r="LUG115" s="313"/>
      <c r="LUH115" s="313"/>
      <c r="LUI115" s="313"/>
      <c r="LUJ115" s="313"/>
      <c r="LUK115" s="313"/>
      <c r="LUL115" s="313"/>
      <c r="LUM115" s="313"/>
      <c r="LUN115" s="313"/>
      <c r="LUO115" s="313"/>
      <c r="LUP115" s="313"/>
      <c r="LUQ115" s="313"/>
      <c r="LUR115" s="313"/>
      <c r="LUS115" s="313"/>
      <c r="LUT115" s="313"/>
      <c r="LUU115" s="313"/>
      <c r="LUV115" s="313"/>
      <c r="LUW115" s="313"/>
      <c r="LUX115" s="313"/>
      <c r="LUY115" s="313"/>
      <c r="LUZ115" s="313"/>
      <c r="LVA115" s="313"/>
      <c r="LVB115" s="313"/>
      <c r="LVC115" s="313"/>
      <c r="LVD115" s="313"/>
      <c r="LVE115" s="313"/>
      <c r="LVF115" s="313"/>
      <c r="LVG115" s="313"/>
      <c r="LVH115" s="313"/>
      <c r="LVI115" s="313"/>
      <c r="LVJ115" s="313"/>
      <c r="LVK115" s="313"/>
      <c r="LVL115" s="313"/>
      <c r="LVM115" s="313"/>
      <c r="LVN115" s="313"/>
      <c r="LVO115" s="313"/>
      <c r="LVP115" s="313"/>
      <c r="LVQ115" s="313"/>
      <c r="LVR115" s="313"/>
      <c r="LVS115" s="313"/>
      <c r="LVT115" s="313"/>
      <c r="LVU115" s="313"/>
      <c r="LVV115" s="313"/>
      <c r="LVW115" s="313"/>
      <c r="LVX115" s="313"/>
      <c r="LVY115" s="313"/>
      <c r="LVZ115" s="313"/>
      <c r="LWA115" s="313"/>
      <c r="LWB115" s="313"/>
      <c r="LWC115" s="313"/>
      <c r="LWD115" s="313"/>
      <c r="LWE115" s="313"/>
      <c r="LWF115" s="313"/>
      <c r="LWG115" s="313"/>
      <c r="LWH115" s="313"/>
      <c r="LWI115" s="313"/>
      <c r="LWJ115" s="313"/>
      <c r="LWK115" s="313"/>
      <c r="LWL115" s="313"/>
      <c r="LWM115" s="313"/>
      <c r="LWN115" s="313"/>
      <c r="LWO115" s="313"/>
      <c r="LWP115" s="313"/>
      <c r="LWQ115" s="313"/>
      <c r="LWR115" s="313"/>
      <c r="LWS115" s="313"/>
      <c r="LWT115" s="313"/>
      <c r="LWU115" s="313"/>
      <c r="LWV115" s="313"/>
      <c r="LWW115" s="313"/>
      <c r="LWX115" s="313"/>
      <c r="LWY115" s="313"/>
      <c r="LWZ115" s="313"/>
      <c r="LXA115" s="313"/>
      <c r="LXB115" s="313"/>
      <c r="LXC115" s="313"/>
      <c r="LXD115" s="313"/>
      <c r="LXE115" s="313"/>
      <c r="LXF115" s="313"/>
      <c r="LXG115" s="313"/>
      <c r="LXH115" s="313"/>
      <c r="LXI115" s="313"/>
      <c r="LXJ115" s="313"/>
      <c r="LXK115" s="313"/>
      <c r="LXL115" s="313"/>
      <c r="LXM115" s="313"/>
      <c r="LXN115" s="313"/>
      <c r="LXO115" s="313"/>
      <c r="LXP115" s="313"/>
      <c r="LXQ115" s="313"/>
      <c r="LXR115" s="313"/>
      <c r="LXS115" s="313"/>
      <c r="LXT115" s="313"/>
      <c r="LXU115" s="313"/>
      <c r="LXV115" s="313"/>
      <c r="LXW115" s="313"/>
      <c r="LXX115" s="313"/>
      <c r="LXY115" s="313"/>
      <c r="LXZ115" s="313"/>
      <c r="LYA115" s="313"/>
      <c r="LYB115" s="313"/>
      <c r="LYC115" s="313"/>
      <c r="LYD115" s="313"/>
      <c r="LYE115" s="313"/>
      <c r="LYF115" s="313"/>
      <c r="LYG115" s="313"/>
      <c r="LYH115" s="313"/>
      <c r="LYI115" s="313"/>
      <c r="LYJ115" s="313"/>
      <c r="LYK115" s="313"/>
      <c r="LYL115" s="313"/>
      <c r="LYM115" s="313"/>
      <c r="LYN115" s="313"/>
      <c r="LYO115" s="313"/>
      <c r="LYP115" s="313"/>
      <c r="LYQ115" s="313"/>
      <c r="LYR115" s="313"/>
      <c r="LYS115" s="313"/>
      <c r="LYT115" s="313"/>
      <c r="LYU115" s="313"/>
      <c r="LYV115" s="313"/>
      <c r="LYW115" s="313"/>
      <c r="LYX115" s="313"/>
      <c r="LYY115" s="313"/>
      <c r="LYZ115" s="313"/>
      <c r="LZA115" s="313"/>
      <c r="LZB115" s="313"/>
      <c r="LZC115" s="313"/>
      <c r="LZD115" s="313"/>
      <c r="LZE115" s="313"/>
      <c r="LZF115" s="313"/>
      <c r="LZG115" s="313"/>
      <c r="LZH115" s="313"/>
      <c r="LZI115" s="313"/>
      <c r="LZJ115" s="313"/>
      <c r="LZK115" s="313"/>
      <c r="LZL115" s="313"/>
      <c r="LZM115" s="313"/>
      <c r="LZN115" s="313"/>
      <c r="LZO115" s="313"/>
      <c r="LZP115" s="313"/>
      <c r="LZQ115" s="313"/>
      <c r="LZR115" s="313"/>
      <c r="LZS115" s="313"/>
      <c r="LZT115" s="313"/>
      <c r="LZU115" s="313"/>
      <c r="LZV115" s="313"/>
      <c r="LZW115" s="313"/>
      <c r="LZX115" s="313"/>
      <c r="LZY115" s="313"/>
      <c r="LZZ115" s="313"/>
      <c r="MAA115" s="313"/>
      <c r="MAB115" s="313"/>
      <c r="MAC115" s="313"/>
      <c r="MAD115" s="313"/>
      <c r="MAE115" s="313"/>
      <c r="MAF115" s="313"/>
      <c r="MAG115" s="313"/>
      <c r="MAH115" s="313"/>
      <c r="MAI115" s="313"/>
      <c r="MAJ115" s="313"/>
      <c r="MAK115" s="313"/>
      <c r="MAL115" s="313"/>
      <c r="MAM115" s="313"/>
      <c r="MAN115" s="313"/>
      <c r="MAO115" s="313"/>
      <c r="MAP115" s="313"/>
      <c r="MAQ115" s="313"/>
      <c r="MAR115" s="313"/>
      <c r="MAS115" s="313"/>
      <c r="MAT115" s="313"/>
      <c r="MAU115" s="313"/>
      <c r="MAV115" s="313"/>
      <c r="MAW115" s="313"/>
      <c r="MAX115" s="313"/>
      <c r="MAY115" s="313"/>
      <c r="MAZ115" s="313"/>
      <c r="MBA115" s="313"/>
      <c r="MBB115" s="313"/>
      <c r="MBC115" s="313"/>
      <c r="MBD115" s="313"/>
      <c r="MBE115" s="313"/>
      <c r="MBF115" s="313"/>
      <c r="MBG115" s="313"/>
      <c r="MBH115" s="313"/>
      <c r="MBI115" s="313"/>
      <c r="MBJ115" s="313"/>
      <c r="MBK115" s="313"/>
      <c r="MBL115" s="313"/>
      <c r="MBM115" s="313"/>
      <c r="MBN115" s="313"/>
      <c r="MBO115" s="313"/>
      <c r="MBP115" s="313"/>
      <c r="MBQ115" s="313"/>
      <c r="MBR115" s="313"/>
      <c r="MBS115" s="313"/>
      <c r="MBT115" s="313"/>
      <c r="MBU115" s="313"/>
      <c r="MBV115" s="313"/>
      <c r="MBW115" s="313"/>
      <c r="MBX115" s="313"/>
      <c r="MBY115" s="313"/>
      <c r="MBZ115" s="313"/>
      <c r="MCA115" s="313"/>
      <c r="MCB115" s="313"/>
      <c r="MCC115" s="313"/>
      <c r="MCD115" s="313"/>
      <c r="MCE115" s="313"/>
      <c r="MCF115" s="313"/>
      <c r="MCG115" s="313"/>
      <c r="MCH115" s="313"/>
      <c r="MCI115" s="313"/>
      <c r="MCJ115" s="313"/>
      <c r="MCK115" s="313"/>
      <c r="MCL115" s="313"/>
      <c r="MCM115" s="313"/>
      <c r="MCN115" s="313"/>
      <c r="MCO115" s="313"/>
      <c r="MCP115" s="313"/>
      <c r="MCQ115" s="313"/>
      <c r="MCR115" s="313"/>
      <c r="MCS115" s="313"/>
      <c r="MCT115" s="313"/>
      <c r="MCU115" s="313"/>
      <c r="MCV115" s="313"/>
      <c r="MCW115" s="313"/>
      <c r="MCX115" s="313"/>
      <c r="MCY115" s="313"/>
      <c r="MCZ115" s="313"/>
      <c r="MDA115" s="313"/>
      <c r="MDB115" s="313"/>
      <c r="MDC115" s="313"/>
      <c r="MDD115" s="313"/>
      <c r="MDE115" s="313"/>
      <c r="MDF115" s="313"/>
      <c r="MDG115" s="313"/>
      <c r="MDH115" s="313"/>
      <c r="MDI115" s="313"/>
      <c r="MDJ115" s="313"/>
      <c r="MDK115" s="313"/>
      <c r="MDL115" s="313"/>
      <c r="MDM115" s="313"/>
      <c r="MDN115" s="313"/>
      <c r="MDO115" s="313"/>
      <c r="MDP115" s="313"/>
      <c r="MDQ115" s="313"/>
      <c r="MDR115" s="313"/>
      <c r="MDS115" s="313"/>
      <c r="MDT115" s="313"/>
      <c r="MDU115" s="313"/>
      <c r="MDV115" s="313"/>
      <c r="MDW115" s="313"/>
      <c r="MDX115" s="313"/>
      <c r="MDY115" s="313"/>
      <c r="MDZ115" s="313"/>
      <c r="MEA115" s="313"/>
      <c r="MEB115" s="313"/>
      <c r="MEC115" s="313"/>
      <c r="MED115" s="313"/>
      <c r="MEE115" s="313"/>
      <c r="MEF115" s="313"/>
      <c r="MEG115" s="313"/>
      <c r="MEH115" s="313"/>
      <c r="MEI115" s="313"/>
      <c r="MEJ115" s="313"/>
      <c r="MEK115" s="313"/>
      <c r="MEL115" s="313"/>
      <c r="MEM115" s="313"/>
      <c r="MEN115" s="313"/>
      <c r="MEO115" s="313"/>
      <c r="MEP115" s="313"/>
      <c r="MEQ115" s="313"/>
      <c r="MER115" s="313"/>
      <c r="MES115" s="313"/>
      <c r="MET115" s="313"/>
      <c r="MEU115" s="313"/>
      <c r="MEV115" s="313"/>
      <c r="MEW115" s="313"/>
      <c r="MEX115" s="313"/>
      <c r="MEY115" s="313"/>
      <c r="MEZ115" s="313"/>
      <c r="MFA115" s="313"/>
      <c r="MFB115" s="313"/>
      <c r="MFC115" s="313"/>
      <c r="MFD115" s="313"/>
      <c r="MFE115" s="313"/>
      <c r="MFF115" s="313"/>
      <c r="MFG115" s="313"/>
      <c r="MFH115" s="313"/>
      <c r="MFI115" s="313"/>
      <c r="MFJ115" s="313"/>
      <c r="MFK115" s="313"/>
      <c r="MFL115" s="313"/>
      <c r="MFM115" s="313"/>
      <c r="MFN115" s="313"/>
      <c r="MFO115" s="313"/>
      <c r="MFP115" s="313"/>
      <c r="MFQ115" s="313"/>
      <c r="MFR115" s="313"/>
      <c r="MFS115" s="313"/>
      <c r="MFT115" s="313"/>
      <c r="MFU115" s="313"/>
      <c r="MFV115" s="313"/>
      <c r="MFW115" s="313"/>
      <c r="MFX115" s="313"/>
      <c r="MFY115" s="313"/>
      <c r="MFZ115" s="313"/>
      <c r="MGA115" s="313"/>
      <c r="MGB115" s="313"/>
      <c r="MGC115" s="313"/>
      <c r="MGD115" s="313"/>
      <c r="MGE115" s="313"/>
      <c r="MGF115" s="313"/>
      <c r="MGG115" s="313"/>
      <c r="MGH115" s="313"/>
      <c r="MGI115" s="313"/>
      <c r="MGJ115" s="313"/>
      <c r="MGK115" s="313"/>
      <c r="MGL115" s="313"/>
      <c r="MGM115" s="313"/>
      <c r="MGN115" s="313"/>
      <c r="MGO115" s="313"/>
      <c r="MGP115" s="313"/>
      <c r="MGQ115" s="313"/>
      <c r="MGR115" s="313"/>
      <c r="MGS115" s="313"/>
      <c r="MGT115" s="313"/>
      <c r="MGU115" s="313"/>
      <c r="MGV115" s="313"/>
      <c r="MGW115" s="313"/>
      <c r="MGX115" s="313"/>
      <c r="MGY115" s="313"/>
      <c r="MGZ115" s="313"/>
      <c r="MHA115" s="313"/>
      <c r="MHB115" s="313"/>
      <c r="MHC115" s="313"/>
      <c r="MHD115" s="313"/>
      <c r="MHE115" s="313"/>
      <c r="MHF115" s="313"/>
      <c r="MHG115" s="313"/>
      <c r="MHH115" s="313"/>
      <c r="MHI115" s="313"/>
      <c r="MHJ115" s="313"/>
      <c r="MHK115" s="313"/>
      <c r="MHL115" s="313"/>
      <c r="MHM115" s="313"/>
      <c r="MHN115" s="313"/>
      <c r="MHO115" s="313"/>
      <c r="MHP115" s="313"/>
      <c r="MHQ115" s="313"/>
      <c r="MHR115" s="313"/>
      <c r="MHS115" s="313"/>
      <c r="MHT115" s="313"/>
      <c r="MHU115" s="313"/>
      <c r="MHV115" s="313"/>
      <c r="MHW115" s="313"/>
      <c r="MHX115" s="313"/>
      <c r="MHY115" s="313"/>
      <c r="MHZ115" s="313"/>
      <c r="MIA115" s="313"/>
      <c r="MIB115" s="313"/>
      <c r="MIC115" s="313"/>
      <c r="MID115" s="313"/>
      <c r="MIE115" s="313"/>
      <c r="MIF115" s="313"/>
      <c r="MIG115" s="313"/>
      <c r="MIH115" s="313"/>
      <c r="MII115" s="313"/>
      <c r="MIJ115" s="313"/>
      <c r="MIK115" s="313"/>
      <c r="MIL115" s="313"/>
      <c r="MIM115" s="313"/>
      <c r="MIN115" s="313"/>
      <c r="MIO115" s="313"/>
      <c r="MIP115" s="313"/>
      <c r="MIQ115" s="313"/>
      <c r="MIR115" s="313"/>
      <c r="MIS115" s="313"/>
      <c r="MIT115" s="313"/>
      <c r="MIU115" s="313"/>
      <c r="MIV115" s="313"/>
      <c r="MIW115" s="313"/>
      <c r="MIX115" s="313"/>
      <c r="MIY115" s="313"/>
      <c r="MIZ115" s="313"/>
      <c r="MJA115" s="313"/>
      <c r="MJB115" s="313"/>
      <c r="MJC115" s="313"/>
      <c r="MJD115" s="313"/>
      <c r="MJE115" s="313"/>
      <c r="MJF115" s="313"/>
      <c r="MJG115" s="313"/>
      <c r="MJH115" s="313"/>
      <c r="MJI115" s="313"/>
      <c r="MJJ115" s="313"/>
      <c r="MJK115" s="313"/>
      <c r="MJL115" s="313"/>
      <c r="MJM115" s="313"/>
      <c r="MJN115" s="313"/>
      <c r="MJO115" s="313"/>
      <c r="MJP115" s="313"/>
      <c r="MJQ115" s="313"/>
      <c r="MJR115" s="313"/>
      <c r="MJS115" s="313"/>
      <c r="MJT115" s="313"/>
      <c r="MJU115" s="313"/>
      <c r="MJV115" s="313"/>
      <c r="MJW115" s="313"/>
      <c r="MJX115" s="313"/>
      <c r="MJY115" s="313"/>
      <c r="MJZ115" s="313"/>
      <c r="MKA115" s="313"/>
      <c r="MKB115" s="313"/>
      <c r="MKC115" s="313"/>
      <c r="MKD115" s="313"/>
      <c r="MKE115" s="313"/>
      <c r="MKF115" s="313"/>
      <c r="MKG115" s="313"/>
      <c r="MKH115" s="313"/>
      <c r="MKI115" s="313"/>
      <c r="MKJ115" s="313"/>
      <c r="MKK115" s="313"/>
      <c r="MKL115" s="313"/>
      <c r="MKM115" s="313"/>
      <c r="MKN115" s="313"/>
      <c r="MKO115" s="313"/>
      <c r="MKP115" s="313"/>
      <c r="MKQ115" s="313"/>
      <c r="MKR115" s="313"/>
      <c r="MKS115" s="313"/>
      <c r="MKT115" s="313"/>
      <c r="MKU115" s="313"/>
      <c r="MKV115" s="313"/>
      <c r="MKW115" s="313"/>
      <c r="MKX115" s="313"/>
      <c r="MKY115" s="313"/>
      <c r="MKZ115" s="313"/>
      <c r="MLA115" s="313"/>
      <c r="MLB115" s="313"/>
      <c r="MLC115" s="313"/>
      <c r="MLD115" s="313"/>
      <c r="MLE115" s="313"/>
      <c r="MLF115" s="313"/>
      <c r="MLG115" s="313"/>
      <c r="MLH115" s="313"/>
      <c r="MLI115" s="313"/>
      <c r="MLJ115" s="313"/>
      <c r="MLK115" s="313"/>
      <c r="MLL115" s="313"/>
      <c r="MLM115" s="313"/>
      <c r="MLN115" s="313"/>
      <c r="MLO115" s="313"/>
      <c r="MLP115" s="313"/>
      <c r="MLQ115" s="313"/>
      <c r="MLR115" s="313"/>
      <c r="MLS115" s="313"/>
      <c r="MLT115" s="313"/>
      <c r="MLU115" s="313"/>
      <c r="MLV115" s="313"/>
      <c r="MLW115" s="313"/>
      <c r="MLX115" s="313"/>
      <c r="MLY115" s="313"/>
      <c r="MLZ115" s="313"/>
      <c r="MMA115" s="313"/>
      <c r="MMB115" s="313"/>
      <c r="MMC115" s="313"/>
      <c r="MMD115" s="313"/>
      <c r="MME115" s="313"/>
      <c r="MMF115" s="313"/>
      <c r="MMG115" s="313"/>
      <c r="MMH115" s="313"/>
      <c r="MMI115" s="313"/>
      <c r="MMJ115" s="313"/>
      <c r="MMK115" s="313"/>
      <c r="MML115" s="313"/>
      <c r="MMM115" s="313"/>
      <c r="MMN115" s="313"/>
      <c r="MMO115" s="313"/>
      <c r="MMP115" s="313"/>
      <c r="MMQ115" s="313"/>
      <c r="MMR115" s="313"/>
      <c r="MMS115" s="313"/>
      <c r="MMT115" s="313"/>
      <c r="MMU115" s="313"/>
      <c r="MMV115" s="313"/>
      <c r="MMW115" s="313"/>
      <c r="MMX115" s="313"/>
      <c r="MMY115" s="313"/>
      <c r="MMZ115" s="313"/>
      <c r="MNA115" s="313"/>
      <c r="MNB115" s="313"/>
      <c r="MNC115" s="313"/>
      <c r="MND115" s="313"/>
      <c r="MNE115" s="313"/>
      <c r="MNF115" s="313"/>
      <c r="MNG115" s="313"/>
      <c r="MNH115" s="313"/>
      <c r="MNI115" s="313"/>
      <c r="MNJ115" s="313"/>
      <c r="MNK115" s="313"/>
      <c r="MNL115" s="313"/>
      <c r="MNM115" s="313"/>
      <c r="MNN115" s="313"/>
      <c r="MNO115" s="313"/>
      <c r="MNP115" s="313"/>
      <c r="MNQ115" s="313"/>
      <c r="MNR115" s="313"/>
      <c r="MNS115" s="313"/>
      <c r="MNT115" s="313"/>
      <c r="MNU115" s="313"/>
      <c r="MNV115" s="313"/>
      <c r="MNW115" s="313"/>
      <c r="MNX115" s="313"/>
      <c r="MNY115" s="313"/>
      <c r="MNZ115" s="313"/>
      <c r="MOA115" s="313"/>
      <c r="MOB115" s="313"/>
      <c r="MOC115" s="313"/>
      <c r="MOD115" s="313"/>
      <c r="MOE115" s="313"/>
      <c r="MOF115" s="313"/>
      <c r="MOG115" s="313"/>
      <c r="MOH115" s="313"/>
      <c r="MOI115" s="313"/>
      <c r="MOJ115" s="313"/>
      <c r="MOK115" s="313"/>
      <c r="MOL115" s="313"/>
      <c r="MOM115" s="313"/>
      <c r="MON115" s="313"/>
      <c r="MOO115" s="313"/>
      <c r="MOP115" s="313"/>
      <c r="MOQ115" s="313"/>
      <c r="MOR115" s="313"/>
      <c r="MOS115" s="313"/>
      <c r="MOT115" s="313"/>
      <c r="MOU115" s="313"/>
      <c r="MOV115" s="313"/>
      <c r="MOW115" s="313"/>
      <c r="MOX115" s="313"/>
      <c r="MOY115" s="313"/>
      <c r="MOZ115" s="313"/>
      <c r="MPA115" s="313"/>
      <c r="MPB115" s="313"/>
      <c r="MPC115" s="313"/>
      <c r="MPD115" s="313"/>
      <c r="MPE115" s="313"/>
      <c r="MPF115" s="313"/>
      <c r="MPG115" s="313"/>
      <c r="MPH115" s="313"/>
      <c r="MPI115" s="313"/>
      <c r="MPJ115" s="313"/>
      <c r="MPK115" s="313"/>
      <c r="MPL115" s="313"/>
      <c r="MPM115" s="313"/>
      <c r="MPN115" s="313"/>
      <c r="MPO115" s="313"/>
      <c r="MPP115" s="313"/>
      <c r="MPQ115" s="313"/>
      <c r="MPR115" s="313"/>
      <c r="MPS115" s="313"/>
      <c r="MPT115" s="313"/>
      <c r="MPU115" s="313"/>
      <c r="MPV115" s="313"/>
      <c r="MPW115" s="313"/>
      <c r="MPX115" s="313"/>
      <c r="MPY115" s="313"/>
      <c r="MPZ115" s="313"/>
      <c r="MQA115" s="313"/>
      <c r="MQB115" s="313"/>
      <c r="MQC115" s="313"/>
      <c r="MQD115" s="313"/>
      <c r="MQE115" s="313"/>
      <c r="MQF115" s="313"/>
      <c r="MQG115" s="313"/>
      <c r="MQH115" s="313"/>
      <c r="MQI115" s="313"/>
      <c r="MQJ115" s="313"/>
      <c r="MQK115" s="313"/>
      <c r="MQL115" s="313"/>
      <c r="MQM115" s="313"/>
      <c r="MQN115" s="313"/>
      <c r="MQO115" s="313"/>
      <c r="MQP115" s="313"/>
      <c r="MQQ115" s="313"/>
      <c r="MQR115" s="313"/>
      <c r="MQS115" s="313"/>
      <c r="MQT115" s="313"/>
      <c r="MQU115" s="313"/>
      <c r="MQV115" s="313"/>
      <c r="MQW115" s="313"/>
      <c r="MQX115" s="313"/>
      <c r="MQY115" s="313"/>
      <c r="MQZ115" s="313"/>
      <c r="MRA115" s="313"/>
      <c r="MRB115" s="313"/>
      <c r="MRC115" s="313"/>
      <c r="MRD115" s="313"/>
      <c r="MRE115" s="313"/>
      <c r="MRF115" s="313"/>
      <c r="MRG115" s="313"/>
      <c r="MRH115" s="313"/>
      <c r="MRI115" s="313"/>
      <c r="MRJ115" s="313"/>
      <c r="MRK115" s="313"/>
      <c r="MRL115" s="313"/>
      <c r="MRM115" s="313"/>
      <c r="MRN115" s="313"/>
      <c r="MRO115" s="313"/>
      <c r="MRP115" s="313"/>
      <c r="MRQ115" s="313"/>
      <c r="MRR115" s="313"/>
      <c r="MRS115" s="313"/>
      <c r="MRT115" s="313"/>
      <c r="MRU115" s="313"/>
      <c r="MRV115" s="313"/>
      <c r="MRW115" s="313"/>
      <c r="MRX115" s="313"/>
      <c r="MRY115" s="313"/>
      <c r="MRZ115" s="313"/>
      <c r="MSA115" s="313"/>
      <c r="MSB115" s="313"/>
      <c r="MSC115" s="313"/>
      <c r="MSD115" s="313"/>
      <c r="MSE115" s="313"/>
      <c r="MSF115" s="313"/>
      <c r="MSG115" s="313"/>
      <c r="MSH115" s="313"/>
      <c r="MSI115" s="313"/>
      <c r="MSJ115" s="313"/>
      <c r="MSK115" s="313"/>
      <c r="MSL115" s="313"/>
      <c r="MSM115" s="313"/>
      <c r="MSN115" s="313"/>
      <c r="MSO115" s="313"/>
      <c r="MSP115" s="313"/>
      <c r="MSQ115" s="313"/>
      <c r="MSR115" s="313"/>
      <c r="MSS115" s="313"/>
      <c r="MST115" s="313"/>
      <c r="MSU115" s="313"/>
      <c r="MSV115" s="313"/>
      <c r="MSW115" s="313"/>
      <c r="MSX115" s="313"/>
      <c r="MSY115" s="313"/>
      <c r="MSZ115" s="313"/>
      <c r="MTA115" s="313"/>
      <c r="MTB115" s="313"/>
      <c r="MTC115" s="313"/>
      <c r="MTD115" s="313"/>
      <c r="MTE115" s="313"/>
      <c r="MTF115" s="313"/>
      <c r="MTG115" s="313"/>
      <c r="MTH115" s="313"/>
      <c r="MTI115" s="313"/>
      <c r="MTJ115" s="313"/>
      <c r="MTK115" s="313"/>
      <c r="MTL115" s="313"/>
      <c r="MTM115" s="313"/>
      <c r="MTN115" s="313"/>
      <c r="MTO115" s="313"/>
      <c r="MTP115" s="313"/>
      <c r="MTQ115" s="313"/>
      <c r="MTR115" s="313"/>
      <c r="MTS115" s="313"/>
      <c r="MTT115" s="313"/>
      <c r="MTU115" s="313"/>
      <c r="MTV115" s="313"/>
      <c r="MTW115" s="313"/>
      <c r="MTX115" s="313"/>
      <c r="MTY115" s="313"/>
      <c r="MTZ115" s="313"/>
      <c r="MUA115" s="313"/>
      <c r="MUB115" s="313"/>
      <c r="MUC115" s="313"/>
      <c r="MUD115" s="313"/>
      <c r="MUE115" s="313"/>
      <c r="MUF115" s="313"/>
      <c r="MUG115" s="313"/>
      <c r="MUH115" s="313"/>
      <c r="MUI115" s="313"/>
      <c r="MUJ115" s="313"/>
      <c r="MUK115" s="313"/>
      <c r="MUL115" s="313"/>
      <c r="MUM115" s="313"/>
      <c r="MUN115" s="313"/>
      <c r="MUO115" s="313"/>
      <c r="MUP115" s="313"/>
      <c r="MUQ115" s="313"/>
      <c r="MUR115" s="313"/>
      <c r="MUS115" s="313"/>
      <c r="MUT115" s="313"/>
      <c r="MUU115" s="313"/>
      <c r="MUV115" s="313"/>
      <c r="MUW115" s="313"/>
      <c r="MUX115" s="313"/>
      <c r="MUY115" s="313"/>
      <c r="MUZ115" s="313"/>
      <c r="MVA115" s="313"/>
      <c r="MVB115" s="313"/>
      <c r="MVC115" s="313"/>
      <c r="MVD115" s="313"/>
      <c r="MVE115" s="313"/>
      <c r="MVF115" s="313"/>
      <c r="MVG115" s="313"/>
      <c r="MVH115" s="313"/>
      <c r="MVI115" s="313"/>
      <c r="MVJ115" s="313"/>
      <c r="MVK115" s="313"/>
      <c r="MVL115" s="313"/>
      <c r="MVM115" s="313"/>
      <c r="MVN115" s="313"/>
      <c r="MVO115" s="313"/>
      <c r="MVP115" s="313"/>
      <c r="MVQ115" s="313"/>
      <c r="MVR115" s="313"/>
      <c r="MVS115" s="313"/>
      <c r="MVT115" s="313"/>
      <c r="MVU115" s="313"/>
      <c r="MVV115" s="313"/>
      <c r="MVW115" s="313"/>
      <c r="MVX115" s="313"/>
      <c r="MVY115" s="313"/>
      <c r="MVZ115" s="313"/>
      <c r="MWA115" s="313"/>
      <c r="MWB115" s="313"/>
      <c r="MWC115" s="313"/>
      <c r="MWD115" s="313"/>
      <c r="MWE115" s="313"/>
      <c r="MWF115" s="313"/>
      <c r="MWG115" s="313"/>
      <c r="MWH115" s="313"/>
      <c r="MWI115" s="313"/>
      <c r="MWJ115" s="313"/>
      <c r="MWK115" s="313"/>
      <c r="MWL115" s="313"/>
      <c r="MWM115" s="313"/>
      <c r="MWN115" s="313"/>
      <c r="MWO115" s="313"/>
      <c r="MWP115" s="313"/>
      <c r="MWQ115" s="313"/>
      <c r="MWR115" s="313"/>
      <c r="MWS115" s="313"/>
      <c r="MWT115" s="313"/>
      <c r="MWU115" s="313"/>
      <c r="MWV115" s="313"/>
      <c r="MWW115" s="313"/>
      <c r="MWX115" s="313"/>
      <c r="MWY115" s="313"/>
      <c r="MWZ115" s="313"/>
      <c r="MXA115" s="313"/>
      <c r="MXB115" s="313"/>
      <c r="MXC115" s="313"/>
      <c r="MXD115" s="313"/>
      <c r="MXE115" s="313"/>
      <c r="MXF115" s="313"/>
      <c r="MXG115" s="313"/>
      <c r="MXH115" s="313"/>
      <c r="MXI115" s="313"/>
      <c r="MXJ115" s="313"/>
      <c r="MXK115" s="313"/>
      <c r="MXL115" s="313"/>
      <c r="MXM115" s="313"/>
      <c r="MXN115" s="313"/>
      <c r="MXO115" s="313"/>
      <c r="MXP115" s="313"/>
      <c r="MXQ115" s="313"/>
      <c r="MXR115" s="313"/>
      <c r="MXS115" s="313"/>
      <c r="MXT115" s="313"/>
      <c r="MXU115" s="313"/>
      <c r="MXV115" s="313"/>
      <c r="MXW115" s="313"/>
      <c r="MXX115" s="313"/>
      <c r="MXY115" s="313"/>
      <c r="MXZ115" s="313"/>
      <c r="MYA115" s="313"/>
      <c r="MYB115" s="313"/>
      <c r="MYC115" s="313"/>
      <c r="MYD115" s="313"/>
      <c r="MYE115" s="313"/>
      <c r="MYF115" s="313"/>
      <c r="MYG115" s="313"/>
      <c r="MYH115" s="313"/>
      <c r="MYI115" s="313"/>
      <c r="MYJ115" s="313"/>
      <c r="MYK115" s="313"/>
      <c r="MYL115" s="313"/>
      <c r="MYM115" s="313"/>
      <c r="MYN115" s="313"/>
      <c r="MYO115" s="313"/>
      <c r="MYP115" s="313"/>
      <c r="MYQ115" s="313"/>
      <c r="MYR115" s="313"/>
      <c r="MYS115" s="313"/>
      <c r="MYT115" s="313"/>
      <c r="MYU115" s="313"/>
      <c r="MYV115" s="313"/>
      <c r="MYW115" s="313"/>
      <c r="MYX115" s="313"/>
      <c r="MYY115" s="313"/>
      <c r="MYZ115" s="313"/>
      <c r="MZA115" s="313"/>
      <c r="MZB115" s="313"/>
      <c r="MZC115" s="313"/>
      <c r="MZD115" s="313"/>
      <c r="MZE115" s="313"/>
      <c r="MZF115" s="313"/>
      <c r="MZG115" s="313"/>
      <c r="MZH115" s="313"/>
      <c r="MZI115" s="313"/>
      <c r="MZJ115" s="313"/>
      <c r="MZK115" s="313"/>
      <c r="MZL115" s="313"/>
      <c r="MZM115" s="313"/>
      <c r="MZN115" s="313"/>
      <c r="MZO115" s="313"/>
      <c r="MZP115" s="313"/>
      <c r="MZQ115" s="313"/>
      <c r="MZR115" s="313"/>
      <c r="MZS115" s="313"/>
      <c r="MZT115" s="313"/>
      <c r="MZU115" s="313"/>
      <c r="MZV115" s="313"/>
      <c r="MZW115" s="313"/>
      <c r="MZX115" s="313"/>
      <c r="MZY115" s="313"/>
      <c r="MZZ115" s="313"/>
      <c r="NAA115" s="313"/>
      <c r="NAB115" s="313"/>
      <c r="NAC115" s="313"/>
      <c r="NAD115" s="313"/>
      <c r="NAE115" s="313"/>
      <c r="NAF115" s="313"/>
      <c r="NAG115" s="313"/>
      <c r="NAH115" s="313"/>
      <c r="NAI115" s="313"/>
      <c r="NAJ115" s="313"/>
      <c r="NAK115" s="313"/>
      <c r="NAL115" s="313"/>
      <c r="NAM115" s="313"/>
      <c r="NAN115" s="313"/>
      <c r="NAO115" s="313"/>
      <c r="NAP115" s="313"/>
      <c r="NAQ115" s="313"/>
      <c r="NAR115" s="313"/>
      <c r="NAS115" s="313"/>
      <c r="NAT115" s="313"/>
      <c r="NAU115" s="313"/>
      <c r="NAV115" s="313"/>
      <c r="NAW115" s="313"/>
      <c r="NAX115" s="313"/>
      <c r="NAY115" s="313"/>
      <c r="NAZ115" s="313"/>
      <c r="NBA115" s="313"/>
      <c r="NBB115" s="313"/>
      <c r="NBC115" s="313"/>
      <c r="NBD115" s="313"/>
      <c r="NBE115" s="313"/>
      <c r="NBF115" s="313"/>
      <c r="NBG115" s="313"/>
      <c r="NBH115" s="313"/>
      <c r="NBI115" s="313"/>
      <c r="NBJ115" s="313"/>
      <c r="NBK115" s="313"/>
      <c r="NBL115" s="313"/>
      <c r="NBM115" s="313"/>
      <c r="NBN115" s="313"/>
      <c r="NBO115" s="313"/>
      <c r="NBP115" s="313"/>
      <c r="NBQ115" s="313"/>
      <c r="NBR115" s="313"/>
      <c r="NBS115" s="313"/>
      <c r="NBT115" s="313"/>
      <c r="NBU115" s="313"/>
      <c r="NBV115" s="313"/>
      <c r="NBW115" s="313"/>
      <c r="NBX115" s="313"/>
      <c r="NBY115" s="313"/>
      <c r="NBZ115" s="313"/>
      <c r="NCA115" s="313"/>
      <c r="NCB115" s="313"/>
      <c r="NCC115" s="313"/>
      <c r="NCD115" s="313"/>
      <c r="NCE115" s="313"/>
      <c r="NCF115" s="313"/>
      <c r="NCG115" s="313"/>
      <c r="NCH115" s="313"/>
      <c r="NCI115" s="313"/>
      <c r="NCJ115" s="313"/>
      <c r="NCK115" s="313"/>
      <c r="NCL115" s="313"/>
      <c r="NCM115" s="313"/>
      <c r="NCN115" s="313"/>
      <c r="NCO115" s="313"/>
      <c r="NCP115" s="313"/>
      <c r="NCQ115" s="313"/>
      <c r="NCR115" s="313"/>
      <c r="NCS115" s="313"/>
      <c r="NCT115" s="313"/>
      <c r="NCU115" s="313"/>
      <c r="NCV115" s="313"/>
      <c r="NCW115" s="313"/>
      <c r="NCX115" s="313"/>
      <c r="NCY115" s="313"/>
      <c r="NCZ115" s="313"/>
      <c r="NDA115" s="313"/>
      <c r="NDB115" s="313"/>
      <c r="NDC115" s="313"/>
      <c r="NDD115" s="313"/>
      <c r="NDE115" s="313"/>
      <c r="NDF115" s="313"/>
      <c r="NDG115" s="313"/>
      <c r="NDH115" s="313"/>
      <c r="NDI115" s="313"/>
      <c r="NDJ115" s="313"/>
      <c r="NDK115" s="313"/>
      <c r="NDL115" s="313"/>
      <c r="NDM115" s="313"/>
      <c r="NDN115" s="313"/>
      <c r="NDO115" s="313"/>
      <c r="NDP115" s="313"/>
      <c r="NDQ115" s="313"/>
      <c r="NDR115" s="313"/>
      <c r="NDS115" s="313"/>
      <c r="NDT115" s="313"/>
      <c r="NDU115" s="313"/>
      <c r="NDV115" s="313"/>
      <c r="NDW115" s="313"/>
      <c r="NDX115" s="313"/>
      <c r="NDY115" s="313"/>
      <c r="NDZ115" s="313"/>
      <c r="NEA115" s="313"/>
      <c r="NEB115" s="313"/>
      <c r="NEC115" s="313"/>
      <c r="NED115" s="313"/>
      <c r="NEE115" s="313"/>
      <c r="NEF115" s="313"/>
      <c r="NEG115" s="313"/>
      <c r="NEH115" s="313"/>
      <c r="NEI115" s="313"/>
      <c r="NEJ115" s="313"/>
      <c r="NEK115" s="313"/>
      <c r="NEL115" s="313"/>
      <c r="NEM115" s="313"/>
      <c r="NEN115" s="313"/>
      <c r="NEO115" s="313"/>
      <c r="NEP115" s="313"/>
      <c r="NEQ115" s="313"/>
      <c r="NER115" s="313"/>
      <c r="NES115" s="313"/>
      <c r="NET115" s="313"/>
      <c r="NEU115" s="313"/>
      <c r="NEV115" s="313"/>
      <c r="NEW115" s="313"/>
      <c r="NEX115" s="313"/>
      <c r="NEY115" s="313"/>
      <c r="NEZ115" s="313"/>
      <c r="NFA115" s="313"/>
      <c r="NFB115" s="313"/>
      <c r="NFC115" s="313"/>
      <c r="NFD115" s="313"/>
      <c r="NFE115" s="313"/>
      <c r="NFF115" s="313"/>
      <c r="NFG115" s="313"/>
      <c r="NFH115" s="313"/>
      <c r="NFI115" s="313"/>
      <c r="NFJ115" s="313"/>
      <c r="NFK115" s="313"/>
      <c r="NFL115" s="313"/>
      <c r="NFM115" s="313"/>
      <c r="NFN115" s="313"/>
      <c r="NFO115" s="313"/>
      <c r="NFP115" s="313"/>
      <c r="NFQ115" s="313"/>
      <c r="NFR115" s="313"/>
      <c r="NFS115" s="313"/>
      <c r="NFT115" s="313"/>
      <c r="NFU115" s="313"/>
      <c r="NFV115" s="313"/>
      <c r="NFW115" s="313"/>
      <c r="NFX115" s="313"/>
      <c r="NFY115" s="313"/>
      <c r="NFZ115" s="313"/>
      <c r="NGA115" s="313"/>
      <c r="NGB115" s="313"/>
      <c r="NGC115" s="313"/>
      <c r="NGD115" s="313"/>
      <c r="NGE115" s="313"/>
      <c r="NGF115" s="313"/>
      <c r="NGG115" s="313"/>
      <c r="NGH115" s="313"/>
      <c r="NGI115" s="313"/>
      <c r="NGJ115" s="313"/>
      <c r="NGK115" s="313"/>
      <c r="NGL115" s="313"/>
      <c r="NGM115" s="313"/>
      <c r="NGN115" s="313"/>
      <c r="NGO115" s="313"/>
      <c r="NGP115" s="313"/>
      <c r="NGQ115" s="313"/>
      <c r="NGR115" s="313"/>
      <c r="NGS115" s="313"/>
      <c r="NGT115" s="313"/>
      <c r="NGU115" s="313"/>
      <c r="NGV115" s="313"/>
      <c r="NGW115" s="313"/>
      <c r="NGX115" s="313"/>
      <c r="NGY115" s="313"/>
      <c r="NGZ115" s="313"/>
      <c r="NHA115" s="313"/>
      <c r="NHB115" s="313"/>
      <c r="NHC115" s="313"/>
      <c r="NHD115" s="313"/>
      <c r="NHE115" s="313"/>
      <c r="NHF115" s="313"/>
      <c r="NHG115" s="313"/>
      <c r="NHH115" s="313"/>
      <c r="NHI115" s="313"/>
      <c r="NHJ115" s="313"/>
      <c r="NHK115" s="313"/>
      <c r="NHL115" s="313"/>
      <c r="NHM115" s="313"/>
      <c r="NHN115" s="313"/>
      <c r="NHO115" s="313"/>
      <c r="NHP115" s="313"/>
      <c r="NHQ115" s="313"/>
      <c r="NHR115" s="313"/>
      <c r="NHS115" s="313"/>
      <c r="NHT115" s="313"/>
      <c r="NHU115" s="313"/>
      <c r="NHV115" s="313"/>
      <c r="NHW115" s="313"/>
      <c r="NHX115" s="313"/>
      <c r="NHY115" s="313"/>
      <c r="NHZ115" s="313"/>
      <c r="NIA115" s="313"/>
      <c r="NIB115" s="313"/>
      <c r="NIC115" s="313"/>
      <c r="NID115" s="313"/>
      <c r="NIE115" s="313"/>
      <c r="NIF115" s="313"/>
      <c r="NIG115" s="313"/>
      <c r="NIH115" s="313"/>
      <c r="NII115" s="313"/>
      <c r="NIJ115" s="313"/>
      <c r="NIK115" s="313"/>
      <c r="NIL115" s="313"/>
      <c r="NIM115" s="313"/>
      <c r="NIN115" s="313"/>
      <c r="NIO115" s="313"/>
      <c r="NIP115" s="313"/>
      <c r="NIQ115" s="313"/>
      <c r="NIR115" s="313"/>
      <c r="NIS115" s="313"/>
      <c r="NIT115" s="313"/>
      <c r="NIU115" s="313"/>
      <c r="NIV115" s="313"/>
      <c r="NIW115" s="313"/>
      <c r="NIX115" s="313"/>
      <c r="NIY115" s="313"/>
      <c r="NIZ115" s="313"/>
      <c r="NJA115" s="313"/>
      <c r="NJB115" s="313"/>
      <c r="NJC115" s="313"/>
      <c r="NJD115" s="313"/>
      <c r="NJE115" s="313"/>
      <c r="NJF115" s="313"/>
      <c r="NJG115" s="313"/>
      <c r="NJH115" s="313"/>
      <c r="NJI115" s="313"/>
      <c r="NJJ115" s="313"/>
      <c r="NJK115" s="313"/>
      <c r="NJL115" s="313"/>
      <c r="NJM115" s="313"/>
      <c r="NJN115" s="313"/>
      <c r="NJO115" s="313"/>
      <c r="NJP115" s="313"/>
      <c r="NJQ115" s="313"/>
      <c r="NJR115" s="313"/>
      <c r="NJS115" s="313"/>
      <c r="NJT115" s="313"/>
      <c r="NJU115" s="313"/>
      <c r="NJV115" s="313"/>
      <c r="NJW115" s="313"/>
      <c r="NJX115" s="313"/>
      <c r="NJY115" s="313"/>
      <c r="NJZ115" s="313"/>
      <c r="NKA115" s="313"/>
      <c r="NKB115" s="313"/>
      <c r="NKC115" s="313"/>
      <c r="NKD115" s="313"/>
      <c r="NKE115" s="313"/>
      <c r="NKF115" s="313"/>
      <c r="NKG115" s="313"/>
      <c r="NKH115" s="313"/>
      <c r="NKI115" s="313"/>
      <c r="NKJ115" s="313"/>
      <c r="NKK115" s="313"/>
      <c r="NKL115" s="313"/>
      <c r="NKM115" s="313"/>
      <c r="NKN115" s="313"/>
      <c r="NKO115" s="313"/>
      <c r="NKP115" s="313"/>
      <c r="NKQ115" s="313"/>
      <c r="NKR115" s="313"/>
      <c r="NKS115" s="313"/>
      <c r="NKT115" s="313"/>
      <c r="NKU115" s="313"/>
      <c r="NKV115" s="313"/>
      <c r="NKW115" s="313"/>
      <c r="NKX115" s="313"/>
      <c r="NKY115" s="313"/>
      <c r="NKZ115" s="313"/>
      <c r="NLA115" s="313"/>
      <c r="NLB115" s="313"/>
      <c r="NLC115" s="313"/>
      <c r="NLD115" s="313"/>
      <c r="NLE115" s="313"/>
      <c r="NLF115" s="313"/>
      <c r="NLG115" s="313"/>
      <c r="NLH115" s="313"/>
      <c r="NLI115" s="313"/>
      <c r="NLJ115" s="313"/>
      <c r="NLK115" s="313"/>
      <c r="NLL115" s="313"/>
      <c r="NLM115" s="313"/>
      <c r="NLN115" s="313"/>
      <c r="NLO115" s="313"/>
      <c r="NLP115" s="313"/>
      <c r="NLQ115" s="313"/>
      <c r="NLR115" s="313"/>
      <c r="NLS115" s="313"/>
      <c r="NLT115" s="313"/>
      <c r="NLU115" s="313"/>
      <c r="NLV115" s="313"/>
      <c r="NLW115" s="313"/>
      <c r="NLX115" s="313"/>
      <c r="NLY115" s="313"/>
      <c r="NLZ115" s="313"/>
      <c r="NMA115" s="313"/>
      <c r="NMB115" s="313"/>
      <c r="NMC115" s="313"/>
      <c r="NMD115" s="313"/>
      <c r="NME115" s="313"/>
      <c r="NMF115" s="313"/>
      <c r="NMG115" s="313"/>
      <c r="NMH115" s="313"/>
      <c r="NMI115" s="313"/>
      <c r="NMJ115" s="313"/>
      <c r="NMK115" s="313"/>
      <c r="NML115" s="313"/>
      <c r="NMM115" s="313"/>
      <c r="NMN115" s="313"/>
      <c r="NMO115" s="313"/>
      <c r="NMP115" s="313"/>
      <c r="NMQ115" s="313"/>
      <c r="NMR115" s="313"/>
      <c r="NMS115" s="313"/>
      <c r="NMT115" s="313"/>
      <c r="NMU115" s="313"/>
      <c r="NMV115" s="313"/>
      <c r="NMW115" s="313"/>
      <c r="NMX115" s="313"/>
      <c r="NMY115" s="313"/>
      <c r="NMZ115" s="313"/>
      <c r="NNA115" s="313"/>
      <c r="NNB115" s="313"/>
      <c r="NNC115" s="313"/>
      <c r="NND115" s="313"/>
      <c r="NNE115" s="313"/>
      <c r="NNF115" s="313"/>
      <c r="NNG115" s="313"/>
      <c r="NNH115" s="313"/>
      <c r="NNI115" s="313"/>
      <c r="NNJ115" s="313"/>
      <c r="NNK115" s="313"/>
      <c r="NNL115" s="313"/>
      <c r="NNM115" s="313"/>
      <c r="NNN115" s="313"/>
      <c r="NNO115" s="313"/>
      <c r="NNP115" s="313"/>
      <c r="NNQ115" s="313"/>
      <c r="NNR115" s="313"/>
      <c r="NNS115" s="313"/>
      <c r="NNT115" s="313"/>
      <c r="NNU115" s="313"/>
      <c r="NNV115" s="313"/>
      <c r="NNW115" s="313"/>
      <c r="NNX115" s="313"/>
      <c r="NNY115" s="313"/>
      <c r="NNZ115" s="313"/>
      <c r="NOA115" s="313"/>
      <c r="NOB115" s="313"/>
      <c r="NOC115" s="313"/>
      <c r="NOD115" s="313"/>
      <c r="NOE115" s="313"/>
      <c r="NOF115" s="313"/>
      <c r="NOG115" s="313"/>
      <c r="NOH115" s="313"/>
      <c r="NOI115" s="313"/>
      <c r="NOJ115" s="313"/>
      <c r="NOK115" s="313"/>
      <c r="NOL115" s="313"/>
      <c r="NOM115" s="313"/>
      <c r="NON115" s="313"/>
      <c r="NOO115" s="313"/>
      <c r="NOP115" s="313"/>
      <c r="NOQ115" s="313"/>
      <c r="NOR115" s="313"/>
      <c r="NOS115" s="313"/>
      <c r="NOT115" s="313"/>
      <c r="NOU115" s="313"/>
      <c r="NOV115" s="313"/>
      <c r="NOW115" s="313"/>
      <c r="NOX115" s="313"/>
      <c r="NOY115" s="313"/>
      <c r="NOZ115" s="313"/>
      <c r="NPA115" s="313"/>
      <c r="NPB115" s="313"/>
      <c r="NPC115" s="313"/>
      <c r="NPD115" s="313"/>
      <c r="NPE115" s="313"/>
      <c r="NPF115" s="313"/>
      <c r="NPG115" s="313"/>
      <c r="NPH115" s="313"/>
      <c r="NPI115" s="313"/>
      <c r="NPJ115" s="313"/>
      <c r="NPK115" s="313"/>
      <c r="NPL115" s="313"/>
      <c r="NPM115" s="313"/>
      <c r="NPN115" s="313"/>
      <c r="NPO115" s="313"/>
      <c r="NPP115" s="313"/>
      <c r="NPQ115" s="313"/>
      <c r="NPR115" s="313"/>
      <c r="NPS115" s="313"/>
      <c r="NPT115" s="313"/>
      <c r="NPU115" s="313"/>
      <c r="NPV115" s="313"/>
      <c r="NPW115" s="313"/>
      <c r="NPX115" s="313"/>
      <c r="NPY115" s="313"/>
      <c r="NPZ115" s="313"/>
      <c r="NQA115" s="313"/>
      <c r="NQB115" s="313"/>
      <c r="NQC115" s="313"/>
      <c r="NQD115" s="313"/>
      <c r="NQE115" s="313"/>
      <c r="NQF115" s="313"/>
      <c r="NQG115" s="313"/>
      <c r="NQH115" s="313"/>
      <c r="NQI115" s="313"/>
      <c r="NQJ115" s="313"/>
      <c r="NQK115" s="313"/>
      <c r="NQL115" s="313"/>
      <c r="NQM115" s="313"/>
      <c r="NQN115" s="313"/>
      <c r="NQO115" s="313"/>
      <c r="NQP115" s="313"/>
      <c r="NQQ115" s="313"/>
      <c r="NQR115" s="313"/>
      <c r="NQS115" s="313"/>
      <c r="NQT115" s="313"/>
      <c r="NQU115" s="313"/>
      <c r="NQV115" s="313"/>
      <c r="NQW115" s="313"/>
      <c r="NQX115" s="313"/>
      <c r="NQY115" s="313"/>
      <c r="NQZ115" s="313"/>
      <c r="NRA115" s="313"/>
      <c r="NRB115" s="313"/>
      <c r="NRC115" s="313"/>
      <c r="NRD115" s="313"/>
      <c r="NRE115" s="313"/>
      <c r="NRF115" s="313"/>
      <c r="NRG115" s="313"/>
      <c r="NRH115" s="313"/>
      <c r="NRI115" s="313"/>
      <c r="NRJ115" s="313"/>
      <c r="NRK115" s="313"/>
      <c r="NRL115" s="313"/>
      <c r="NRM115" s="313"/>
      <c r="NRN115" s="313"/>
      <c r="NRO115" s="313"/>
      <c r="NRP115" s="313"/>
      <c r="NRQ115" s="313"/>
      <c r="NRR115" s="313"/>
      <c r="NRS115" s="313"/>
      <c r="NRT115" s="313"/>
      <c r="NRU115" s="313"/>
      <c r="NRV115" s="313"/>
      <c r="NRW115" s="313"/>
      <c r="NRX115" s="313"/>
      <c r="NRY115" s="313"/>
      <c r="NRZ115" s="313"/>
      <c r="NSA115" s="313"/>
      <c r="NSB115" s="313"/>
      <c r="NSC115" s="313"/>
      <c r="NSD115" s="313"/>
      <c r="NSE115" s="313"/>
      <c r="NSF115" s="313"/>
      <c r="NSG115" s="313"/>
      <c r="NSH115" s="313"/>
      <c r="NSI115" s="313"/>
      <c r="NSJ115" s="313"/>
      <c r="NSK115" s="313"/>
      <c r="NSL115" s="313"/>
      <c r="NSM115" s="313"/>
      <c r="NSN115" s="313"/>
      <c r="NSO115" s="313"/>
      <c r="NSP115" s="313"/>
      <c r="NSQ115" s="313"/>
      <c r="NSR115" s="313"/>
      <c r="NSS115" s="313"/>
      <c r="NST115" s="313"/>
      <c r="NSU115" s="313"/>
      <c r="NSV115" s="313"/>
      <c r="NSW115" s="313"/>
      <c r="NSX115" s="313"/>
      <c r="NSY115" s="313"/>
      <c r="NSZ115" s="313"/>
      <c r="NTA115" s="313"/>
      <c r="NTB115" s="313"/>
      <c r="NTC115" s="313"/>
      <c r="NTD115" s="313"/>
      <c r="NTE115" s="313"/>
      <c r="NTF115" s="313"/>
      <c r="NTG115" s="313"/>
      <c r="NTH115" s="313"/>
      <c r="NTI115" s="313"/>
      <c r="NTJ115" s="313"/>
      <c r="NTK115" s="313"/>
      <c r="NTL115" s="313"/>
      <c r="NTM115" s="313"/>
      <c r="NTN115" s="313"/>
      <c r="NTO115" s="313"/>
      <c r="NTP115" s="313"/>
      <c r="NTQ115" s="313"/>
      <c r="NTR115" s="313"/>
      <c r="NTS115" s="313"/>
      <c r="NTT115" s="313"/>
      <c r="NTU115" s="313"/>
      <c r="NTV115" s="313"/>
      <c r="NTW115" s="313"/>
      <c r="NTX115" s="313"/>
      <c r="NTY115" s="313"/>
      <c r="NTZ115" s="313"/>
      <c r="NUA115" s="313"/>
      <c r="NUB115" s="313"/>
      <c r="NUC115" s="313"/>
      <c r="NUD115" s="313"/>
      <c r="NUE115" s="313"/>
      <c r="NUF115" s="313"/>
      <c r="NUG115" s="313"/>
      <c r="NUH115" s="313"/>
      <c r="NUI115" s="313"/>
      <c r="NUJ115" s="313"/>
      <c r="NUK115" s="313"/>
      <c r="NUL115" s="313"/>
      <c r="NUM115" s="313"/>
      <c r="NUN115" s="313"/>
      <c r="NUO115" s="313"/>
      <c r="NUP115" s="313"/>
      <c r="NUQ115" s="313"/>
      <c r="NUR115" s="313"/>
      <c r="NUS115" s="313"/>
      <c r="NUT115" s="313"/>
      <c r="NUU115" s="313"/>
      <c r="NUV115" s="313"/>
      <c r="NUW115" s="313"/>
      <c r="NUX115" s="313"/>
      <c r="NUY115" s="313"/>
      <c r="NUZ115" s="313"/>
      <c r="NVA115" s="313"/>
      <c r="NVB115" s="313"/>
      <c r="NVC115" s="313"/>
      <c r="NVD115" s="313"/>
      <c r="NVE115" s="313"/>
      <c r="NVF115" s="313"/>
      <c r="NVG115" s="313"/>
      <c r="NVH115" s="313"/>
      <c r="NVI115" s="313"/>
      <c r="NVJ115" s="313"/>
      <c r="NVK115" s="313"/>
      <c r="NVL115" s="313"/>
      <c r="NVM115" s="313"/>
      <c r="NVN115" s="313"/>
      <c r="NVO115" s="313"/>
      <c r="NVP115" s="313"/>
      <c r="NVQ115" s="313"/>
      <c r="NVR115" s="313"/>
      <c r="NVS115" s="313"/>
      <c r="NVT115" s="313"/>
      <c r="NVU115" s="313"/>
      <c r="NVV115" s="313"/>
      <c r="NVW115" s="313"/>
      <c r="NVX115" s="313"/>
      <c r="NVY115" s="313"/>
      <c r="NVZ115" s="313"/>
      <c r="NWA115" s="313"/>
      <c r="NWB115" s="313"/>
      <c r="NWC115" s="313"/>
      <c r="NWD115" s="313"/>
      <c r="NWE115" s="313"/>
      <c r="NWF115" s="313"/>
      <c r="NWG115" s="313"/>
      <c r="NWH115" s="313"/>
      <c r="NWI115" s="313"/>
      <c r="NWJ115" s="313"/>
      <c r="NWK115" s="313"/>
      <c r="NWL115" s="313"/>
      <c r="NWM115" s="313"/>
      <c r="NWN115" s="313"/>
      <c r="NWO115" s="313"/>
      <c r="NWP115" s="313"/>
      <c r="NWQ115" s="313"/>
      <c r="NWR115" s="313"/>
      <c r="NWS115" s="313"/>
      <c r="NWT115" s="313"/>
      <c r="NWU115" s="313"/>
      <c r="NWV115" s="313"/>
      <c r="NWW115" s="313"/>
      <c r="NWX115" s="313"/>
      <c r="NWY115" s="313"/>
      <c r="NWZ115" s="313"/>
      <c r="NXA115" s="313"/>
      <c r="NXB115" s="313"/>
      <c r="NXC115" s="313"/>
      <c r="NXD115" s="313"/>
      <c r="NXE115" s="313"/>
      <c r="NXF115" s="313"/>
      <c r="NXG115" s="313"/>
      <c r="NXH115" s="313"/>
      <c r="NXI115" s="313"/>
      <c r="NXJ115" s="313"/>
      <c r="NXK115" s="313"/>
      <c r="NXL115" s="313"/>
      <c r="NXM115" s="313"/>
      <c r="NXN115" s="313"/>
      <c r="NXO115" s="313"/>
      <c r="NXP115" s="313"/>
      <c r="NXQ115" s="313"/>
      <c r="NXR115" s="313"/>
      <c r="NXS115" s="313"/>
      <c r="NXT115" s="313"/>
      <c r="NXU115" s="313"/>
      <c r="NXV115" s="313"/>
      <c r="NXW115" s="313"/>
      <c r="NXX115" s="313"/>
      <c r="NXY115" s="313"/>
      <c r="NXZ115" s="313"/>
      <c r="NYA115" s="313"/>
      <c r="NYB115" s="313"/>
      <c r="NYC115" s="313"/>
      <c r="NYD115" s="313"/>
      <c r="NYE115" s="313"/>
      <c r="NYF115" s="313"/>
      <c r="NYG115" s="313"/>
      <c r="NYH115" s="313"/>
      <c r="NYI115" s="313"/>
      <c r="NYJ115" s="313"/>
      <c r="NYK115" s="313"/>
      <c r="NYL115" s="313"/>
      <c r="NYM115" s="313"/>
      <c r="NYN115" s="313"/>
      <c r="NYO115" s="313"/>
      <c r="NYP115" s="313"/>
      <c r="NYQ115" s="313"/>
      <c r="NYR115" s="313"/>
      <c r="NYS115" s="313"/>
      <c r="NYT115" s="313"/>
      <c r="NYU115" s="313"/>
      <c r="NYV115" s="313"/>
      <c r="NYW115" s="313"/>
      <c r="NYX115" s="313"/>
      <c r="NYY115" s="313"/>
      <c r="NYZ115" s="313"/>
      <c r="NZA115" s="313"/>
      <c r="NZB115" s="313"/>
      <c r="NZC115" s="313"/>
      <c r="NZD115" s="313"/>
      <c r="NZE115" s="313"/>
      <c r="NZF115" s="313"/>
      <c r="NZG115" s="313"/>
      <c r="NZH115" s="313"/>
      <c r="NZI115" s="313"/>
      <c r="NZJ115" s="313"/>
      <c r="NZK115" s="313"/>
      <c r="NZL115" s="313"/>
      <c r="NZM115" s="313"/>
      <c r="NZN115" s="313"/>
      <c r="NZO115" s="313"/>
      <c r="NZP115" s="313"/>
      <c r="NZQ115" s="313"/>
      <c r="NZR115" s="313"/>
      <c r="NZS115" s="313"/>
      <c r="NZT115" s="313"/>
      <c r="NZU115" s="313"/>
      <c r="NZV115" s="313"/>
      <c r="NZW115" s="313"/>
      <c r="NZX115" s="313"/>
      <c r="NZY115" s="313"/>
      <c r="NZZ115" s="313"/>
      <c r="OAA115" s="313"/>
      <c r="OAB115" s="313"/>
      <c r="OAC115" s="313"/>
      <c r="OAD115" s="313"/>
      <c r="OAE115" s="313"/>
      <c r="OAF115" s="313"/>
      <c r="OAG115" s="313"/>
      <c r="OAH115" s="313"/>
      <c r="OAI115" s="313"/>
      <c r="OAJ115" s="313"/>
      <c r="OAK115" s="313"/>
      <c r="OAL115" s="313"/>
      <c r="OAM115" s="313"/>
      <c r="OAN115" s="313"/>
      <c r="OAO115" s="313"/>
      <c r="OAP115" s="313"/>
      <c r="OAQ115" s="313"/>
      <c r="OAR115" s="313"/>
      <c r="OAS115" s="313"/>
      <c r="OAT115" s="313"/>
      <c r="OAU115" s="313"/>
      <c r="OAV115" s="313"/>
      <c r="OAW115" s="313"/>
      <c r="OAX115" s="313"/>
      <c r="OAY115" s="313"/>
      <c r="OAZ115" s="313"/>
      <c r="OBA115" s="313"/>
      <c r="OBB115" s="313"/>
      <c r="OBC115" s="313"/>
      <c r="OBD115" s="313"/>
      <c r="OBE115" s="313"/>
      <c r="OBF115" s="313"/>
      <c r="OBG115" s="313"/>
      <c r="OBH115" s="313"/>
      <c r="OBI115" s="313"/>
      <c r="OBJ115" s="313"/>
      <c r="OBK115" s="313"/>
      <c r="OBL115" s="313"/>
      <c r="OBM115" s="313"/>
      <c r="OBN115" s="313"/>
      <c r="OBO115" s="313"/>
      <c r="OBP115" s="313"/>
      <c r="OBQ115" s="313"/>
      <c r="OBR115" s="313"/>
      <c r="OBS115" s="313"/>
      <c r="OBT115" s="313"/>
      <c r="OBU115" s="313"/>
      <c r="OBV115" s="313"/>
      <c r="OBW115" s="313"/>
      <c r="OBX115" s="313"/>
      <c r="OBY115" s="313"/>
      <c r="OBZ115" s="313"/>
      <c r="OCA115" s="313"/>
      <c r="OCB115" s="313"/>
      <c r="OCC115" s="313"/>
      <c r="OCD115" s="313"/>
      <c r="OCE115" s="313"/>
      <c r="OCF115" s="313"/>
      <c r="OCG115" s="313"/>
      <c r="OCH115" s="313"/>
      <c r="OCI115" s="313"/>
      <c r="OCJ115" s="313"/>
      <c r="OCK115" s="313"/>
      <c r="OCL115" s="313"/>
      <c r="OCM115" s="313"/>
      <c r="OCN115" s="313"/>
      <c r="OCO115" s="313"/>
      <c r="OCP115" s="313"/>
      <c r="OCQ115" s="313"/>
      <c r="OCR115" s="313"/>
      <c r="OCS115" s="313"/>
      <c r="OCT115" s="313"/>
      <c r="OCU115" s="313"/>
      <c r="OCV115" s="313"/>
      <c r="OCW115" s="313"/>
      <c r="OCX115" s="313"/>
      <c r="OCY115" s="313"/>
      <c r="OCZ115" s="313"/>
      <c r="ODA115" s="313"/>
      <c r="ODB115" s="313"/>
      <c r="ODC115" s="313"/>
      <c r="ODD115" s="313"/>
      <c r="ODE115" s="313"/>
      <c r="ODF115" s="313"/>
      <c r="ODG115" s="313"/>
      <c r="ODH115" s="313"/>
      <c r="ODI115" s="313"/>
      <c r="ODJ115" s="313"/>
      <c r="ODK115" s="313"/>
      <c r="ODL115" s="313"/>
      <c r="ODM115" s="313"/>
      <c r="ODN115" s="313"/>
      <c r="ODO115" s="313"/>
      <c r="ODP115" s="313"/>
      <c r="ODQ115" s="313"/>
      <c r="ODR115" s="313"/>
      <c r="ODS115" s="313"/>
      <c r="ODT115" s="313"/>
      <c r="ODU115" s="313"/>
      <c r="ODV115" s="313"/>
      <c r="ODW115" s="313"/>
      <c r="ODX115" s="313"/>
      <c r="ODY115" s="313"/>
      <c r="ODZ115" s="313"/>
      <c r="OEA115" s="313"/>
      <c r="OEB115" s="313"/>
      <c r="OEC115" s="313"/>
      <c r="OED115" s="313"/>
      <c r="OEE115" s="313"/>
      <c r="OEF115" s="313"/>
      <c r="OEG115" s="313"/>
      <c r="OEH115" s="313"/>
      <c r="OEI115" s="313"/>
      <c r="OEJ115" s="313"/>
      <c r="OEK115" s="313"/>
      <c r="OEL115" s="313"/>
      <c r="OEM115" s="313"/>
      <c r="OEN115" s="313"/>
      <c r="OEO115" s="313"/>
      <c r="OEP115" s="313"/>
      <c r="OEQ115" s="313"/>
      <c r="OER115" s="313"/>
      <c r="OES115" s="313"/>
      <c r="OET115" s="313"/>
      <c r="OEU115" s="313"/>
      <c r="OEV115" s="313"/>
      <c r="OEW115" s="313"/>
      <c r="OEX115" s="313"/>
      <c r="OEY115" s="313"/>
      <c r="OEZ115" s="313"/>
      <c r="OFA115" s="313"/>
      <c r="OFB115" s="313"/>
      <c r="OFC115" s="313"/>
      <c r="OFD115" s="313"/>
      <c r="OFE115" s="313"/>
      <c r="OFF115" s="313"/>
      <c r="OFG115" s="313"/>
      <c r="OFH115" s="313"/>
      <c r="OFI115" s="313"/>
      <c r="OFJ115" s="313"/>
      <c r="OFK115" s="313"/>
      <c r="OFL115" s="313"/>
      <c r="OFM115" s="313"/>
      <c r="OFN115" s="313"/>
      <c r="OFO115" s="313"/>
      <c r="OFP115" s="313"/>
      <c r="OFQ115" s="313"/>
      <c r="OFR115" s="313"/>
      <c r="OFS115" s="313"/>
      <c r="OFT115" s="313"/>
      <c r="OFU115" s="313"/>
      <c r="OFV115" s="313"/>
      <c r="OFW115" s="313"/>
      <c r="OFX115" s="313"/>
      <c r="OFY115" s="313"/>
      <c r="OFZ115" s="313"/>
      <c r="OGA115" s="313"/>
      <c r="OGB115" s="313"/>
      <c r="OGC115" s="313"/>
      <c r="OGD115" s="313"/>
      <c r="OGE115" s="313"/>
      <c r="OGF115" s="313"/>
      <c r="OGG115" s="313"/>
      <c r="OGH115" s="313"/>
      <c r="OGI115" s="313"/>
      <c r="OGJ115" s="313"/>
      <c r="OGK115" s="313"/>
      <c r="OGL115" s="313"/>
      <c r="OGM115" s="313"/>
      <c r="OGN115" s="313"/>
      <c r="OGO115" s="313"/>
      <c r="OGP115" s="313"/>
      <c r="OGQ115" s="313"/>
      <c r="OGR115" s="313"/>
      <c r="OGS115" s="313"/>
      <c r="OGT115" s="313"/>
      <c r="OGU115" s="313"/>
      <c r="OGV115" s="313"/>
      <c r="OGW115" s="313"/>
      <c r="OGX115" s="313"/>
      <c r="OGY115" s="313"/>
      <c r="OGZ115" s="313"/>
      <c r="OHA115" s="313"/>
      <c r="OHB115" s="313"/>
      <c r="OHC115" s="313"/>
      <c r="OHD115" s="313"/>
      <c r="OHE115" s="313"/>
      <c r="OHF115" s="313"/>
      <c r="OHG115" s="313"/>
      <c r="OHH115" s="313"/>
      <c r="OHI115" s="313"/>
      <c r="OHJ115" s="313"/>
      <c r="OHK115" s="313"/>
      <c r="OHL115" s="313"/>
      <c r="OHM115" s="313"/>
      <c r="OHN115" s="313"/>
      <c r="OHO115" s="313"/>
      <c r="OHP115" s="313"/>
      <c r="OHQ115" s="313"/>
      <c r="OHR115" s="313"/>
      <c r="OHS115" s="313"/>
      <c r="OHT115" s="313"/>
      <c r="OHU115" s="313"/>
      <c r="OHV115" s="313"/>
      <c r="OHW115" s="313"/>
      <c r="OHX115" s="313"/>
      <c r="OHY115" s="313"/>
      <c r="OHZ115" s="313"/>
      <c r="OIA115" s="313"/>
      <c r="OIB115" s="313"/>
      <c r="OIC115" s="313"/>
      <c r="OID115" s="313"/>
      <c r="OIE115" s="313"/>
      <c r="OIF115" s="313"/>
      <c r="OIG115" s="313"/>
      <c r="OIH115" s="313"/>
      <c r="OII115" s="313"/>
      <c r="OIJ115" s="313"/>
      <c r="OIK115" s="313"/>
      <c r="OIL115" s="313"/>
      <c r="OIM115" s="313"/>
      <c r="OIN115" s="313"/>
      <c r="OIO115" s="313"/>
      <c r="OIP115" s="313"/>
      <c r="OIQ115" s="313"/>
      <c r="OIR115" s="313"/>
      <c r="OIS115" s="313"/>
      <c r="OIT115" s="313"/>
      <c r="OIU115" s="313"/>
      <c r="OIV115" s="313"/>
      <c r="OIW115" s="313"/>
      <c r="OIX115" s="313"/>
      <c r="OIY115" s="313"/>
      <c r="OIZ115" s="313"/>
      <c r="OJA115" s="313"/>
      <c r="OJB115" s="313"/>
      <c r="OJC115" s="313"/>
      <c r="OJD115" s="313"/>
      <c r="OJE115" s="313"/>
      <c r="OJF115" s="313"/>
      <c r="OJG115" s="313"/>
      <c r="OJH115" s="313"/>
      <c r="OJI115" s="313"/>
      <c r="OJJ115" s="313"/>
      <c r="OJK115" s="313"/>
      <c r="OJL115" s="313"/>
      <c r="OJM115" s="313"/>
      <c r="OJN115" s="313"/>
      <c r="OJO115" s="313"/>
      <c r="OJP115" s="313"/>
      <c r="OJQ115" s="313"/>
      <c r="OJR115" s="313"/>
      <c r="OJS115" s="313"/>
      <c r="OJT115" s="313"/>
      <c r="OJU115" s="313"/>
      <c r="OJV115" s="313"/>
      <c r="OJW115" s="313"/>
      <c r="OJX115" s="313"/>
      <c r="OJY115" s="313"/>
      <c r="OJZ115" s="313"/>
      <c r="OKA115" s="313"/>
      <c r="OKB115" s="313"/>
      <c r="OKC115" s="313"/>
      <c r="OKD115" s="313"/>
      <c r="OKE115" s="313"/>
      <c r="OKF115" s="313"/>
      <c r="OKG115" s="313"/>
      <c r="OKH115" s="313"/>
      <c r="OKI115" s="313"/>
      <c r="OKJ115" s="313"/>
      <c r="OKK115" s="313"/>
      <c r="OKL115" s="313"/>
      <c r="OKM115" s="313"/>
      <c r="OKN115" s="313"/>
      <c r="OKO115" s="313"/>
      <c r="OKP115" s="313"/>
      <c r="OKQ115" s="313"/>
      <c r="OKR115" s="313"/>
      <c r="OKS115" s="313"/>
      <c r="OKT115" s="313"/>
      <c r="OKU115" s="313"/>
      <c r="OKV115" s="313"/>
      <c r="OKW115" s="313"/>
      <c r="OKX115" s="313"/>
      <c r="OKY115" s="313"/>
      <c r="OKZ115" s="313"/>
      <c r="OLA115" s="313"/>
      <c r="OLB115" s="313"/>
      <c r="OLC115" s="313"/>
      <c r="OLD115" s="313"/>
      <c r="OLE115" s="313"/>
      <c r="OLF115" s="313"/>
      <c r="OLG115" s="313"/>
      <c r="OLH115" s="313"/>
      <c r="OLI115" s="313"/>
      <c r="OLJ115" s="313"/>
      <c r="OLK115" s="313"/>
      <c r="OLL115" s="313"/>
      <c r="OLM115" s="313"/>
      <c r="OLN115" s="313"/>
      <c r="OLO115" s="313"/>
      <c r="OLP115" s="313"/>
      <c r="OLQ115" s="313"/>
      <c r="OLR115" s="313"/>
      <c r="OLS115" s="313"/>
      <c r="OLT115" s="313"/>
      <c r="OLU115" s="313"/>
      <c r="OLV115" s="313"/>
      <c r="OLW115" s="313"/>
      <c r="OLX115" s="313"/>
      <c r="OLY115" s="313"/>
      <c r="OLZ115" s="313"/>
      <c r="OMA115" s="313"/>
      <c r="OMB115" s="313"/>
      <c r="OMC115" s="313"/>
      <c r="OMD115" s="313"/>
      <c r="OME115" s="313"/>
      <c r="OMF115" s="313"/>
      <c r="OMG115" s="313"/>
      <c r="OMH115" s="313"/>
      <c r="OMI115" s="313"/>
      <c r="OMJ115" s="313"/>
      <c r="OMK115" s="313"/>
      <c r="OML115" s="313"/>
      <c r="OMM115" s="313"/>
      <c r="OMN115" s="313"/>
      <c r="OMO115" s="313"/>
      <c r="OMP115" s="313"/>
      <c r="OMQ115" s="313"/>
      <c r="OMR115" s="313"/>
      <c r="OMS115" s="313"/>
      <c r="OMT115" s="313"/>
      <c r="OMU115" s="313"/>
      <c r="OMV115" s="313"/>
      <c r="OMW115" s="313"/>
      <c r="OMX115" s="313"/>
      <c r="OMY115" s="313"/>
      <c r="OMZ115" s="313"/>
      <c r="ONA115" s="313"/>
      <c r="ONB115" s="313"/>
      <c r="ONC115" s="313"/>
      <c r="OND115" s="313"/>
      <c r="ONE115" s="313"/>
      <c r="ONF115" s="313"/>
      <c r="ONG115" s="313"/>
      <c r="ONH115" s="313"/>
      <c r="ONI115" s="313"/>
      <c r="ONJ115" s="313"/>
      <c r="ONK115" s="313"/>
      <c r="ONL115" s="313"/>
      <c r="ONM115" s="313"/>
      <c r="ONN115" s="313"/>
      <c r="ONO115" s="313"/>
      <c r="ONP115" s="313"/>
      <c r="ONQ115" s="313"/>
      <c r="ONR115" s="313"/>
      <c r="ONS115" s="313"/>
      <c r="ONT115" s="313"/>
      <c r="ONU115" s="313"/>
      <c r="ONV115" s="313"/>
      <c r="ONW115" s="313"/>
      <c r="ONX115" s="313"/>
      <c r="ONY115" s="313"/>
      <c r="ONZ115" s="313"/>
      <c r="OOA115" s="313"/>
      <c r="OOB115" s="313"/>
      <c r="OOC115" s="313"/>
      <c r="OOD115" s="313"/>
      <c r="OOE115" s="313"/>
      <c r="OOF115" s="313"/>
      <c r="OOG115" s="313"/>
      <c r="OOH115" s="313"/>
      <c r="OOI115" s="313"/>
      <c r="OOJ115" s="313"/>
      <c r="OOK115" s="313"/>
      <c r="OOL115" s="313"/>
      <c r="OOM115" s="313"/>
      <c r="OON115" s="313"/>
      <c r="OOO115" s="313"/>
      <c r="OOP115" s="313"/>
      <c r="OOQ115" s="313"/>
      <c r="OOR115" s="313"/>
      <c r="OOS115" s="313"/>
      <c r="OOT115" s="313"/>
      <c r="OOU115" s="313"/>
      <c r="OOV115" s="313"/>
      <c r="OOW115" s="313"/>
      <c r="OOX115" s="313"/>
      <c r="OOY115" s="313"/>
      <c r="OOZ115" s="313"/>
      <c r="OPA115" s="313"/>
      <c r="OPB115" s="313"/>
      <c r="OPC115" s="313"/>
      <c r="OPD115" s="313"/>
      <c r="OPE115" s="313"/>
      <c r="OPF115" s="313"/>
      <c r="OPG115" s="313"/>
      <c r="OPH115" s="313"/>
      <c r="OPI115" s="313"/>
      <c r="OPJ115" s="313"/>
      <c r="OPK115" s="313"/>
      <c r="OPL115" s="313"/>
      <c r="OPM115" s="313"/>
      <c r="OPN115" s="313"/>
      <c r="OPO115" s="313"/>
      <c r="OPP115" s="313"/>
      <c r="OPQ115" s="313"/>
      <c r="OPR115" s="313"/>
      <c r="OPS115" s="313"/>
      <c r="OPT115" s="313"/>
      <c r="OPU115" s="313"/>
      <c r="OPV115" s="313"/>
      <c r="OPW115" s="313"/>
      <c r="OPX115" s="313"/>
      <c r="OPY115" s="313"/>
      <c r="OPZ115" s="313"/>
      <c r="OQA115" s="313"/>
      <c r="OQB115" s="313"/>
      <c r="OQC115" s="313"/>
      <c r="OQD115" s="313"/>
      <c r="OQE115" s="313"/>
      <c r="OQF115" s="313"/>
      <c r="OQG115" s="313"/>
      <c r="OQH115" s="313"/>
      <c r="OQI115" s="313"/>
      <c r="OQJ115" s="313"/>
      <c r="OQK115" s="313"/>
      <c r="OQL115" s="313"/>
      <c r="OQM115" s="313"/>
      <c r="OQN115" s="313"/>
      <c r="OQO115" s="313"/>
      <c r="OQP115" s="313"/>
      <c r="OQQ115" s="313"/>
      <c r="OQR115" s="313"/>
      <c r="OQS115" s="313"/>
      <c r="OQT115" s="313"/>
      <c r="OQU115" s="313"/>
      <c r="OQV115" s="313"/>
      <c r="OQW115" s="313"/>
      <c r="OQX115" s="313"/>
      <c r="OQY115" s="313"/>
      <c r="OQZ115" s="313"/>
      <c r="ORA115" s="313"/>
      <c r="ORB115" s="313"/>
      <c r="ORC115" s="313"/>
      <c r="ORD115" s="313"/>
      <c r="ORE115" s="313"/>
      <c r="ORF115" s="313"/>
      <c r="ORG115" s="313"/>
      <c r="ORH115" s="313"/>
      <c r="ORI115" s="313"/>
      <c r="ORJ115" s="313"/>
      <c r="ORK115" s="313"/>
      <c r="ORL115" s="313"/>
      <c r="ORM115" s="313"/>
      <c r="ORN115" s="313"/>
      <c r="ORO115" s="313"/>
      <c r="ORP115" s="313"/>
      <c r="ORQ115" s="313"/>
      <c r="ORR115" s="313"/>
      <c r="ORS115" s="313"/>
      <c r="ORT115" s="313"/>
      <c r="ORU115" s="313"/>
      <c r="ORV115" s="313"/>
      <c r="ORW115" s="313"/>
      <c r="ORX115" s="313"/>
      <c r="ORY115" s="313"/>
      <c r="ORZ115" s="313"/>
      <c r="OSA115" s="313"/>
      <c r="OSB115" s="313"/>
      <c r="OSC115" s="313"/>
      <c r="OSD115" s="313"/>
      <c r="OSE115" s="313"/>
      <c r="OSF115" s="313"/>
      <c r="OSG115" s="313"/>
      <c r="OSH115" s="313"/>
      <c r="OSI115" s="313"/>
      <c r="OSJ115" s="313"/>
      <c r="OSK115" s="313"/>
      <c r="OSL115" s="313"/>
      <c r="OSM115" s="313"/>
      <c r="OSN115" s="313"/>
      <c r="OSO115" s="313"/>
      <c r="OSP115" s="313"/>
      <c r="OSQ115" s="313"/>
      <c r="OSR115" s="313"/>
      <c r="OSS115" s="313"/>
      <c r="OST115" s="313"/>
      <c r="OSU115" s="313"/>
      <c r="OSV115" s="313"/>
      <c r="OSW115" s="313"/>
      <c r="OSX115" s="313"/>
      <c r="OSY115" s="313"/>
      <c r="OSZ115" s="313"/>
      <c r="OTA115" s="313"/>
      <c r="OTB115" s="313"/>
      <c r="OTC115" s="313"/>
      <c r="OTD115" s="313"/>
      <c r="OTE115" s="313"/>
      <c r="OTF115" s="313"/>
      <c r="OTG115" s="313"/>
      <c r="OTH115" s="313"/>
      <c r="OTI115" s="313"/>
      <c r="OTJ115" s="313"/>
      <c r="OTK115" s="313"/>
      <c r="OTL115" s="313"/>
      <c r="OTM115" s="313"/>
      <c r="OTN115" s="313"/>
      <c r="OTO115" s="313"/>
      <c r="OTP115" s="313"/>
      <c r="OTQ115" s="313"/>
      <c r="OTR115" s="313"/>
      <c r="OTS115" s="313"/>
      <c r="OTT115" s="313"/>
      <c r="OTU115" s="313"/>
      <c r="OTV115" s="313"/>
      <c r="OTW115" s="313"/>
      <c r="OTX115" s="313"/>
      <c r="OTY115" s="313"/>
      <c r="OTZ115" s="313"/>
      <c r="OUA115" s="313"/>
      <c r="OUB115" s="313"/>
      <c r="OUC115" s="313"/>
      <c r="OUD115" s="313"/>
      <c r="OUE115" s="313"/>
      <c r="OUF115" s="313"/>
      <c r="OUG115" s="313"/>
      <c r="OUH115" s="313"/>
      <c r="OUI115" s="313"/>
      <c r="OUJ115" s="313"/>
      <c r="OUK115" s="313"/>
      <c r="OUL115" s="313"/>
      <c r="OUM115" s="313"/>
      <c r="OUN115" s="313"/>
      <c r="OUO115" s="313"/>
      <c r="OUP115" s="313"/>
      <c r="OUQ115" s="313"/>
      <c r="OUR115" s="313"/>
      <c r="OUS115" s="313"/>
      <c r="OUT115" s="313"/>
      <c r="OUU115" s="313"/>
      <c r="OUV115" s="313"/>
      <c r="OUW115" s="313"/>
      <c r="OUX115" s="313"/>
      <c r="OUY115" s="313"/>
      <c r="OUZ115" s="313"/>
      <c r="OVA115" s="313"/>
      <c r="OVB115" s="313"/>
      <c r="OVC115" s="313"/>
      <c r="OVD115" s="313"/>
      <c r="OVE115" s="313"/>
      <c r="OVF115" s="313"/>
      <c r="OVG115" s="313"/>
      <c r="OVH115" s="313"/>
      <c r="OVI115" s="313"/>
      <c r="OVJ115" s="313"/>
      <c r="OVK115" s="313"/>
      <c r="OVL115" s="313"/>
      <c r="OVM115" s="313"/>
      <c r="OVN115" s="313"/>
      <c r="OVO115" s="313"/>
      <c r="OVP115" s="313"/>
      <c r="OVQ115" s="313"/>
      <c r="OVR115" s="313"/>
      <c r="OVS115" s="313"/>
      <c r="OVT115" s="313"/>
      <c r="OVU115" s="313"/>
      <c r="OVV115" s="313"/>
      <c r="OVW115" s="313"/>
      <c r="OVX115" s="313"/>
      <c r="OVY115" s="313"/>
      <c r="OVZ115" s="313"/>
      <c r="OWA115" s="313"/>
      <c r="OWB115" s="313"/>
      <c r="OWC115" s="313"/>
      <c r="OWD115" s="313"/>
      <c r="OWE115" s="313"/>
      <c r="OWF115" s="313"/>
      <c r="OWG115" s="313"/>
      <c r="OWH115" s="313"/>
      <c r="OWI115" s="313"/>
      <c r="OWJ115" s="313"/>
      <c r="OWK115" s="313"/>
      <c r="OWL115" s="313"/>
      <c r="OWM115" s="313"/>
      <c r="OWN115" s="313"/>
      <c r="OWO115" s="313"/>
      <c r="OWP115" s="313"/>
      <c r="OWQ115" s="313"/>
      <c r="OWR115" s="313"/>
      <c r="OWS115" s="313"/>
      <c r="OWT115" s="313"/>
      <c r="OWU115" s="313"/>
      <c r="OWV115" s="313"/>
      <c r="OWW115" s="313"/>
      <c r="OWX115" s="313"/>
      <c r="OWY115" s="313"/>
      <c r="OWZ115" s="313"/>
      <c r="OXA115" s="313"/>
      <c r="OXB115" s="313"/>
      <c r="OXC115" s="313"/>
      <c r="OXD115" s="313"/>
      <c r="OXE115" s="313"/>
      <c r="OXF115" s="313"/>
      <c r="OXG115" s="313"/>
      <c r="OXH115" s="313"/>
      <c r="OXI115" s="313"/>
      <c r="OXJ115" s="313"/>
      <c r="OXK115" s="313"/>
      <c r="OXL115" s="313"/>
      <c r="OXM115" s="313"/>
      <c r="OXN115" s="313"/>
      <c r="OXO115" s="313"/>
      <c r="OXP115" s="313"/>
      <c r="OXQ115" s="313"/>
      <c r="OXR115" s="313"/>
      <c r="OXS115" s="313"/>
      <c r="OXT115" s="313"/>
      <c r="OXU115" s="313"/>
      <c r="OXV115" s="313"/>
      <c r="OXW115" s="313"/>
      <c r="OXX115" s="313"/>
      <c r="OXY115" s="313"/>
      <c r="OXZ115" s="313"/>
      <c r="OYA115" s="313"/>
      <c r="OYB115" s="313"/>
      <c r="OYC115" s="313"/>
      <c r="OYD115" s="313"/>
      <c r="OYE115" s="313"/>
      <c r="OYF115" s="313"/>
      <c r="OYG115" s="313"/>
      <c r="OYH115" s="313"/>
      <c r="OYI115" s="313"/>
      <c r="OYJ115" s="313"/>
      <c r="OYK115" s="313"/>
      <c r="OYL115" s="313"/>
      <c r="OYM115" s="313"/>
      <c r="OYN115" s="313"/>
      <c r="OYO115" s="313"/>
      <c r="OYP115" s="313"/>
      <c r="OYQ115" s="313"/>
      <c r="OYR115" s="313"/>
      <c r="OYS115" s="313"/>
      <c r="OYT115" s="313"/>
      <c r="OYU115" s="313"/>
      <c r="OYV115" s="313"/>
      <c r="OYW115" s="313"/>
      <c r="OYX115" s="313"/>
      <c r="OYY115" s="313"/>
      <c r="OYZ115" s="313"/>
      <c r="OZA115" s="313"/>
      <c r="OZB115" s="313"/>
      <c r="OZC115" s="313"/>
      <c r="OZD115" s="313"/>
      <c r="OZE115" s="313"/>
      <c r="OZF115" s="313"/>
      <c r="OZG115" s="313"/>
      <c r="OZH115" s="313"/>
      <c r="OZI115" s="313"/>
      <c r="OZJ115" s="313"/>
      <c r="OZK115" s="313"/>
      <c r="OZL115" s="313"/>
      <c r="OZM115" s="313"/>
      <c r="OZN115" s="313"/>
      <c r="OZO115" s="313"/>
      <c r="OZP115" s="313"/>
      <c r="OZQ115" s="313"/>
      <c r="OZR115" s="313"/>
      <c r="OZS115" s="313"/>
      <c r="OZT115" s="313"/>
      <c r="OZU115" s="313"/>
      <c r="OZV115" s="313"/>
      <c r="OZW115" s="313"/>
      <c r="OZX115" s="313"/>
      <c r="OZY115" s="313"/>
      <c r="OZZ115" s="313"/>
      <c r="PAA115" s="313"/>
      <c r="PAB115" s="313"/>
      <c r="PAC115" s="313"/>
      <c r="PAD115" s="313"/>
      <c r="PAE115" s="313"/>
      <c r="PAF115" s="313"/>
      <c r="PAG115" s="313"/>
      <c r="PAH115" s="313"/>
      <c r="PAI115" s="313"/>
      <c r="PAJ115" s="313"/>
      <c r="PAK115" s="313"/>
      <c r="PAL115" s="313"/>
      <c r="PAM115" s="313"/>
      <c r="PAN115" s="313"/>
      <c r="PAO115" s="313"/>
      <c r="PAP115" s="313"/>
      <c r="PAQ115" s="313"/>
      <c r="PAR115" s="313"/>
      <c r="PAS115" s="313"/>
      <c r="PAT115" s="313"/>
      <c r="PAU115" s="313"/>
      <c r="PAV115" s="313"/>
      <c r="PAW115" s="313"/>
      <c r="PAX115" s="313"/>
      <c r="PAY115" s="313"/>
      <c r="PAZ115" s="313"/>
      <c r="PBA115" s="313"/>
      <c r="PBB115" s="313"/>
      <c r="PBC115" s="313"/>
      <c r="PBD115" s="313"/>
      <c r="PBE115" s="313"/>
      <c r="PBF115" s="313"/>
      <c r="PBG115" s="313"/>
      <c r="PBH115" s="313"/>
      <c r="PBI115" s="313"/>
      <c r="PBJ115" s="313"/>
      <c r="PBK115" s="313"/>
      <c r="PBL115" s="313"/>
      <c r="PBM115" s="313"/>
      <c r="PBN115" s="313"/>
      <c r="PBO115" s="313"/>
      <c r="PBP115" s="313"/>
      <c r="PBQ115" s="313"/>
      <c r="PBR115" s="313"/>
      <c r="PBS115" s="313"/>
      <c r="PBT115" s="313"/>
      <c r="PBU115" s="313"/>
      <c r="PBV115" s="313"/>
      <c r="PBW115" s="313"/>
      <c r="PBX115" s="313"/>
      <c r="PBY115" s="313"/>
      <c r="PBZ115" s="313"/>
      <c r="PCA115" s="313"/>
      <c r="PCB115" s="313"/>
      <c r="PCC115" s="313"/>
      <c r="PCD115" s="313"/>
      <c r="PCE115" s="313"/>
      <c r="PCF115" s="313"/>
      <c r="PCG115" s="313"/>
      <c r="PCH115" s="313"/>
      <c r="PCI115" s="313"/>
      <c r="PCJ115" s="313"/>
      <c r="PCK115" s="313"/>
      <c r="PCL115" s="313"/>
      <c r="PCM115" s="313"/>
      <c r="PCN115" s="313"/>
      <c r="PCO115" s="313"/>
      <c r="PCP115" s="313"/>
      <c r="PCQ115" s="313"/>
      <c r="PCR115" s="313"/>
      <c r="PCS115" s="313"/>
      <c r="PCT115" s="313"/>
      <c r="PCU115" s="313"/>
      <c r="PCV115" s="313"/>
      <c r="PCW115" s="313"/>
      <c r="PCX115" s="313"/>
      <c r="PCY115" s="313"/>
      <c r="PCZ115" s="313"/>
      <c r="PDA115" s="313"/>
      <c r="PDB115" s="313"/>
      <c r="PDC115" s="313"/>
      <c r="PDD115" s="313"/>
      <c r="PDE115" s="313"/>
      <c r="PDF115" s="313"/>
      <c r="PDG115" s="313"/>
      <c r="PDH115" s="313"/>
      <c r="PDI115" s="313"/>
      <c r="PDJ115" s="313"/>
      <c r="PDK115" s="313"/>
      <c r="PDL115" s="313"/>
      <c r="PDM115" s="313"/>
      <c r="PDN115" s="313"/>
      <c r="PDO115" s="313"/>
      <c r="PDP115" s="313"/>
      <c r="PDQ115" s="313"/>
      <c r="PDR115" s="313"/>
      <c r="PDS115" s="313"/>
      <c r="PDT115" s="313"/>
      <c r="PDU115" s="313"/>
      <c r="PDV115" s="313"/>
      <c r="PDW115" s="313"/>
      <c r="PDX115" s="313"/>
      <c r="PDY115" s="313"/>
      <c r="PDZ115" s="313"/>
      <c r="PEA115" s="313"/>
      <c r="PEB115" s="313"/>
      <c r="PEC115" s="313"/>
      <c r="PED115" s="313"/>
      <c r="PEE115" s="313"/>
      <c r="PEF115" s="313"/>
      <c r="PEG115" s="313"/>
      <c r="PEH115" s="313"/>
      <c r="PEI115" s="313"/>
      <c r="PEJ115" s="313"/>
      <c r="PEK115" s="313"/>
      <c r="PEL115" s="313"/>
      <c r="PEM115" s="313"/>
      <c r="PEN115" s="313"/>
      <c r="PEO115" s="313"/>
      <c r="PEP115" s="313"/>
      <c r="PEQ115" s="313"/>
      <c r="PER115" s="313"/>
      <c r="PES115" s="313"/>
      <c r="PET115" s="313"/>
      <c r="PEU115" s="313"/>
      <c r="PEV115" s="313"/>
      <c r="PEW115" s="313"/>
      <c r="PEX115" s="313"/>
      <c r="PEY115" s="313"/>
      <c r="PEZ115" s="313"/>
      <c r="PFA115" s="313"/>
      <c r="PFB115" s="313"/>
      <c r="PFC115" s="313"/>
      <c r="PFD115" s="313"/>
      <c r="PFE115" s="313"/>
      <c r="PFF115" s="313"/>
      <c r="PFG115" s="313"/>
      <c r="PFH115" s="313"/>
      <c r="PFI115" s="313"/>
      <c r="PFJ115" s="313"/>
      <c r="PFK115" s="313"/>
      <c r="PFL115" s="313"/>
      <c r="PFM115" s="313"/>
      <c r="PFN115" s="313"/>
      <c r="PFO115" s="313"/>
      <c r="PFP115" s="313"/>
      <c r="PFQ115" s="313"/>
      <c r="PFR115" s="313"/>
      <c r="PFS115" s="313"/>
      <c r="PFT115" s="313"/>
      <c r="PFU115" s="313"/>
      <c r="PFV115" s="313"/>
      <c r="PFW115" s="313"/>
      <c r="PFX115" s="313"/>
      <c r="PFY115" s="313"/>
      <c r="PFZ115" s="313"/>
      <c r="PGA115" s="313"/>
      <c r="PGB115" s="313"/>
      <c r="PGC115" s="313"/>
      <c r="PGD115" s="313"/>
      <c r="PGE115" s="313"/>
      <c r="PGF115" s="313"/>
      <c r="PGG115" s="313"/>
      <c r="PGH115" s="313"/>
      <c r="PGI115" s="313"/>
      <c r="PGJ115" s="313"/>
      <c r="PGK115" s="313"/>
      <c r="PGL115" s="313"/>
      <c r="PGM115" s="313"/>
      <c r="PGN115" s="313"/>
      <c r="PGO115" s="313"/>
      <c r="PGP115" s="313"/>
      <c r="PGQ115" s="313"/>
      <c r="PGR115" s="313"/>
      <c r="PGS115" s="313"/>
      <c r="PGT115" s="313"/>
      <c r="PGU115" s="313"/>
      <c r="PGV115" s="313"/>
      <c r="PGW115" s="313"/>
      <c r="PGX115" s="313"/>
      <c r="PGY115" s="313"/>
      <c r="PGZ115" s="313"/>
      <c r="PHA115" s="313"/>
      <c r="PHB115" s="313"/>
      <c r="PHC115" s="313"/>
      <c r="PHD115" s="313"/>
      <c r="PHE115" s="313"/>
      <c r="PHF115" s="313"/>
      <c r="PHG115" s="313"/>
      <c r="PHH115" s="313"/>
      <c r="PHI115" s="313"/>
      <c r="PHJ115" s="313"/>
      <c r="PHK115" s="313"/>
      <c r="PHL115" s="313"/>
      <c r="PHM115" s="313"/>
      <c r="PHN115" s="313"/>
      <c r="PHO115" s="313"/>
      <c r="PHP115" s="313"/>
      <c r="PHQ115" s="313"/>
      <c r="PHR115" s="313"/>
      <c r="PHS115" s="313"/>
      <c r="PHT115" s="313"/>
      <c r="PHU115" s="313"/>
      <c r="PHV115" s="313"/>
      <c r="PHW115" s="313"/>
      <c r="PHX115" s="313"/>
      <c r="PHY115" s="313"/>
      <c r="PHZ115" s="313"/>
      <c r="PIA115" s="313"/>
      <c r="PIB115" s="313"/>
      <c r="PIC115" s="313"/>
      <c r="PID115" s="313"/>
      <c r="PIE115" s="313"/>
      <c r="PIF115" s="313"/>
      <c r="PIG115" s="313"/>
      <c r="PIH115" s="313"/>
      <c r="PII115" s="313"/>
      <c r="PIJ115" s="313"/>
      <c r="PIK115" s="313"/>
      <c r="PIL115" s="313"/>
      <c r="PIM115" s="313"/>
      <c r="PIN115" s="313"/>
      <c r="PIO115" s="313"/>
      <c r="PIP115" s="313"/>
      <c r="PIQ115" s="313"/>
      <c r="PIR115" s="313"/>
      <c r="PIS115" s="313"/>
      <c r="PIT115" s="313"/>
      <c r="PIU115" s="313"/>
      <c r="PIV115" s="313"/>
      <c r="PIW115" s="313"/>
      <c r="PIX115" s="313"/>
      <c r="PIY115" s="313"/>
      <c r="PIZ115" s="313"/>
      <c r="PJA115" s="313"/>
      <c r="PJB115" s="313"/>
      <c r="PJC115" s="313"/>
      <c r="PJD115" s="313"/>
      <c r="PJE115" s="313"/>
      <c r="PJF115" s="313"/>
      <c r="PJG115" s="313"/>
      <c r="PJH115" s="313"/>
      <c r="PJI115" s="313"/>
      <c r="PJJ115" s="313"/>
      <c r="PJK115" s="313"/>
      <c r="PJL115" s="313"/>
      <c r="PJM115" s="313"/>
      <c r="PJN115" s="313"/>
      <c r="PJO115" s="313"/>
      <c r="PJP115" s="313"/>
      <c r="PJQ115" s="313"/>
      <c r="PJR115" s="313"/>
      <c r="PJS115" s="313"/>
      <c r="PJT115" s="313"/>
      <c r="PJU115" s="313"/>
      <c r="PJV115" s="313"/>
      <c r="PJW115" s="313"/>
      <c r="PJX115" s="313"/>
      <c r="PJY115" s="313"/>
      <c r="PJZ115" s="313"/>
      <c r="PKA115" s="313"/>
      <c r="PKB115" s="313"/>
      <c r="PKC115" s="313"/>
      <c r="PKD115" s="313"/>
      <c r="PKE115" s="313"/>
      <c r="PKF115" s="313"/>
      <c r="PKG115" s="313"/>
      <c r="PKH115" s="313"/>
      <c r="PKI115" s="313"/>
      <c r="PKJ115" s="313"/>
      <c r="PKK115" s="313"/>
      <c r="PKL115" s="313"/>
      <c r="PKM115" s="313"/>
      <c r="PKN115" s="313"/>
      <c r="PKO115" s="313"/>
      <c r="PKP115" s="313"/>
      <c r="PKQ115" s="313"/>
      <c r="PKR115" s="313"/>
      <c r="PKS115" s="313"/>
      <c r="PKT115" s="313"/>
      <c r="PKU115" s="313"/>
      <c r="PKV115" s="313"/>
      <c r="PKW115" s="313"/>
      <c r="PKX115" s="313"/>
      <c r="PKY115" s="313"/>
      <c r="PKZ115" s="313"/>
      <c r="PLA115" s="313"/>
      <c r="PLB115" s="313"/>
      <c r="PLC115" s="313"/>
      <c r="PLD115" s="313"/>
      <c r="PLE115" s="313"/>
      <c r="PLF115" s="313"/>
      <c r="PLG115" s="313"/>
      <c r="PLH115" s="313"/>
      <c r="PLI115" s="313"/>
      <c r="PLJ115" s="313"/>
      <c r="PLK115" s="313"/>
      <c r="PLL115" s="313"/>
      <c r="PLM115" s="313"/>
      <c r="PLN115" s="313"/>
      <c r="PLO115" s="313"/>
      <c r="PLP115" s="313"/>
      <c r="PLQ115" s="313"/>
      <c r="PLR115" s="313"/>
      <c r="PLS115" s="313"/>
      <c r="PLT115" s="313"/>
      <c r="PLU115" s="313"/>
      <c r="PLV115" s="313"/>
      <c r="PLW115" s="313"/>
      <c r="PLX115" s="313"/>
      <c r="PLY115" s="313"/>
      <c r="PLZ115" s="313"/>
      <c r="PMA115" s="313"/>
      <c r="PMB115" s="313"/>
      <c r="PMC115" s="313"/>
      <c r="PMD115" s="313"/>
      <c r="PME115" s="313"/>
      <c r="PMF115" s="313"/>
      <c r="PMG115" s="313"/>
      <c r="PMH115" s="313"/>
      <c r="PMI115" s="313"/>
      <c r="PMJ115" s="313"/>
      <c r="PMK115" s="313"/>
      <c r="PML115" s="313"/>
      <c r="PMM115" s="313"/>
      <c r="PMN115" s="313"/>
      <c r="PMO115" s="313"/>
      <c r="PMP115" s="313"/>
      <c r="PMQ115" s="313"/>
      <c r="PMR115" s="313"/>
      <c r="PMS115" s="313"/>
      <c r="PMT115" s="313"/>
      <c r="PMU115" s="313"/>
      <c r="PMV115" s="313"/>
      <c r="PMW115" s="313"/>
      <c r="PMX115" s="313"/>
      <c r="PMY115" s="313"/>
      <c r="PMZ115" s="313"/>
      <c r="PNA115" s="313"/>
      <c r="PNB115" s="313"/>
      <c r="PNC115" s="313"/>
      <c r="PND115" s="313"/>
      <c r="PNE115" s="313"/>
      <c r="PNF115" s="313"/>
      <c r="PNG115" s="313"/>
      <c r="PNH115" s="313"/>
      <c r="PNI115" s="313"/>
      <c r="PNJ115" s="313"/>
      <c r="PNK115" s="313"/>
      <c r="PNL115" s="313"/>
      <c r="PNM115" s="313"/>
      <c r="PNN115" s="313"/>
      <c r="PNO115" s="313"/>
      <c r="PNP115" s="313"/>
      <c r="PNQ115" s="313"/>
      <c r="PNR115" s="313"/>
      <c r="PNS115" s="313"/>
      <c r="PNT115" s="313"/>
      <c r="PNU115" s="313"/>
      <c r="PNV115" s="313"/>
      <c r="PNW115" s="313"/>
      <c r="PNX115" s="313"/>
      <c r="PNY115" s="313"/>
      <c r="PNZ115" s="313"/>
      <c r="POA115" s="313"/>
      <c r="POB115" s="313"/>
      <c r="POC115" s="313"/>
      <c r="POD115" s="313"/>
      <c r="POE115" s="313"/>
      <c r="POF115" s="313"/>
      <c r="POG115" s="313"/>
      <c r="POH115" s="313"/>
      <c r="POI115" s="313"/>
      <c r="POJ115" s="313"/>
      <c r="POK115" s="313"/>
      <c r="POL115" s="313"/>
      <c r="POM115" s="313"/>
      <c r="PON115" s="313"/>
      <c r="POO115" s="313"/>
      <c r="POP115" s="313"/>
      <c r="POQ115" s="313"/>
      <c r="POR115" s="313"/>
      <c r="POS115" s="313"/>
      <c r="POT115" s="313"/>
      <c r="POU115" s="313"/>
      <c r="POV115" s="313"/>
      <c r="POW115" s="313"/>
      <c r="POX115" s="313"/>
      <c r="POY115" s="313"/>
      <c r="POZ115" s="313"/>
      <c r="PPA115" s="313"/>
      <c r="PPB115" s="313"/>
      <c r="PPC115" s="313"/>
      <c r="PPD115" s="313"/>
      <c r="PPE115" s="313"/>
      <c r="PPF115" s="313"/>
      <c r="PPG115" s="313"/>
      <c r="PPH115" s="313"/>
      <c r="PPI115" s="313"/>
      <c r="PPJ115" s="313"/>
      <c r="PPK115" s="313"/>
      <c r="PPL115" s="313"/>
      <c r="PPM115" s="313"/>
      <c r="PPN115" s="313"/>
      <c r="PPO115" s="313"/>
      <c r="PPP115" s="313"/>
      <c r="PPQ115" s="313"/>
      <c r="PPR115" s="313"/>
      <c r="PPS115" s="313"/>
      <c r="PPT115" s="313"/>
      <c r="PPU115" s="313"/>
      <c r="PPV115" s="313"/>
      <c r="PPW115" s="313"/>
      <c r="PPX115" s="313"/>
      <c r="PPY115" s="313"/>
      <c r="PPZ115" s="313"/>
      <c r="PQA115" s="313"/>
      <c r="PQB115" s="313"/>
      <c r="PQC115" s="313"/>
      <c r="PQD115" s="313"/>
      <c r="PQE115" s="313"/>
      <c r="PQF115" s="313"/>
      <c r="PQG115" s="313"/>
      <c r="PQH115" s="313"/>
      <c r="PQI115" s="313"/>
      <c r="PQJ115" s="313"/>
      <c r="PQK115" s="313"/>
      <c r="PQL115" s="313"/>
      <c r="PQM115" s="313"/>
      <c r="PQN115" s="313"/>
      <c r="PQO115" s="313"/>
      <c r="PQP115" s="313"/>
      <c r="PQQ115" s="313"/>
      <c r="PQR115" s="313"/>
      <c r="PQS115" s="313"/>
      <c r="PQT115" s="313"/>
      <c r="PQU115" s="313"/>
      <c r="PQV115" s="313"/>
      <c r="PQW115" s="313"/>
      <c r="PQX115" s="313"/>
      <c r="PQY115" s="313"/>
      <c r="PQZ115" s="313"/>
      <c r="PRA115" s="313"/>
      <c r="PRB115" s="313"/>
      <c r="PRC115" s="313"/>
      <c r="PRD115" s="313"/>
      <c r="PRE115" s="313"/>
      <c r="PRF115" s="313"/>
      <c r="PRG115" s="313"/>
      <c r="PRH115" s="313"/>
      <c r="PRI115" s="313"/>
      <c r="PRJ115" s="313"/>
      <c r="PRK115" s="313"/>
      <c r="PRL115" s="313"/>
      <c r="PRM115" s="313"/>
      <c r="PRN115" s="313"/>
      <c r="PRO115" s="313"/>
      <c r="PRP115" s="313"/>
      <c r="PRQ115" s="313"/>
      <c r="PRR115" s="313"/>
      <c r="PRS115" s="313"/>
      <c r="PRT115" s="313"/>
      <c r="PRU115" s="313"/>
      <c r="PRV115" s="313"/>
      <c r="PRW115" s="313"/>
      <c r="PRX115" s="313"/>
      <c r="PRY115" s="313"/>
      <c r="PRZ115" s="313"/>
      <c r="PSA115" s="313"/>
      <c r="PSB115" s="313"/>
      <c r="PSC115" s="313"/>
      <c r="PSD115" s="313"/>
      <c r="PSE115" s="313"/>
      <c r="PSF115" s="313"/>
      <c r="PSG115" s="313"/>
      <c r="PSH115" s="313"/>
      <c r="PSI115" s="313"/>
      <c r="PSJ115" s="313"/>
      <c r="PSK115" s="313"/>
      <c r="PSL115" s="313"/>
      <c r="PSM115" s="313"/>
      <c r="PSN115" s="313"/>
      <c r="PSO115" s="313"/>
      <c r="PSP115" s="313"/>
      <c r="PSQ115" s="313"/>
      <c r="PSR115" s="313"/>
      <c r="PSS115" s="313"/>
      <c r="PST115" s="313"/>
      <c r="PSU115" s="313"/>
      <c r="PSV115" s="313"/>
      <c r="PSW115" s="313"/>
      <c r="PSX115" s="313"/>
      <c r="PSY115" s="313"/>
      <c r="PSZ115" s="313"/>
      <c r="PTA115" s="313"/>
      <c r="PTB115" s="313"/>
      <c r="PTC115" s="313"/>
      <c r="PTD115" s="313"/>
      <c r="PTE115" s="313"/>
      <c r="PTF115" s="313"/>
      <c r="PTG115" s="313"/>
      <c r="PTH115" s="313"/>
      <c r="PTI115" s="313"/>
      <c r="PTJ115" s="313"/>
      <c r="PTK115" s="313"/>
      <c r="PTL115" s="313"/>
      <c r="PTM115" s="313"/>
      <c r="PTN115" s="313"/>
      <c r="PTO115" s="313"/>
      <c r="PTP115" s="313"/>
      <c r="PTQ115" s="313"/>
      <c r="PTR115" s="313"/>
      <c r="PTS115" s="313"/>
      <c r="PTT115" s="313"/>
      <c r="PTU115" s="313"/>
      <c r="PTV115" s="313"/>
      <c r="PTW115" s="313"/>
      <c r="PTX115" s="313"/>
      <c r="PTY115" s="313"/>
      <c r="PTZ115" s="313"/>
      <c r="PUA115" s="313"/>
      <c r="PUB115" s="313"/>
      <c r="PUC115" s="313"/>
      <c r="PUD115" s="313"/>
      <c r="PUE115" s="313"/>
      <c r="PUF115" s="313"/>
      <c r="PUG115" s="313"/>
      <c r="PUH115" s="313"/>
      <c r="PUI115" s="313"/>
      <c r="PUJ115" s="313"/>
      <c r="PUK115" s="313"/>
      <c r="PUL115" s="313"/>
      <c r="PUM115" s="313"/>
      <c r="PUN115" s="313"/>
      <c r="PUO115" s="313"/>
      <c r="PUP115" s="313"/>
      <c r="PUQ115" s="313"/>
      <c r="PUR115" s="313"/>
      <c r="PUS115" s="313"/>
      <c r="PUT115" s="313"/>
      <c r="PUU115" s="313"/>
      <c r="PUV115" s="313"/>
      <c r="PUW115" s="313"/>
      <c r="PUX115" s="313"/>
      <c r="PUY115" s="313"/>
      <c r="PUZ115" s="313"/>
      <c r="PVA115" s="313"/>
      <c r="PVB115" s="313"/>
      <c r="PVC115" s="313"/>
      <c r="PVD115" s="313"/>
      <c r="PVE115" s="313"/>
      <c r="PVF115" s="313"/>
      <c r="PVG115" s="313"/>
      <c r="PVH115" s="313"/>
      <c r="PVI115" s="313"/>
      <c r="PVJ115" s="313"/>
      <c r="PVK115" s="313"/>
      <c r="PVL115" s="313"/>
      <c r="PVM115" s="313"/>
      <c r="PVN115" s="313"/>
      <c r="PVO115" s="313"/>
      <c r="PVP115" s="313"/>
      <c r="PVQ115" s="313"/>
      <c r="PVR115" s="313"/>
      <c r="PVS115" s="313"/>
      <c r="PVT115" s="313"/>
      <c r="PVU115" s="313"/>
      <c r="PVV115" s="313"/>
      <c r="PVW115" s="313"/>
      <c r="PVX115" s="313"/>
      <c r="PVY115" s="313"/>
      <c r="PVZ115" s="313"/>
      <c r="PWA115" s="313"/>
      <c r="PWB115" s="313"/>
      <c r="PWC115" s="313"/>
      <c r="PWD115" s="313"/>
      <c r="PWE115" s="313"/>
      <c r="PWF115" s="313"/>
      <c r="PWG115" s="313"/>
      <c r="PWH115" s="313"/>
      <c r="PWI115" s="313"/>
      <c r="PWJ115" s="313"/>
      <c r="PWK115" s="313"/>
      <c r="PWL115" s="313"/>
      <c r="PWM115" s="313"/>
      <c r="PWN115" s="313"/>
      <c r="PWO115" s="313"/>
      <c r="PWP115" s="313"/>
      <c r="PWQ115" s="313"/>
      <c r="PWR115" s="313"/>
      <c r="PWS115" s="313"/>
      <c r="PWT115" s="313"/>
      <c r="PWU115" s="313"/>
      <c r="PWV115" s="313"/>
      <c r="PWW115" s="313"/>
      <c r="PWX115" s="313"/>
      <c r="PWY115" s="313"/>
      <c r="PWZ115" s="313"/>
      <c r="PXA115" s="313"/>
      <c r="PXB115" s="313"/>
      <c r="PXC115" s="313"/>
      <c r="PXD115" s="313"/>
      <c r="PXE115" s="313"/>
      <c r="PXF115" s="313"/>
      <c r="PXG115" s="313"/>
      <c r="PXH115" s="313"/>
      <c r="PXI115" s="313"/>
      <c r="PXJ115" s="313"/>
      <c r="PXK115" s="313"/>
      <c r="PXL115" s="313"/>
      <c r="PXM115" s="313"/>
      <c r="PXN115" s="313"/>
      <c r="PXO115" s="313"/>
      <c r="PXP115" s="313"/>
      <c r="PXQ115" s="313"/>
      <c r="PXR115" s="313"/>
      <c r="PXS115" s="313"/>
      <c r="PXT115" s="313"/>
      <c r="PXU115" s="313"/>
      <c r="PXV115" s="313"/>
      <c r="PXW115" s="313"/>
      <c r="PXX115" s="313"/>
      <c r="PXY115" s="313"/>
      <c r="PXZ115" s="313"/>
      <c r="PYA115" s="313"/>
      <c r="PYB115" s="313"/>
      <c r="PYC115" s="313"/>
      <c r="PYD115" s="313"/>
      <c r="PYE115" s="313"/>
      <c r="PYF115" s="313"/>
      <c r="PYG115" s="313"/>
      <c r="PYH115" s="313"/>
      <c r="PYI115" s="313"/>
      <c r="PYJ115" s="313"/>
      <c r="PYK115" s="313"/>
      <c r="PYL115" s="313"/>
      <c r="PYM115" s="313"/>
      <c r="PYN115" s="313"/>
      <c r="PYO115" s="313"/>
      <c r="PYP115" s="313"/>
      <c r="PYQ115" s="313"/>
      <c r="PYR115" s="313"/>
      <c r="PYS115" s="313"/>
      <c r="PYT115" s="313"/>
      <c r="PYU115" s="313"/>
      <c r="PYV115" s="313"/>
      <c r="PYW115" s="313"/>
      <c r="PYX115" s="313"/>
      <c r="PYY115" s="313"/>
      <c r="PYZ115" s="313"/>
      <c r="PZA115" s="313"/>
      <c r="PZB115" s="313"/>
      <c r="PZC115" s="313"/>
      <c r="PZD115" s="313"/>
      <c r="PZE115" s="313"/>
      <c r="PZF115" s="313"/>
      <c r="PZG115" s="313"/>
      <c r="PZH115" s="313"/>
      <c r="PZI115" s="313"/>
      <c r="PZJ115" s="313"/>
      <c r="PZK115" s="313"/>
      <c r="PZL115" s="313"/>
      <c r="PZM115" s="313"/>
      <c r="PZN115" s="313"/>
      <c r="PZO115" s="313"/>
      <c r="PZP115" s="313"/>
      <c r="PZQ115" s="313"/>
      <c r="PZR115" s="313"/>
      <c r="PZS115" s="313"/>
      <c r="PZT115" s="313"/>
      <c r="PZU115" s="313"/>
      <c r="PZV115" s="313"/>
      <c r="PZW115" s="313"/>
      <c r="PZX115" s="313"/>
      <c r="PZY115" s="313"/>
      <c r="PZZ115" s="313"/>
      <c r="QAA115" s="313"/>
      <c r="QAB115" s="313"/>
      <c r="QAC115" s="313"/>
      <c r="QAD115" s="313"/>
      <c r="QAE115" s="313"/>
      <c r="QAF115" s="313"/>
      <c r="QAG115" s="313"/>
      <c r="QAH115" s="313"/>
      <c r="QAI115" s="313"/>
      <c r="QAJ115" s="313"/>
      <c r="QAK115" s="313"/>
      <c r="QAL115" s="313"/>
      <c r="QAM115" s="313"/>
      <c r="QAN115" s="313"/>
      <c r="QAO115" s="313"/>
      <c r="QAP115" s="313"/>
      <c r="QAQ115" s="313"/>
      <c r="QAR115" s="313"/>
      <c r="QAS115" s="313"/>
      <c r="QAT115" s="313"/>
      <c r="QAU115" s="313"/>
      <c r="QAV115" s="313"/>
      <c r="QAW115" s="313"/>
      <c r="QAX115" s="313"/>
      <c r="QAY115" s="313"/>
      <c r="QAZ115" s="313"/>
      <c r="QBA115" s="313"/>
      <c r="QBB115" s="313"/>
      <c r="QBC115" s="313"/>
      <c r="QBD115" s="313"/>
      <c r="QBE115" s="313"/>
      <c r="QBF115" s="313"/>
      <c r="QBG115" s="313"/>
      <c r="QBH115" s="313"/>
      <c r="QBI115" s="313"/>
      <c r="QBJ115" s="313"/>
      <c r="QBK115" s="313"/>
      <c r="QBL115" s="313"/>
      <c r="QBM115" s="313"/>
      <c r="QBN115" s="313"/>
      <c r="QBO115" s="313"/>
      <c r="QBP115" s="313"/>
      <c r="QBQ115" s="313"/>
      <c r="QBR115" s="313"/>
      <c r="QBS115" s="313"/>
      <c r="QBT115" s="313"/>
      <c r="QBU115" s="313"/>
      <c r="QBV115" s="313"/>
      <c r="QBW115" s="313"/>
      <c r="QBX115" s="313"/>
      <c r="QBY115" s="313"/>
      <c r="QBZ115" s="313"/>
      <c r="QCA115" s="313"/>
      <c r="QCB115" s="313"/>
      <c r="QCC115" s="313"/>
      <c r="QCD115" s="313"/>
      <c r="QCE115" s="313"/>
      <c r="QCF115" s="313"/>
      <c r="QCG115" s="313"/>
      <c r="QCH115" s="313"/>
      <c r="QCI115" s="313"/>
      <c r="QCJ115" s="313"/>
      <c r="QCK115" s="313"/>
      <c r="QCL115" s="313"/>
      <c r="QCM115" s="313"/>
      <c r="QCN115" s="313"/>
      <c r="QCO115" s="313"/>
      <c r="QCP115" s="313"/>
      <c r="QCQ115" s="313"/>
      <c r="QCR115" s="313"/>
      <c r="QCS115" s="313"/>
      <c r="QCT115" s="313"/>
      <c r="QCU115" s="313"/>
      <c r="QCV115" s="313"/>
      <c r="QCW115" s="313"/>
      <c r="QCX115" s="313"/>
      <c r="QCY115" s="313"/>
      <c r="QCZ115" s="313"/>
      <c r="QDA115" s="313"/>
      <c r="QDB115" s="313"/>
      <c r="QDC115" s="313"/>
      <c r="QDD115" s="313"/>
      <c r="QDE115" s="313"/>
      <c r="QDF115" s="313"/>
      <c r="QDG115" s="313"/>
      <c r="QDH115" s="313"/>
      <c r="QDI115" s="313"/>
      <c r="QDJ115" s="313"/>
      <c r="QDK115" s="313"/>
      <c r="QDL115" s="313"/>
      <c r="QDM115" s="313"/>
      <c r="QDN115" s="313"/>
      <c r="QDO115" s="313"/>
      <c r="QDP115" s="313"/>
      <c r="QDQ115" s="313"/>
      <c r="QDR115" s="313"/>
      <c r="QDS115" s="313"/>
      <c r="QDT115" s="313"/>
      <c r="QDU115" s="313"/>
      <c r="QDV115" s="313"/>
      <c r="QDW115" s="313"/>
      <c r="QDX115" s="313"/>
      <c r="QDY115" s="313"/>
      <c r="QDZ115" s="313"/>
      <c r="QEA115" s="313"/>
      <c r="QEB115" s="313"/>
      <c r="QEC115" s="313"/>
      <c r="QED115" s="313"/>
      <c r="QEE115" s="313"/>
      <c r="QEF115" s="313"/>
      <c r="QEG115" s="313"/>
      <c r="QEH115" s="313"/>
      <c r="QEI115" s="313"/>
      <c r="QEJ115" s="313"/>
      <c r="QEK115" s="313"/>
      <c r="QEL115" s="313"/>
      <c r="QEM115" s="313"/>
      <c r="QEN115" s="313"/>
      <c r="QEO115" s="313"/>
      <c r="QEP115" s="313"/>
      <c r="QEQ115" s="313"/>
      <c r="QER115" s="313"/>
      <c r="QES115" s="313"/>
      <c r="QET115" s="313"/>
      <c r="QEU115" s="313"/>
      <c r="QEV115" s="313"/>
      <c r="QEW115" s="313"/>
      <c r="QEX115" s="313"/>
      <c r="QEY115" s="313"/>
      <c r="QEZ115" s="313"/>
      <c r="QFA115" s="313"/>
      <c r="QFB115" s="313"/>
      <c r="QFC115" s="313"/>
      <c r="QFD115" s="313"/>
      <c r="QFE115" s="313"/>
      <c r="QFF115" s="313"/>
      <c r="QFG115" s="313"/>
      <c r="QFH115" s="313"/>
      <c r="QFI115" s="313"/>
      <c r="QFJ115" s="313"/>
      <c r="QFK115" s="313"/>
      <c r="QFL115" s="313"/>
      <c r="QFM115" s="313"/>
      <c r="QFN115" s="313"/>
      <c r="QFO115" s="313"/>
      <c r="QFP115" s="313"/>
      <c r="QFQ115" s="313"/>
      <c r="QFR115" s="313"/>
      <c r="QFS115" s="313"/>
      <c r="QFT115" s="313"/>
      <c r="QFU115" s="313"/>
      <c r="QFV115" s="313"/>
      <c r="QFW115" s="313"/>
      <c r="QFX115" s="313"/>
      <c r="QFY115" s="313"/>
      <c r="QFZ115" s="313"/>
      <c r="QGA115" s="313"/>
      <c r="QGB115" s="313"/>
      <c r="QGC115" s="313"/>
      <c r="QGD115" s="313"/>
      <c r="QGE115" s="313"/>
      <c r="QGF115" s="313"/>
      <c r="QGG115" s="313"/>
      <c r="QGH115" s="313"/>
      <c r="QGI115" s="313"/>
      <c r="QGJ115" s="313"/>
      <c r="QGK115" s="313"/>
      <c r="QGL115" s="313"/>
      <c r="QGM115" s="313"/>
      <c r="QGN115" s="313"/>
      <c r="QGO115" s="313"/>
      <c r="QGP115" s="313"/>
      <c r="QGQ115" s="313"/>
      <c r="QGR115" s="313"/>
      <c r="QGS115" s="313"/>
      <c r="QGT115" s="313"/>
      <c r="QGU115" s="313"/>
      <c r="QGV115" s="313"/>
      <c r="QGW115" s="313"/>
      <c r="QGX115" s="313"/>
      <c r="QGY115" s="313"/>
      <c r="QGZ115" s="313"/>
      <c r="QHA115" s="313"/>
      <c r="QHB115" s="313"/>
      <c r="QHC115" s="313"/>
      <c r="QHD115" s="313"/>
      <c r="QHE115" s="313"/>
      <c r="QHF115" s="313"/>
      <c r="QHG115" s="313"/>
      <c r="QHH115" s="313"/>
      <c r="QHI115" s="313"/>
      <c r="QHJ115" s="313"/>
      <c r="QHK115" s="313"/>
      <c r="QHL115" s="313"/>
      <c r="QHM115" s="313"/>
      <c r="QHN115" s="313"/>
      <c r="QHO115" s="313"/>
      <c r="QHP115" s="313"/>
      <c r="QHQ115" s="313"/>
      <c r="QHR115" s="313"/>
      <c r="QHS115" s="313"/>
      <c r="QHT115" s="313"/>
      <c r="QHU115" s="313"/>
      <c r="QHV115" s="313"/>
      <c r="QHW115" s="313"/>
      <c r="QHX115" s="313"/>
      <c r="QHY115" s="313"/>
      <c r="QHZ115" s="313"/>
      <c r="QIA115" s="313"/>
      <c r="QIB115" s="313"/>
      <c r="QIC115" s="313"/>
      <c r="QID115" s="313"/>
      <c r="QIE115" s="313"/>
      <c r="QIF115" s="313"/>
      <c r="QIG115" s="313"/>
      <c r="QIH115" s="313"/>
      <c r="QII115" s="313"/>
      <c r="QIJ115" s="313"/>
      <c r="QIK115" s="313"/>
      <c r="QIL115" s="313"/>
      <c r="QIM115" s="313"/>
      <c r="QIN115" s="313"/>
      <c r="QIO115" s="313"/>
      <c r="QIP115" s="313"/>
      <c r="QIQ115" s="313"/>
      <c r="QIR115" s="313"/>
      <c r="QIS115" s="313"/>
      <c r="QIT115" s="313"/>
      <c r="QIU115" s="313"/>
      <c r="QIV115" s="313"/>
      <c r="QIW115" s="313"/>
      <c r="QIX115" s="313"/>
      <c r="QIY115" s="313"/>
      <c r="QIZ115" s="313"/>
      <c r="QJA115" s="313"/>
      <c r="QJB115" s="313"/>
      <c r="QJC115" s="313"/>
      <c r="QJD115" s="313"/>
      <c r="QJE115" s="313"/>
      <c r="QJF115" s="313"/>
      <c r="QJG115" s="313"/>
      <c r="QJH115" s="313"/>
      <c r="QJI115" s="313"/>
      <c r="QJJ115" s="313"/>
      <c r="QJK115" s="313"/>
      <c r="QJL115" s="313"/>
      <c r="QJM115" s="313"/>
      <c r="QJN115" s="313"/>
      <c r="QJO115" s="313"/>
      <c r="QJP115" s="313"/>
      <c r="QJQ115" s="313"/>
      <c r="QJR115" s="313"/>
      <c r="QJS115" s="313"/>
      <c r="QJT115" s="313"/>
      <c r="QJU115" s="313"/>
      <c r="QJV115" s="313"/>
      <c r="QJW115" s="313"/>
      <c r="QJX115" s="313"/>
      <c r="QJY115" s="313"/>
      <c r="QJZ115" s="313"/>
      <c r="QKA115" s="313"/>
      <c r="QKB115" s="313"/>
      <c r="QKC115" s="313"/>
      <c r="QKD115" s="313"/>
      <c r="QKE115" s="313"/>
      <c r="QKF115" s="313"/>
      <c r="QKG115" s="313"/>
      <c r="QKH115" s="313"/>
      <c r="QKI115" s="313"/>
      <c r="QKJ115" s="313"/>
      <c r="QKK115" s="313"/>
      <c r="QKL115" s="313"/>
      <c r="QKM115" s="313"/>
      <c r="QKN115" s="313"/>
      <c r="QKO115" s="313"/>
      <c r="QKP115" s="313"/>
      <c r="QKQ115" s="313"/>
      <c r="QKR115" s="313"/>
      <c r="QKS115" s="313"/>
      <c r="QKT115" s="313"/>
      <c r="QKU115" s="313"/>
      <c r="QKV115" s="313"/>
      <c r="QKW115" s="313"/>
      <c r="QKX115" s="313"/>
      <c r="QKY115" s="313"/>
      <c r="QKZ115" s="313"/>
      <c r="QLA115" s="313"/>
      <c r="QLB115" s="313"/>
      <c r="QLC115" s="313"/>
      <c r="QLD115" s="313"/>
      <c r="QLE115" s="313"/>
      <c r="QLF115" s="313"/>
      <c r="QLG115" s="313"/>
      <c r="QLH115" s="313"/>
      <c r="QLI115" s="313"/>
      <c r="QLJ115" s="313"/>
      <c r="QLK115" s="313"/>
      <c r="QLL115" s="313"/>
      <c r="QLM115" s="313"/>
      <c r="QLN115" s="313"/>
      <c r="QLO115" s="313"/>
      <c r="QLP115" s="313"/>
      <c r="QLQ115" s="313"/>
      <c r="QLR115" s="313"/>
      <c r="QLS115" s="313"/>
      <c r="QLT115" s="313"/>
      <c r="QLU115" s="313"/>
      <c r="QLV115" s="313"/>
      <c r="QLW115" s="313"/>
      <c r="QLX115" s="313"/>
      <c r="QLY115" s="313"/>
      <c r="QLZ115" s="313"/>
      <c r="QMA115" s="313"/>
      <c r="QMB115" s="313"/>
      <c r="QMC115" s="313"/>
      <c r="QMD115" s="313"/>
      <c r="QME115" s="313"/>
      <c r="QMF115" s="313"/>
      <c r="QMG115" s="313"/>
      <c r="QMH115" s="313"/>
      <c r="QMI115" s="313"/>
      <c r="QMJ115" s="313"/>
      <c r="QMK115" s="313"/>
      <c r="QML115" s="313"/>
      <c r="QMM115" s="313"/>
      <c r="QMN115" s="313"/>
      <c r="QMO115" s="313"/>
      <c r="QMP115" s="313"/>
      <c r="QMQ115" s="313"/>
      <c r="QMR115" s="313"/>
      <c r="QMS115" s="313"/>
      <c r="QMT115" s="313"/>
      <c r="QMU115" s="313"/>
      <c r="QMV115" s="313"/>
      <c r="QMW115" s="313"/>
      <c r="QMX115" s="313"/>
      <c r="QMY115" s="313"/>
      <c r="QMZ115" s="313"/>
      <c r="QNA115" s="313"/>
      <c r="QNB115" s="313"/>
      <c r="QNC115" s="313"/>
      <c r="QND115" s="313"/>
      <c r="QNE115" s="313"/>
      <c r="QNF115" s="313"/>
      <c r="QNG115" s="313"/>
      <c r="QNH115" s="313"/>
      <c r="QNI115" s="313"/>
      <c r="QNJ115" s="313"/>
      <c r="QNK115" s="313"/>
      <c r="QNL115" s="313"/>
      <c r="QNM115" s="313"/>
      <c r="QNN115" s="313"/>
      <c r="QNO115" s="313"/>
      <c r="QNP115" s="313"/>
      <c r="QNQ115" s="313"/>
      <c r="QNR115" s="313"/>
      <c r="QNS115" s="313"/>
      <c r="QNT115" s="313"/>
      <c r="QNU115" s="313"/>
      <c r="QNV115" s="313"/>
      <c r="QNW115" s="313"/>
      <c r="QNX115" s="313"/>
      <c r="QNY115" s="313"/>
      <c r="QNZ115" s="313"/>
      <c r="QOA115" s="313"/>
      <c r="QOB115" s="313"/>
      <c r="QOC115" s="313"/>
      <c r="QOD115" s="313"/>
      <c r="QOE115" s="313"/>
      <c r="QOF115" s="313"/>
      <c r="QOG115" s="313"/>
      <c r="QOH115" s="313"/>
      <c r="QOI115" s="313"/>
      <c r="QOJ115" s="313"/>
      <c r="QOK115" s="313"/>
      <c r="QOL115" s="313"/>
      <c r="QOM115" s="313"/>
      <c r="QON115" s="313"/>
      <c r="QOO115" s="313"/>
      <c r="QOP115" s="313"/>
      <c r="QOQ115" s="313"/>
      <c r="QOR115" s="313"/>
      <c r="QOS115" s="313"/>
      <c r="QOT115" s="313"/>
      <c r="QOU115" s="313"/>
      <c r="QOV115" s="313"/>
      <c r="QOW115" s="313"/>
      <c r="QOX115" s="313"/>
      <c r="QOY115" s="313"/>
      <c r="QOZ115" s="313"/>
      <c r="QPA115" s="313"/>
      <c r="QPB115" s="313"/>
      <c r="QPC115" s="313"/>
      <c r="QPD115" s="313"/>
      <c r="QPE115" s="313"/>
      <c r="QPF115" s="313"/>
      <c r="QPG115" s="313"/>
      <c r="QPH115" s="313"/>
      <c r="QPI115" s="313"/>
      <c r="QPJ115" s="313"/>
      <c r="QPK115" s="313"/>
      <c r="QPL115" s="313"/>
      <c r="QPM115" s="313"/>
      <c r="QPN115" s="313"/>
      <c r="QPO115" s="313"/>
      <c r="QPP115" s="313"/>
      <c r="QPQ115" s="313"/>
      <c r="QPR115" s="313"/>
      <c r="QPS115" s="313"/>
      <c r="QPT115" s="313"/>
      <c r="QPU115" s="313"/>
      <c r="QPV115" s="313"/>
      <c r="QPW115" s="313"/>
      <c r="QPX115" s="313"/>
      <c r="QPY115" s="313"/>
      <c r="QPZ115" s="313"/>
      <c r="QQA115" s="313"/>
      <c r="QQB115" s="313"/>
      <c r="QQC115" s="313"/>
      <c r="QQD115" s="313"/>
      <c r="QQE115" s="313"/>
      <c r="QQF115" s="313"/>
      <c r="QQG115" s="313"/>
      <c r="QQH115" s="313"/>
      <c r="QQI115" s="313"/>
      <c r="QQJ115" s="313"/>
      <c r="QQK115" s="313"/>
      <c r="QQL115" s="313"/>
      <c r="QQM115" s="313"/>
      <c r="QQN115" s="313"/>
      <c r="QQO115" s="313"/>
      <c r="QQP115" s="313"/>
      <c r="QQQ115" s="313"/>
      <c r="QQR115" s="313"/>
      <c r="QQS115" s="313"/>
      <c r="QQT115" s="313"/>
      <c r="QQU115" s="313"/>
      <c r="QQV115" s="313"/>
      <c r="QQW115" s="313"/>
      <c r="QQX115" s="313"/>
      <c r="QQY115" s="313"/>
      <c r="QQZ115" s="313"/>
      <c r="QRA115" s="313"/>
      <c r="QRB115" s="313"/>
      <c r="QRC115" s="313"/>
      <c r="QRD115" s="313"/>
      <c r="QRE115" s="313"/>
      <c r="QRF115" s="313"/>
      <c r="QRG115" s="313"/>
      <c r="QRH115" s="313"/>
      <c r="QRI115" s="313"/>
      <c r="QRJ115" s="313"/>
      <c r="QRK115" s="313"/>
      <c r="QRL115" s="313"/>
      <c r="QRM115" s="313"/>
      <c r="QRN115" s="313"/>
      <c r="QRO115" s="313"/>
      <c r="QRP115" s="313"/>
      <c r="QRQ115" s="313"/>
      <c r="QRR115" s="313"/>
      <c r="QRS115" s="313"/>
      <c r="QRT115" s="313"/>
      <c r="QRU115" s="313"/>
      <c r="QRV115" s="313"/>
      <c r="QRW115" s="313"/>
      <c r="QRX115" s="313"/>
      <c r="QRY115" s="313"/>
      <c r="QRZ115" s="313"/>
      <c r="QSA115" s="313"/>
      <c r="QSB115" s="313"/>
      <c r="QSC115" s="313"/>
      <c r="QSD115" s="313"/>
      <c r="QSE115" s="313"/>
      <c r="QSF115" s="313"/>
      <c r="QSG115" s="313"/>
      <c r="QSH115" s="313"/>
      <c r="QSI115" s="313"/>
      <c r="QSJ115" s="313"/>
      <c r="QSK115" s="313"/>
      <c r="QSL115" s="313"/>
      <c r="QSM115" s="313"/>
      <c r="QSN115" s="313"/>
      <c r="QSO115" s="313"/>
      <c r="QSP115" s="313"/>
      <c r="QSQ115" s="313"/>
      <c r="QSR115" s="313"/>
      <c r="QSS115" s="313"/>
      <c r="QST115" s="313"/>
      <c r="QSU115" s="313"/>
      <c r="QSV115" s="313"/>
      <c r="QSW115" s="313"/>
      <c r="QSX115" s="313"/>
      <c r="QSY115" s="313"/>
      <c r="QSZ115" s="313"/>
      <c r="QTA115" s="313"/>
      <c r="QTB115" s="313"/>
      <c r="QTC115" s="313"/>
      <c r="QTD115" s="313"/>
      <c r="QTE115" s="313"/>
      <c r="QTF115" s="313"/>
      <c r="QTG115" s="313"/>
      <c r="QTH115" s="313"/>
      <c r="QTI115" s="313"/>
      <c r="QTJ115" s="313"/>
      <c r="QTK115" s="313"/>
      <c r="QTL115" s="313"/>
      <c r="QTM115" s="313"/>
      <c r="QTN115" s="313"/>
      <c r="QTO115" s="313"/>
      <c r="QTP115" s="313"/>
      <c r="QTQ115" s="313"/>
      <c r="QTR115" s="313"/>
      <c r="QTS115" s="313"/>
      <c r="QTT115" s="313"/>
      <c r="QTU115" s="313"/>
      <c r="QTV115" s="313"/>
      <c r="QTW115" s="313"/>
      <c r="QTX115" s="313"/>
      <c r="QTY115" s="313"/>
      <c r="QTZ115" s="313"/>
      <c r="QUA115" s="313"/>
      <c r="QUB115" s="313"/>
      <c r="QUC115" s="313"/>
      <c r="QUD115" s="313"/>
      <c r="QUE115" s="313"/>
      <c r="QUF115" s="313"/>
      <c r="QUG115" s="313"/>
      <c r="QUH115" s="313"/>
      <c r="QUI115" s="313"/>
      <c r="QUJ115" s="313"/>
      <c r="QUK115" s="313"/>
      <c r="QUL115" s="313"/>
      <c r="QUM115" s="313"/>
      <c r="QUN115" s="313"/>
      <c r="QUO115" s="313"/>
      <c r="QUP115" s="313"/>
      <c r="QUQ115" s="313"/>
      <c r="QUR115" s="313"/>
      <c r="QUS115" s="313"/>
      <c r="QUT115" s="313"/>
      <c r="QUU115" s="313"/>
      <c r="QUV115" s="313"/>
      <c r="QUW115" s="313"/>
      <c r="QUX115" s="313"/>
      <c r="QUY115" s="313"/>
      <c r="QUZ115" s="313"/>
      <c r="QVA115" s="313"/>
      <c r="QVB115" s="313"/>
      <c r="QVC115" s="313"/>
      <c r="QVD115" s="313"/>
      <c r="QVE115" s="313"/>
      <c r="QVF115" s="313"/>
      <c r="QVG115" s="313"/>
      <c r="QVH115" s="313"/>
      <c r="QVI115" s="313"/>
      <c r="QVJ115" s="313"/>
      <c r="QVK115" s="313"/>
      <c r="QVL115" s="313"/>
      <c r="QVM115" s="313"/>
      <c r="QVN115" s="313"/>
      <c r="QVO115" s="313"/>
      <c r="QVP115" s="313"/>
      <c r="QVQ115" s="313"/>
      <c r="QVR115" s="313"/>
      <c r="QVS115" s="313"/>
      <c r="QVT115" s="313"/>
      <c r="QVU115" s="313"/>
      <c r="QVV115" s="313"/>
      <c r="QVW115" s="313"/>
      <c r="QVX115" s="313"/>
      <c r="QVY115" s="313"/>
      <c r="QVZ115" s="313"/>
      <c r="QWA115" s="313"/>
      <c r="QWB115" s="313"/>
      <c r="QWC115" s="313"/>
      <c r="QWD115" s="313"/>
      <c r="QWE115" s="313"/>
      <c r="QWF115" s="313"/>
      <c r="QWG115" s="313"/>
      <c r="QWH115" s="313"/>
      <c r="QWI115" s="313"/>
      <c r="QWJ115" s="313"/>
      <c r="QWK115" s="313"/>
      <c r="QWL115" s="313"/>
      <c r="QWM115" s="313"/>
      <c r="QWN115" s="313"/>
      <c r="QWO115" s="313"/>
      <c r="QWP115" s="313"/>
      <c r="QWQ115" s="313"/>
      <c r="QWR115" s="313"/>
      <c r="QWS115" s="313"/>
      <c r="QWT115" s="313"/>
      <c r="QWU115" s="313"/>
      <c r="QWV115" s="313"/>
      <c r="QWW115" s="313"/>
      <c r="QWX115" s="313"/>
      <c r="QWY115" s="313"/>
      <c r="QWZ115" s="313"/>
      <c r="QXA115" s="313"/>
      <c r="QXB115" s="313"/>
      <c r="QXC115" s="313"/>
      <c r="QXD115" s="313"/>
      <c r="QXE115" s="313"/>
      <c r="QXF115" s="313"/>
      <c r="QXG115" s="313"/>
      <c r="QXH115" s="313"/>
      <c r="QXI115" s="313"/>
      <c r="QXJ115" s="313"/>
      <c r="QXK115" s="313"/>
      <c r="QXL115" s="313"/>
      <c r="QXM115" s="313"/>
      <c r="QXN115" s="313"/>
      <c r="QXO115" s="313"/>
      <c r="QXP115" s="313"/>
      <c r="QXQ115" s="313"/>
      <c r="QXR115" s="313"/>
      <c r="QXS115" s="313"/>
      <c r="QXT115" s="313"/>
      <c r="QXU115" s="313"/>
      <c r="QXV115" s="313"/>
      <c r="QXW115" s="313"/>
      <c r="QXX115" s="313"/>
      <c r="QXY115" s="313"/>
      <c r="QXZ115" s="313"/>
      <c r="QYA115" s="313"/>
      <c r="QYB115" s="313"/>
      <c r="QYC115" s="313"/>
      <c r="QYD115" s="313"/>
      <c r="QYE115" s="313"/>
      <c r="QYF115" s="313"/>
      <c r="QYG115" s="313"/>
      <c r="QYH115" s="313"/>
      <c r="QYI115" s="313"/>
      <c r="QYJ115" s="313"/>
      <c r="QYK115" s="313"/>
      <c r="QYL115" s="313"/>
      <c r="QYM115" s="313"/>
      <c r="QYN115" s="313"/>
      <c r="QYO115" s="313"/>
      <c r="QYP115" s="313"/>
      <c r="QYQ115" s="313"/>
      <c r="QYR115" s="313"/>
      <c r="QYS115" s="313"/>
      <c r="QYT115" s="313"/>
      <c r="QYU115" s="313"/>
      <c r="QYV115" s="313"/>
      <c r="QYW115" s="313"/>
      <c r="QYX115" s="313"/>
      <c r="QYY115" s="313"/>
      <c r="QYZ115" s="313"/>
      <c r="QZA115" s="313"/>
      <c r="QZB115" s="313"/>
      <c r="QZC115" s="313"/>
      <c r="QZD115" s="313"/>
      <c r="QZE115" s="313"/>
      <c r="QZF115" s="313"/>
      <c r="QZG115" s="313"/>
      <c r="QZH115" s="313"/>
      <c r="QZI115" s="313"/>
      <c r="QZJ115" s="313"/>
      <c r="QZK115" s="313"/>
      <c r="QZL115" s="313"/>
      <c r="QZM115" s="313"/>
      <c r="QZN115" s="313"/>
      <c r="QZO115" s="313"/>
      <c r="QZP115" s="313"/>
      <c r="QZQ115" s="313"/>
      <c r="QZR115" s="313"/>
      <c r="QZS115" s="313"/>
      <c r="QZT115" s="313"/>
      <c r="QZU115" s="313"/>
      <c r="QZV115" s="313"/>
      <c r="QZW115" s="313"/>
      <c r="QZX115" s="313"/>
      <c r="QZY115" s="313"/>
      <c r="QZZ115" s="313"/>
      <c r="RAA115" s="313"/>
      <c r="RAB115" s="313"/>
      <c r="RAC115" s="313"/>
      <c r="RAD115" s="313"/>
      <c r="RAE115" s="313"/>
      <c r="RAF115" s="313"/>
      <c r="RAG115" s="313"/>
      <c r="RAH115" s="313"/>
      <c r="RAI115" s="313"/>
      <c r="RAJ115" s="313"/>
      <c r="RAK115" s="313"/>
      <c r="RAL115" s="313"/>
      <c r="RAM115" s="313"/>
      <c r="RAN115" s="313"/>
      <c r="RAO115" s="313"/>
      <c r="RAP115" s="313"/>
      <c r="RAQ115" s="313"/>
      <c r="RAR115" s="313"/>
      <c r="RAS115" s="313"/>
      <c r="RAT115" s="313"/>
      <c r="RAU115" s="313"/>
      <c r="RAV115" s="313"/>
      <c r="RAW115" s="313"/>
      <c r="RAX115" s="313"/>
      <c r="RAY115" s="313"/>
      <c r="RAZ115" s="313"/>
      <c r="RBA115" s="313"/>
      <c r="RBB115" s="313"/>
      <c r="RBC115" s="313"/>
      <c r="RBD115" s="313"/>
      <c r="RBE115" s="313"/>
      <c r="RBF115" s="313"/>
      <c r="RBG115" s="313"/>
      <c r="RBH115" s="313"/>
      <c r="RBI115" s="313"/>
      <c r="RBJ115" s="313"/>
      <c r="RBK115" s="313"/>
      <c r="RBL115" s="313"/>
      <c r="RBM115" s="313"/>
      <c r="RBN115" s="313"/>
      <c r="RBO115" s="313"/>
      <c r="RBP115" s="313"/>
      <c r="RBQ115" s="313"/>
      <c r="RBR115" s="313"/>
      <c r="RBS115" s="313"/>
      <c r="RBT115" s="313"/>
      <c r="RBU115" s="313"/>
      <c r="RBV115" s="313"/>
      <c r="RBW115" s="313"/>
      <c r="RBX115" s="313"/>
      <c r="RBY115" s="313"/>
      <c r="RBZ115" s="313"/>
      <c r="RCA115" s="313"/>
      <c r="RCB115" s="313"/>
      <c r="RCC115" s="313"/>
      <c r="RCD115" s="313"/>
      <c r="RCE115" s="313"/>
      <c r="RCF115" s="313"/>
      <c r="RCG115" s="313"/>
      <c r="RCH115" s="313"/>
      <c r="RCI115" s="313"/>
      <c r="RCJ115" s="313"/>
      <c r="RCK115" s="313"/>
      <c r="RCL115" s="313"/>
      <c r="RCM115" s="313"/>
      <c r="RCN115" s="313"/>
      <c r="RCO115" s="313"/>
      <c r="RCP115" s="313"/>
      <c r="RCQ115" s="313"/>
      <c r="RCR115" s="313"/>
      <c r="RCS115" s="313"/>
      <c r="RCT115" s="313"/>
      <c r="RCU115" s="313"/>
      <c r="RCV115" s="313"/>
      <c r="RCW115" s="313"/>
      <c r="RCX115" s="313"/>
      <c r="RCY115" s="313"/>
      <c r="RCZ115" s="313"/>
      <c r="RDA115" s="313"/>
      <c r="RDB115" s="313"/>
      <c r="RDC115" s="313"/>
      <c r="RDD115" s="313"/>
      <c r="RDE115" s="313"/>
      <c r="RDF115" s="313"/>
      <c r="RDG115" s="313"/>
      <c r="RDH115" s="313"/>
      <c r="RDI115" s="313"/>
      <c r="RDJ115" s="313"/>
      <c r="RDK115" s="313"/>
      <c r="RDL115" s="313"/>
      <c r="RDM115" s="313"/>
      <c r="RDN115" s="313"/>
      <c r="RDO115" s="313"/>
      <c r="RDP115" s="313"/>
      <c r="RDQ115" s="313"/>
      <c r="RDR115" s="313"/>
      <c r="RDS115" s="313"/>
      <c r="RDT115" s="313"/>
      <c r="RDU115" s="313"/>
      <c r="RDV115" s="313"/>
      <c r="RDW115" s="313"/>
      <c r="RDX115" s="313"/>
      <c r="RDY115" s="313"/>
      <c r="RDZ115" s="313"/>
      <c r="REA115" s="313"/>
      <c r="REB115" s="313"/>
      <c r="REC115" s="313"/>
      <c r="RED115" s="313"/>
      <c r="REE115" s="313"/>
      <c r="REF115" s="313"/>
      <c r="REG115" s="313"/>
      <c r="REH115" s="313"/>
      <c r="REI115" s="313"/>
      <c r="REJ115" s="313"/>
      <c r="REK115" s="313"/>
      <c r="REL115" s="313"/>
      <c r="REM115" s="313"/>
      <c r="REN115" s="313"/>
      <c r="REO115" s="313"/>
      <c r="REP115" s="313"/>
      <c r="REQ115" s="313"/>
      <c r="RER115" s="313"/>
      <c r="RES115" s="313"/>
      <c r="RET115" s="313"/>
      <c r="REU115" s="313"/>
      <c r="REV115" s="313"/>
      <c r="REW115" s="313"/>
      <c r="REX115" s="313"/>
      <c r="REY115" s="313"/>
      <c r="REZ115" s="313"/>
      <c r="RFA115" s="313"/>
      <c r="RFB115" s="313"/>
      <c r="RFC115" s="313"/>
      <c r="RFD115" s="313"/>
      <c r="RFE115" s="313"/>
      <c r="RFF115" s="313"/>
      <c r="RFG115" s="313"/>
      <c r="RFH115" s="313"/>
      <c r="RFI115" s="313"/>
      <c r="RFJ115" s="313"/>
      <c r="RFK115" s="313"/>
      <c r="RFL115" s="313"/>
      <c r="RFM115" s="313"/>
      <c r="RFN115" s="313"/>
      <c r="RFO115" s="313"/>
      <c r="RFP115" s="313"/>
      <c r="RFQ115" s="313"/>
      <c r="RFR115" s="313"/>
      <c r="RFS115" s="313"/>
      <c r="RFT115" s="313"/>
      <c r="RFU115" s="313"/>
      <c r="RFV115" s="313"/>
      <c r="RFW115" s="313"/>
      <c r="RFX115" s="313"/>
      <c r="RFY115" s="313"/>
      <c r="RFZ115" s="313"/>
      <c r="RGA115" s="313"/>
      <c r="RGB115" s="313"/>
      <c r="RGC115" s="313"/>
      <c r="RGD115" s="313"/>
      <c r="RGE115" s="313"/>
      <c r="RGF115" s="313"/>
      <c r="RGG115" s="313"/>
      <c r="RGH115" s="313"/>
      <c r="RGI115" s="313"/>
      <c r="RGJ115" s="313"/>
      <c r="RGK115" s="313"/>
      <c r="RGL115" s="313"/>
      <c r="RGM115" s="313"/>
      <c r="RGN115" s="313"/>
      <c r="RGO115" s="313"/>
      <c r="RGP115" s="313"/>
      <c r="RGQ115" s="313"/>
      <c r="RGR115" s="313"/>
      <c r="RGS115" s="313"/>
      <c r="RGT115" s="313"/>
      <c r="RGU115" s="313"/>
      <c r="RGV115" s="313"/>
      <c r="RGW115" s="313"/>
      <c r="RGX115" s="313"/>
      <c r="RGY115" s="313"/>
      <c r="RGZ115" s="313"/>
      <c r="RHA115" s="313"/>
      <c r="RHB115" s="313"/>
      <c r="RHC115" s="313"/>
      <c r="RHD115" s="313"/>
      <c r="RHE115" s="313"/>
      <c r="RHF115" s="313"/>
      <c r="RHG115" s="313"/>
      <c r="RHH115" s="313"/>
      <c r="RHI115" s="313"/>
      <c r="RHJ115" s="313"/>
      <c r="RHK115" s="313"/>
      <c r="RHL115" s="313"/>
      <c r="RHM115" s="313"/>
      <c r="RHN115" s="313"/>
      <c r="RHO115" s="313"/>
      <c r="RHP115" s="313"/>
      <c r="RHQ115" s="313"/>
      <c r="RHR115" s="313"/>
      <c r="RHS115" s="313"/>
      <c r="RHT115" s="313"/>
      <c r="RHU115" s="313"/>
      <c r="RHV115" s="313"/>
      <c r="RHW115" s="313"/>
      <c r="RHX115" s="313"/>
      <c r="RHY115" s="313"/>
      <c r="RHZ115" s="313"/>
      <c r="RIA115" s="313"/>
      <c r="RIB115" s="313"/>
      <c r="RIC115" s="313"/>
      <c r="RID115" s="313"/>
      <c r="RIE115" s="313"/>
      <c r="RIF115" s="313"/>
      <c r="RIG115" s="313"/>
      <c r="RIH115" s="313"/>
      <c r="RII115" s="313"/>
      <c r="RIJ115" s="313"/>
      <c r="RIK115" s="313"/>
      <c r="RIL115" s="313"/>
      <c r="RIM115" s="313"/>
      <c r="RIN115" s="313"/>
      <c r="RIO115" s="313"/>
      <c r="RIP115" s="313"/>
      <c r="RIQ115" s="313"/>
      <c r="RIR115" s="313"/>
      <c r="RIS115" s="313"/>
      <c r="RIT115" s="313"/>
      <c r="RIU115" s="313"/>
      <c r="RIV115" s="313"/>
      <c r="RIW115" s="313"/>
      <c r="RIX115" s="313"/>
      <c r="RIY115" s="313"/>
      <c r="RIZ115" s="313"/>
      <c r="RJA115" s="313"/>
      <c r="RJB115" s="313"/>
      <c r="RJC115" s="313"/>
      <c r="RJD115" s="313"/>
      <c r="RJE115" s="313"/>
      <c r="RJF115" s="313"/>
      <c r="RJG115" s="313"/>
      <c r="RJH115" s="313"/>
      <c r="RJI115" s="313"/>
      <c r="RJJ115" s="313"/>
      <c r="RJK115" s="313"/>
      <c r="RJL115" s="313"/>
      <c r="RJM115" s="313"/>
      <c r="RJN115" s="313"/>
      <c r="RJO115" s="313"/>
      <c r="RJP115" s="313"/>
      <c r="RJQ115" s="313"/>
      <c r="RJR115" s="313"/>
      <c r="RJS115" s="313"/>
      <c r="RJT115" s="313"/>
      <c r="RJU115" s="313"/>
      <c r="RJV115" s="313"/>
      <c r="RJW115" s="313"/>
      <c r="RJX115" s="313"/>
      <c r="RJY115" s="313"/>
      <c r="RJZ115" s="313"/>
      <c r="RKA115" s="313"/>
      <c r="RKB115" s="313"/>
      <c r="RKC115" s="313"/>
      <c r="RKD115" s="313"/>
      <c r="RKE115" s="313"/>
      <c r="RKF115" s="313"/>
      <c r="RKG115" s="313"/>
      <c r="RKH115" s="313"/>
      <c r="RKI115" s="313"/>
      <c r="RKJ115" s="313"/>
      <c r="RKK115" s="313"/>
      <c r="RKL115" s="313"/>
      <c r="RKM115" s="313"/>
      <c r="RKN115" s="313"/>
      <c r="RKO115" s="313"/>
      <c r="RKP115" s="313"/>
      <c r="RKQ115" s="313"/>
      <c r="RKR115" s="313"/>
      <c r="RKS115" s="313"/>
      <c r="RKT115" s="313"/>
      <c r="RKU115" s="313"/>
      <c r="RKV115" s="313"/>
      <c r="RKW115" s="313"/>
      <c r="RKX115" s="313"/>
      <c r="RKY115" s="313"/>
      <c r="RKZ115" s="313"/>
      <c r="RLA115" s="313"/>
      <c r="RLB115" s="313"/>
      <c r="RLC115" s="313"/>
      <c r="RLD115" s="313"/>
      <c r="RLE115" s="313"/>
      <c r="RLF115" s="313"/>
      <c r="RLG115" s="313"/>
      <c r="RLH115" s="313"/>
      <c r="RLI115" s="313"/>
      <c r="RLJ115" s="313"/>
      <c r="RLK115" s="313"/>
      <c r="RLL115" s="313"/>
      <c r="RLM115" s="313"/>
      <c r="RLN115" s="313"/>
      <c r="RLO115" s="313"/>
      <c r="RLP115" s="313"/>
      <c r="RLQ115" s="313"/>
      <c r="RLR115" s="313"/>
      <c r="RLS115" s="313"/>
      <c r="RLT115" s="313"/>
      <c r="RLU115" s="313"/>
      <c r="RLV115" s="313"/>
      <c r="RLW115" s="313"/>
      <c r="RLX115" s="313"/>
      <c r="RLY115" s="313"/>
      <c r="RLZ115" s="313"/>
      <c r="RMA115" s="313"/>
      <c r="RMB115" s="313"/>
      <c r="RMC115" s="313"/>
      <c r="RMD115" s="313"/>
      <c r="RME115" s="313"/>
      <c r="RMF115" s="313"/>
      <c r="RMG115" s="313"/>
      <c r="RMH115" s="313"/>
      <c r="RMI115" s="313"/>
      <c r="RMJ115" s="313"/>
      <c r="RMK115" s="313"/>
      <c r="RML115" s="313"/>
      <c r="RMM115" s="313"/>
      <c r="RMN115" s="313"/>
      <c r="RMO115" s="313"/>
      <c r="RMP115" s="313"/>
      <c r="RMQ115" s="313"/>
      <c r="RMR115" s="313"/>
      <c r="RMS115" s="313"/>
      <c r="RMT115" s="313"/>
      <c r="RMU115" s="313"/>
      <c r="RMV115" s="313"/>
      <c r="RMW115" s="313"/>
      <c r="RMX115" s="313"/>
      <c r="RMY115" s="313"/>
      <c r="RMZ115" s="313"/>
      <c r="RNA115" s="313"/>
      <c r="RNB115" s="313"/>
      <c r="RNC115" s="313"/>
      <c r="RND115" s="313"/>
      <c r="RNE115" s="313"/>
      <c r="RNF115" s="313"/>
      <c r="RNG115" s="313"/>
      <c r="RNH115" s="313"/>
      <c r="RNI115" s="313"/>
      <c r="RNJ115" s="313"/>
      <c r="RNK115" s="313"/>
      <c r="RNL115" s="313"/>
      <c r="RNM115" s="313"/>
      <c r="RNN115" s="313"/>
      <c r="RNO115" s="313"/>
      <c r="RNP115" s="313"/>
      <c r="RNQ115" s="313"/>
      <c r="RNR115" s="313"/>
      <c r="RNS115" s="313"/>
      <c r="RNT115" s="313"/>
      <c r="RNU115" s="313"/>
      <c r="RNV115" s="313"/>
      <c r="RNW115" s="313"/>
      <c r="RNX115" s="313"/>
      <c r="RNY115" s="313"/>
      <c r="RNZ115" s="313"/>
      <c r="ROA115" s="313"/>
      <c r="ROB115" s="313"/>
      <c r="ROC115" s="313"/>
      <c r="ROD115" s="313"/>
      <c r="ROE115" s="313"/>
      <c r="ROF115" s="313"/>
      <c r="ROG115" s="313"/>
      <c r="ROH115" s="313"/>
      <c r="ROI115" s="313"/>
      <c r="ROJ115" s="313"/>
      <c r="ROK115" s="313"/>
      <c r="ROL115" s="313"/>
      <c r="ROM115" s="313"/>
      <c r="RON115" s="313"/>
      <c r="ROO115" s="313"/>
      <c r="ROP115" s="313"/>
      <c r="ROQ115" s="313"/>
      <c r="ROR115" s="313"/>
      <c r="ROS115" s="313"/>
      <c r="ROT115" s="313"/>
      <c r="ROU115" s="313"/>
      <c r="ROV115" s="313"/>
      <c r="ROW115" s="313"/>
      <c r="ROX115" s="313"/>
      <c r="ROY115" s="313"/>
      <c r="ROZ115" s="313"/>
      <c r="RPA115" s="313"/>
      <c r="RPB115" s="313"/>
      <c r="RPC115" s="313"/>
      <c r="RPD115" s="313"/>
      <c r="RPE115" s="313"/>
      <c r="RPF115" s="313"/>
      <c r="RPG115" s="313"/>
      <c r="RPH115" s="313"/>
      <c r="RPI115" s="313"/>
      <c r="RPJ115" s="313"/>
      <c r="RPK115" s="313"/>
      <c r="RPL115" s="313"/>
      <c r="RPM115" s="313"/>
      <c r="RPN115" s="313"/>
      <c r="RPO115" s="313"/>
      <c r="RPP115" s="313"/>
      <c r="RPQ115" s="313"/>
      <c r="RPR115" s="313"/>
      <c r="RPS115" s="313"/>
      <c r="RPT115" s="313"/>
      <c r="RPU115" s="313"/>
      <c r="RPV115" s="313"/>
      <c r="RPW115" s="313"/>
      <c r="RPX115" s="313"/>
      <c r="RPY115" s="313"/>
      <c r="RPZ115" s="313"/>
      <c r="RQA115" s="313"/>
      <c r="RQB115" s="313"/>
      <c r="RQC115" s="313"/>
      <c r="RQD115" s="313"/>
      <c r="RQE115" s="313"/>
      <c r="RQF115" s="313"/>
      <c r="RQG115" s="313"/>
      <c r="RQH115" s="313"/>
      <c r="RQI115" s="313"/>
      <c r="RQJ115" s="313"/>
      <c r="RQK115" s="313"/>
      <c r="RQL115" s="313"/>
      <c r="RQM115" s="313"/>
      <c r="RQN115" s="313"/>
      <c r="RQO115" s="313"/>
      <c r="RQP115" s="313"/>
      <c r="RQQ115" s="313"/>
      <c r="RQR115" s="313"/>
      <c r="RQS115" s="313"/>
      <c r="RQT115" s="313"/>
      <c r="RQU115" s="313"/>
      <c r="RQV115" s="313"/>
      <c r="RQW115" s="313"/>
      <c r="RQX115" s="313"/>
      <c r="RQY115" s="313"/>
      <c r="RQZ115" s="313"/>
      <c r="RRA115" s="313"/>
      <c r="RRB115" s="313"/>
      <c r="RRC115" s="313"/>
      <c r="RRD115" s="313"/>
      <c r="RRE115" s="313"/>
      <c r="RRF115" s="313"/>
      <c r="RRG115" s="313"/>
      <c r="RRH115" s="313"/>
      <c r="RRI115" s="313"/>
      <c r="RRJ115" s="313"/>
      <c r="RRK115" s="313"/>
      <c r="RRL115" s="313"/>
      <c r="RRM115" s="313"/>
      <c r="RRN115" s="313"/>
      <c r="RRO115" s="313"/>
      <c r="RRP115" s="313"/>
      <c r="RRQ115" s="313"/>
      <c r="RRR115" s="313"/>
      <c r="RRS115" s="313"/>
      <c r="RRT115" s="313"/>
      <c r="RRU115" s="313"/>
      <c r="RRV115" s="313"/>
      <c r="RRW115" s="313"/>
      <c r="RRX115" s="313"/>
      <c r="RRY115" s="313"/>
      <c r="RRZ115" s="313"/>
      <c r="RSA115" s="313"/>
      <c r="RSB115" s="313"/>
      <c r="RSC115" s="313"/>
      <c r="RSD115" s="313"/>
      <c r="RSE115" s="313"/>
      <c r="RSF115" s="313"/>
      <c r="RSG115" s="313"/>
      <c r="RSH115" s="313"/>
      <c r="RSI115" s="313"/>
      <c r="RSJ115" s="313"/>
      <c r="RSK115" s="313"/>
      <c r="RSL115" s="313"/>
      <c r="RSM115" s="313"/>
      <c r="RSN115" s="313"/>
      <c r="RSO115" s="313"/>
      <c r="RSP115" s="313"/>
      <c r="RSQ115" s="313"/>
      <c r="RSR115" s="313"/>
      <c r="RSS115" s="313"/>
      <c r="RST115" s="313"/>
      <c r="RSU115" s="313"/>
      <c r="RSV115" s="313"/>
      <c r="RSW115" s="313"/>
      <c r="RSX115" s="313"/>
      <c r="RSY115" s="313"/>
      <c r="RSZ115" s="313"/>
      <c r="RTA115" s="313"/>
      <c r="RTB115" s="313"/>
      <c r="RTC115" s="313"/>
      <c r="RTD115" s="313"/>
      <c r="RTE115" s="313"/>
      <c r="RTF115" s="313"/>
      <c r="RTG115" s="313"/>
      <c r="RTH115" s="313"/>
      <c r="RTI115" s="313"/>
      <c r="RTJ115" s="313"/>
      <c r="RTK115" s="313"/>
      <c r="RTL115" s="313"/>
      <c r="RTM115" s="313"/>
      <c r="RTN115" s="313"/>
      <c r="RTO115" s="313"/>
      <c r="RTP115" s="313"/>
      <c r="RTQ115" s="313"/>
      <c r="RTR115" s="313"/>
      <c r="RTS115" s="313"/>
      <c r="RTT115" s="313"/>
      <c r="RTU115" s="313"/>
      <c r="RTV115" s="313"/>
      <c r="RTW115" s="313"/>
      <c r="RTX115" s="313"/>
      <c r="RTY115" s="313"/>
      <c r="RTZ115" s="313"/>
      <c r="RUA115" s="313"/>
      <c r="RUB115" s="313"/>
      <c r="RUC115" s="313"/>
      <c r="RUD115" s="313"/>
      <c r="RUE115" s="313"/>
      <c r="RUF115" s="313"/>
      <c r="RUG115" s="313"/>
      <c r="RUH115" s="313"/>
      <c r="RUI115" s="313"/>
      <c r="RUJ115" s="313"/>
      <c r="RUK115" s="313"/>
      <c r="RUL115" s="313"/>
      <c r="RUM115" s="313"/>
      <c r="RUN115" s="313"/>
      <c r="RUO115" s="313"/>
      <c r="RUP115" s="313"/>
      <c r="RUQ115" s="313"/>
      <c r="RUR115" s="313"/>
      <c r="RUS115" s="313"/>
      <c r="RUT115" s="313"/>
      <c r="RUU115" s="313"/>
      <c r="RUV115" s="313"/>
      <c r="RUW115" s="313"/>
      <c r="RUX115" s="313"/>
      <c r="RUY115" s="313"/>
      <c r="RUZ115" s="313"/>
      <c r="RVA115" s="313"/>
      <c r="RVB115" s="313"/>
      <c r="RVC115" s="313"/>
      <c r="RVD115" s="313"/>
      <c r="RVE115" s="313"/>
      <c r="RVF115" s="313"/>
      <c r="RVG115" s="313"/>
      <c r="RVH115" s="313"/>
      <c r="RVI115" s="313"/>
      <c r="RVJ115" s="313"/>
      <c r="RVK115" s="313"/>
      <c r="RVL115" s="313"/>
      <c r="RVM115" s="313"/>
      <c r="RVN115" s="313"/>
      <c r="RVO115" s="313"/>
      <c r="RVP115" s="313"/>
      <c r="RVQ115" s="313"/>
      <c r="RVR115" s="313"/>
      <c r="RVS115" s="313"/>
      <c r="RVT115" s="313"/>
      <c r="RVU115" s="313"/>
      <c r="RVV115" s="313"/>
      <c r="RVW115" s="313"/>
      <c r="RVX115" s="313"/>
      <c r="RVY115" s="313"/>
      <c r="RVZ115" s="313"/>
      <c r="RWA115" s="313"/>
      <c r="RWB115" s="313"/>
      <c r="RWC115" s="313"/>
      <c r="RWD115" s="313"/>
      <c r="RWE115" s="313"/>
      <c r="RWF115" s="313"/>
      <c r="RWG115" s="313"/>
      <c r="RWH115" s="313"/>
      <c r="RWI115" s="313"/>
      <c r="RWJ115" s="313"/>
      <c r="RWK115" s="313"/>
      <c r="RWL115" s="313"/>
      <c r="RWM115" s="313"/>
      <c r="RWN115" s="313"/>
      <c r="RWO115" s="313"/>
      <c r="RWP115" s="313"/>
      <c r="RWQ115" s="313"/>
      <c r="RWR115" s="313"/>
      <c r="RWS115" s="313"/>
      <c r="RWT115" s="313"/>
      <c r="RWU115" s="313"/>
      <c r="RWV115" s="313"/>
      <c r="RWW115" s="313"/>
      <c r="RWX115" s="313"/>
      <c r="RWY115" s="313"/>
      <c r="RWZ115" s="313"/>
      <c r="RXA115" s="313"/>
      <c r="RXB115" s="313"/>
      <c r="RXC115" s="313"/>
      <c r="RXD115" s="313"/>
      <c r="RXE115" s="313"/>
      <c r="RXF115" s="313"/>
      <c r="RXG115" s="313"/>
      <c r="RXH115" s="313"/>
      <c r="RXI115" s="313"/>
      <c r="RXJ115" s="313"/>
      <c r="RXK115" s="313"/>
      <c r="RXL115" s="313"/>
      <c r="RXM115" s="313"/>
      <c r="RXN115" s="313"/>
      <c r="RXO115" s="313"/>
      <c r="RXP115" s="313"/>
      <c r="RXQ115" s="313"/>
      <c r="RXR115" s="313"/>
      <c r="RXS115" s="313"/>
      <c r="RXT115" s="313"/>
      <c r="RXU115" s="313"/>
      <c r="RXV115" s="313"/>
      <c r="RXW115" s="313"/>
      <c r="RXX115" s="313"/>
      <c r="RXY115" s="313"/>
      <c r="RXZ115" s="313"/>
      <c r="RYA115" s="313"/>
      <c r="RYB115" s="313"/>
      <c r="RYC115" s="313"/>
      <c r="RYD115" s="313"/>
      <c r="RYE115" s="313"/>
      <c r="RYF115" s="313"/>
      <c r="RYG115" s="313"/>
      <c r="RYH115" s="313"/>
      <c r="RYI115" s="313"/>
      <c r="RYJ115" s="313"/>
      <c r="RYK115" s="313"/>
      <c r="RYL115" s="313"/>
      <c r="RYM115" s="313"/>
      <c r="RYN115" s="313"/>
      <c r="RYO115" s="313"/>
      <c r="RYP115" s="313"/>
      <c r="RYQ115" s="313"/>
      <c r="RYR115" s="313"/>
      <c r="RYS115" s="313"/>
      <c r="RYT115" s="313"/>
      <c r="RYU115" s="313"/>
      <c r="RYV115" s="313"/>
      <c r="RYW115" s="313"/>
      <c r="RYX115" s="313"/>
      <c r="RYY115" s="313"/>
      <c r="RYZ115" s="313"/>
      <c r="RZA115" s="313"/>
      <c r="RZB115" s="313"/>
      <c r="RZC115" s="313"/>
      <c r="RZD115" s="313"/>
      <c r="RZE115" s="313"/>
      <c r="RZF115" s="313"/>
      <c r="RZG115" s="313"/>
      <c r="RZH115" s="313"/>
      <c r="RZI115" s="313"/>
      <c r="RZJ115" s="313"/>
      <c r="RZK115" s="313"/>
      <c r="RZL115" s="313"/>
      <c r="RZM115" s="313"/>
      <c r="RZN115" s="313"/>
      <c r="RZO115" s="313"/>
      <c r="RZP115" s="313"/>
      <c r="RZQ115" s="313"/>
      <c r="RZR115" s="313"/>
      <c r="RZS115" s="313"/>
      <c r="RZT115" s="313"/>
      <c r="RZU115" s="313"/>
      <c r="RZV115" s="313"/>
      <c r="RZW115" s="313"/>
      <c r="RZX115" s="313"/>
      <c r="RZY115" s="313"/>
      <c r="RZZ115" s="313"/>
      <c r="SAA115" s="313"/>
      <c r="SAB115" s="313"/>
      <c r="SAC115" s="313"/>
      <c r="SAD115" s="313"/>
      <c r="SAE115" s="313"/>
      <c r="SAF115" s="313"/>
      <c r="SAG115" s="313"/>
      <c r="SAH115" s="313"/>
      <c r="SAI115" s="313"/>
      <c r="SAJ115" s="313"/>
      <c r="SAK115" s="313"/>
      <c r="SAL115" s="313"/>
      <c r="SAM115" s="313"/>
      <c r="SAN115" s="313"/>
      <c r="SAO115" s="313"/>
      <c r="SAP115" s="313"/>
      <c r="SAQ115" s="313"/>
      <c r="SAR115" s="313"/>
      <c r="SAS115" s="313"/>
      <c r="SAT115" s="313"/>
      <c r="SAU115" s="313"/>
      <c r="SAV115" s="313"/>
      <c r="SAW115" s="313"/>
      <c r="SAX115" s="313"/>
      <c r="SAY115" s="313"/>
      <c r="SAZ115" s="313"/>
      <c r="SBA115" s="313"/>
      <c r="SBB115" s="313"/>
      <c r="SBC115" s="313"/>
      <c r="SBD115" s="313"/>
      <c r="SBE115" s="313"/>
      <c r="SBF115" s="313"/>
      <c r="SBG115" s="313"/>
      <c r="SBH115" s="313"/>
      <c r="SBI115" s="313"/>
      <c r="SBJ115" s="313"/>
      <c r="SBK115" s="313"/>
      <c r="SBL115" s="313"/>
      <c r="SBM115" s="313"/>
      <c r="SBN115" s="313"/>
      <c r="SBO115" s="313"/>
      <c r="SBP115" s="313"/>
      <c r="SBQ115" s="313"/>
      <c r="SBR115" s="313"/>
      <c r="SBS115" s="313"/>
      <c r="SBT115" s="313"/>
      <c r="SBU115" s="313"/>
      <c r="SBV115" s="313"/>
      <c r="SBW115" s="313"/>
      <c r="SBX115" s="313"/>
      <c r="SBY115" s="313"/>
      <c r="SBZ115" s="313"/>
      <c r="SCA115" s="313"/>
      <c r="SCB115" s="313"/>
      <c r="SCC115" s="313"/>
      <c r="SCD115" s="313"/>
      <c r="SCE115" s="313"/>
      <c r="SCF115" s="313"/>
      <c r="SCG115" s="313"/>
      <c r="SCH115" s="313"/>
      <c r="SCI115" s="313"/>
      <c r="SCJ115" s="313"/>
      <c r="SCK115" s="313"/>
      <c r="SCL115" s="313"/>
      <c r="SCM115" s="313"/>
      <c r="SCN115" s="313"/>
      <c r="SCO115" s="313"/>
      <c r="SCP115" s="313"/>
      <c r="SCQ115" s="313"/>
      <c r="SCR115" s="313"/>
      <c r="SCS115" s="313"/>
      <c r="SCT115" s="313"/>
      <c r="SCU115" s="313"/>
      <c r="SCV115" s="313"/>
      <c r="SCW115" s="313"/>
      <c r="SCX115" s="313"/>
      <c r="SCY115" s="313"/>
      <c r="SCZ115" s="313"/>
      <c r="SDA115" s="313"/>
      <c r="SDB115" s="313"/>
      <c r="SDC115" s="313"/>
      <c r="SDD115" s="313"/>
      <c r="SDE115" s="313"/>
      <c r="SDF115" s="313"/>
      <c r="SDG115" s="313"/>
      <c r="SDH115" s="313"/>
      <c r="SDI115" s="313"/>
      <c r="SDJ115" s="313"/>
      <c r="SDK115" s="313"/>
      <c r="SDL115" s="313"/>
      <c r="SDM115" s="313"/>
      <c r="SDN115" s="313"/>
      <c r="SDO115" s="313"/>
      <c r="SDP115" s="313"/>
      <c r="SDQ115" s="313"/>
      <c r="SDR115" s="313"/>
      <c r="SDS115" s="313"/>
      <c r="SDT115" s="313"/>
      <c r="SDU115" s="313"/>
      <c r="SDV115" s="313"/>
      <c r="SDW115" s="313"/>
      <c r="SDX115" s="313"/>
      <c r="SDY115" s="313"/>
      <c r="SDZ115" s="313"/>
      <c r="SEA115" s="313"/>
      <c r="SEB115" s="313"/>
      <c r="SEC115" s="313"/>
      <c r="SED115" s="313"/>
      <c r="SEE115" s="313"/>
      <c r="SEF115" s="313"/>
      <c r="SEG115" s="313"/>
      <c r="SEH115" s="313"/>
      <c r="SEI115" s="313"/>
      <c r="SEJ115" s="313"/>
      <c r="SEK115" s="313"/>
      <c r="SEL115" s="313"/>
      <c r="SEM115" s="313"/>
      <c r="SEN115" s="313"/>
      <c r="SEO115" s="313"/>
      <c r="SEP115" s="313"/>
      <c r="SEQ115" s="313"/>
      <c r="SER115" s="313"/>
      <c r="SES115" s="313"/>
      <c r="SET115" s="313"/>
      <c r="SEU115" s="313"/>
      <c r="SEV115" s="313"/>
      <c r="SEW115" s="313"/>
      <c r="SEX115" s="313"/>
      <c r="SEY115" s="313"/>
      <c r="SEZ115" s="313"/>
      <c r="SFA115" s="313"/>
      <c r="SFB115" s="313"/>
      <c r="SFC115" s="313"/>
      <c r="SFD115" s="313"/>
      <c r="SFE115" s="313"/>
      <c r="SFF115" s="313"/>
      <c r="SFG115" s="313"/>
      <c r="SFH115" s="313"/>
      <c r="SFI115" s="313"/>
      <c r="SFJ115" s="313"/>
      <c r="SFK115" s="313"/>
      <c r="SFL115" s="313"/>
      <c r="SFM115" s="313"/>
      <c r="SFN115" s="313"/>
      <c r="SFO115" s="313"/>
      <c r="SFP115" s="313"/>
      <c r="SFQ115" s="313"/>
      <c r="SFR115" s="313"/>
      <c r="SFS115" s="313"/>
      <c r="SFT115" s="313"/>
      <c r="SFU115" s="313"/>
      <c r="SFV115" s="313"/>
      <c r="SFW115" s="313"/>
      <c r="SFX115" s="313"/>
      <c r="SFY115" s="313"/>
      <c r="SFZ115" s="313"/>
      <c r="SGA115" s="313"/>
      <c r="SGB115" s="313"/>
      <c r="SGC115" s="313"/>
      <c r="SGD115" s="313"/>
      <c r="SGE115" s="313"/>
      <c r="SGF115" s="313"/>
      <c r="SGG115" s="313"/>
      <c r="SGH115" s="313"/>
      <c r="SGI115" s="313"/>
      <c r="SGJ115" s="313"/>
      <c r="SGK115" s="313"/>
      <c r="SGL115" s="313"/>
      <c r="SGM115" s="313"/>
      <c r="SGN115" s="313"/>
      <c r="SGO115" s="313"/>
      <c r="SGP115" s="313"/>
      <c r="SGQ115" s="313"/>
      <c r="SGR115" s="313"/>
      <c r="SGS115" s="313"/>
      <c r="SGT115" s="313"/>
      <c r="SGU115" s="313"/>
      <c r="SGV115" s="313"/>
      <c r="SGW115" s="313"/>
      <c r="SGX115" s="313"/>
      <c r="SGY115" s="313"/>
      <c r="SGZ115" s="313"/>
      <c r="SHA115" s="313"/>
      <c r="SHB115" s="313"/>
      <c r="SHC115" s="313"/>
      <c r="SHD115" s="313"/>
      <c r="SHE115" s="313"/>
      <c r="SHF115" s="313"/>
      <c r="SHG115" s="313"/>
      <c r="SHH115" s="313"/>
      <c r="SHI115" s="313"/>
      <c r="SHJ115" s="313"/>
      <c r="SHK115" s="313"/>
      <c r="SHL115" s="313"/>
      <c r="SHM115" s="313"/>
      <c r="SHN115" s="313"/>
      <c r="SHO115" s="313"/>
      <c r="SHP115" s="313"/>
      <c r="SHQ115" s="313"/>
      <c r="SHR115" s="313"/>
      <c r="SHS115" s="313"/>
      <c r="SHT115" s="313"/>
      <c r="SHU115" s="313"/>
      <c r="SHV115" s="313"/>
      <c r="SHW115" s="313"/>
      <c r="SHX115" s="313"/>
      <c r="SHY115" s="313"/>
      <c r="SHZ115" s="313"/>
      <c r="SIA115" s="313"/>
      <c r="SIB115" s="313"/>
      <c r="SIC115" s="313"/>
      <c r="SID115" s="313"/>
      <c r="SIE115" s="313"/>
      <c r="SIF115" s="313"/>
      <c r="SIG115" s="313"/>
      <c r="SIH115" s="313"/>
      <c r="SII115" s="313"/>
      <c r="SIJ115" s="313"/>
      <c r="SIK115" s="313"/>
      <c r="SIL115" s="313"/>
      <c r="SIM115" s="313"/>
      <c r="SIN115" s="313"/>
      <c r="SIO115" s="313"/>
      <c r="SIP115" s="313"/>
      <c r="SIQ115" s="313"/>
      <c r="SIR115" s="313"/>
      <c r="SIS115" s="313"/>
      <c r="SIT115" s="313"/>
      <c r="SIU115" s="313"/>
      <c r="SIV115" s="313"/>
      <c r="SIW115" s="313"/>
      <c r="SIX115" s="313"/>
      <c r="SIY115" s="313"/>
      <c r="SIZ115" s="313"/>
      <c r="SJA115" s="313"/>
      <c r="SJB115" s="313"/>
      <c r="SJC115" s="313"/>
      <c r="SJD115" s="313"/>
      <c r="SJE115" s="313"/>
      <c r="SJF115" s="313"/>
      <c r="SJG115" s="313"/>
      <c r="SJH115" s="313"/>
      <c r="SJI115" s="313"/>
      <c r="SJJ115" s="313"/>
      <c r="SJK115" s="313"/>
      <c r="SJL115" s="313"/>
      <c r="SJM115" s="313"/>
      <c r="SJN115" s="313"/>
      <c r="SJO115" s="313"/>
      <c r="SJP115" s="313"/>
      <c r="SJQ115" s="313"/>
      <c r="SJR115" s="313"/>
      <c r="SJS115" s="313"/>
      <c r="SJT115" s="313"/>
      <c r="SJU115" s="313"/>
      <c r="SJV115" s="313"/>
      <c r="SJW115" s="313"/>
      <c r="SJX115" s="313"/>
      <c r="SJY115" s="313"/>
      <c r="SJZ115" s="313"/>
      <c r="SKA115" s="313"/>
      <c r="SKB115" s="313"/>
      <c r="SKC115" s="313"/>
      <c r="SKD115" s="313"/>
      <c r="SKE115" s="313"/>
      <c r="SKF115" s="313"/>
      <c r="SKG115" s="313"/>
      <c r="SKH115" s="313"/>
      <c r="SKI115" s="313"/>
      <c r="SKJ115" s="313"/>
      <c r="SKK115" s="313"/>
      <c r="SKL115" s="313"/>
      <c r="SKM115" s="313"/>
      <c r="SKN115" s="313"/>
      <c r="SKO115" s="313"/>
      <c r="SKP115" s="313"/>
      <c r="SKQ115" s="313"/>
      <c r="SKR115" s="313"/>
      <c r="SKS115" s="313"/>
      <c r="SKT115" s="313"/>
      <c r="SKU115" s="313"/>
      <c r="SKV115" s="313"/>
      <c r="SKW115" s="313"/>
      <c r="SKX115" s="313"/>
      <c r="SKY115" s="313"/>
      <c r="SKZ115" s="313"/>
      <c r="SLA115" s="313"/>
      <c r="SLB115" s="313"/>
      <c r="SLC115" s="313"/>
      <c r="SLD115" s="313"/>
      <c r="SLE115" s="313"/>
      <c r="SLF115" s="313"/>
      <c r="SLG115" s="313"/>
      <c r="SLH115" s="313"/>
      <c r="SLI115" s="313"/>
      <c r="SLJ115" s="313"/>
      <c r="SLK115" s="313"/>
      <c r="SLL115" s="313"/>
      <c r="SLM115" s="313"/>
      <c r="SLN115" s="313"/>
      <c r="SLO115" s="313"/>
      <c r="SLP115" s="313"/>
      <c r="SLQ115" s="313"/>
      <c r="SLR115" s="313"/>
      <c r="SLS115" s="313"/>
      <c r="SLT115" s="313"/>
      <c r="SLU115" s="313"/>
      <c r="SLV115" s="313"/>
      <c r="SLW115" s="313"/>
      <c r="SLX115" s="313"/>
      <c r="SLY115" s="313"/>
      <c r="SLZ115" s="313"/>
      <c r="SMA115" s="313"/>
      <c r="SMB115" s="313"/>
      <c r="SMC115" s="313"/>
      <c r="SMD115" s="313"/>
      <c r="SME115" s="313"/>
      <c r="SMF115" s="313"/>
      <c r="SMG115" s="313"/>
      <c r="SMH115" s="313"/>
      <c r="SMI115" s="313"/>
      <c r="SMJ115" s="313"/>
      <c r="SMK115" s="313"/>
      <c r="SML115" s="313"/>
      <c r="SMM115" s="313"/>
      <c r="SMN115" s="313"/>
      <c r="SMO115" s="313"/>
      <c r="SMP115" s="313"/>
      <c r="SMQ115" s="313"/>
      <c r="SMR115" s="313"/>
      <c r="SMS115" s="313"/>
      <c r="SMT115" s="313"/>
      <c r="SMU115" s="313"/>
      <c r="SMV115" s="313"/>
      <c r="SMW115" s="313"/>
      <c r="SMX115" s="313"/>
      <c r="SMY115" s="313"/>
      <c r="SMZ115" s="313"/>
      <c r="SNA115" s="313"/>
      <c r="SNB115" s="313"/>
      <c r="SNC115" s="313"/>
      <c r="SND115" s="313"/>
      <c r="SNE115" s="313"/>
      <c r="SNF115" s="313"/>
      <c r="SNG115" s="313"/>
      <c r="SNH115" s="313"/>
      <c r="SNI115" s="313"/>
      <c r="SNJ115" s="313"/>
      <c r="SNK115" s="313"/>
      <c r="SNL115" s="313"/>
      <c r="SNM115" s="313"/>
      <c r="SNN115" s="313"/>
      <c r="SNO115" s="313"/>
      <c r="SNP115" s="313"/>
      <c r="SNQ115" s="313"/>
      <c r="SNR115" s="313"/>
      <c r="SNS115" s="313"/>
      <c r="SNT115" s="313"/>
      <c r="SNU115" s="313"/>
      <c r="SNV115" s="313"/>
      <c r="SNW115" s="313"/>
      <c r="SNX115" s="313"/>
      <c r="SNY115" s="313"/>
      <c r="SNZ115" s="313"/>
      <c r="SOA115" s="313"/>
      <c r="SOB115" s="313"/>
      <c r="SOC115" s="313"/>
      <c r="SOD115" s="313"/>
      <c r="SOE115" s="313"/>
      <c r="SOF115" s="313"/>
      <c r="SOG115" s="313"/>
      <c r="SOH115" s="313"/>
      <c r="SOI115" s="313"/>
      <c r="SOJ115" s="313"/>
      <c r="SOK115" s="313"/>
      <c r="SOL115" s="313"/>
      <c r="SOM115" s="313"/>
      <c r="SON115" s="313"/>
      <c r="SOO115" s="313"/>
      <c r="SOP115" s="313"/>
      <c r="SOQ115" s="313"/>
      <c r="SOR115" s="313"/>
      <c r="SOS115" s="313"/>
      <c r="SOT115" s="313"/>
      <c r="SOU115" s="313"/>
      <c r="SOV115" s="313"/>
      <c r="SOW115" s="313"/>
      <c r="SOX115" s="313"/>
      <c r="SOY115" s="313"/>
      <c r="SOZ115" s="313"/>
      <c r="SPA115" s="313"/>
      <c r="SPB115" s="313"/>
      <c r="SPC115" s="313"/>
      <c r="SPD115" s="313"/>
      <c r="SPE115" s="313"/>
      <c r="SPF115" s="313"/>
      <c r="SPG115" s="313"/>
      <c r="SPH115" s="313"/>
      <c r="SPI115" s="313"/>
      <c r="SPJ115" s="313"/>
      <c r="SPK115" s="313"/>
      <c r="SPL115" s="313"/>
      <c r="SPM115" s="313"/>
      <c r="SPN115" s="313"/>
      <c r="SPO115" s="313"/>
      <c r="SPP115" s="313"/>
      <c r="SPQ115" s="313"/>
      <c r="SPR115" s="313"/>
      <c r="SPS115" s="313"/>
      <c r="SPT115" s="313"/>
      <c r="SPU115" s="313"/>
      <c r="SPV115" s="313"/>
      <c r="SPW115" s="313"/>
      <c r="SPX115" s="313"/>
      <c r="SPY115" s="313"/>
      <c r="SPZ115" s="313"/>
      <c r="SQA115" s="313"/>
      <c r="SQB115" s="313"/>
      <c r="SQC115" s="313"/>
      <c r="SQD115" s="313"/>
      <c r="SQE115" s="313"/>
      <c r="SQF115" s="313"/>
      <c r="SQG115" s="313"/>
      <c r="SQH115" s="313"/>
      <c r="SQI115" s="313"/>
      <c r="SQJ115" s="313"/>
      <c r="SQK115" s="313"/>
      <c r="SQL115" s="313"/>
      <c r="SQM115" s="313"/>
      <c r="SQN115" s="313"/>
      <c r="SQO115" s="313"/>
      <c r="SQP115" s="313"/>
      <c r="SQQ115" s="313"/>
      <c r="SQR115" s="313"/>
      <c r="SQS115" s="313"/>
      <c r="SQT115" s="313"/>
      <c r="SQU115" s="313"/>
      <c r="SQV115" s="313"/>
      <c r="SQW115" s="313"/>
      <c r="SQX115" s="313"/>
      <c r="SQY115" s="313"/>
      <c r="SQZ115" s="313"/>
      <c r="SRA115" s="313"/>
      <c r="SRB115" s="313"/>
      <c r="SRC115" s="313"/>
      <c r="SRD115" s="313"/>
      <c r="SRE115" s="313"/>
      <c r="SRF115" s="313"/>
      <c r="SRG115" s="313"/>
      <c r="SRH115" s="313"/>
      <c r="SRI115" s="313"/>
      <c r="SRJ115" s="313"/>
      <c r="SRK115" s="313"/>
      <c r="SRL115" s="313"/>
      <c r="SRM115" s="313"/>
      <c r="SRN115" s="313"/>
      <c r="SRO115" s="313"/>
      <c r="SRP115" s="313"/>
      <c r="SRQ115" s="313"/>
      <c r="SRR115" s="313"/>
      <c r="SRS115" s="313"/>
      <c r="SRT115" s="313"/>
      <c r="SRU115" s="313"/>
      <c r="SRV115" s="313"/>
      <c r="SRW115" s="313"/>
      <c r="SRX115" s="313"/>
      <c r="SRY115" s="313"/>
      <c r="SRZ115" s="313"/>
      <c r="SSA115" s="313"/>
      <c r="SSB115" s="313"/>
      <c r="SSC115" s="313"/>
      <c r="SSD115" s="313"/>
      <c r="SSE115" s="313"/>
      <c r="SSF115" s="313"/>
      <c r="SSG115" s="313"/>
      <c r="SSH115" s="313"/>
      <c r="SSI115" s="313"/>
      <c r="SSJ115" s="313"/>
      <c r="SSK115" s="313"/>
      <c r="SSL115" s="313"/>
      <c r="SSM115" s="313"/>
      <c r="SSN115" s="313"/>
      <c r="SSO115" s="313"/>
      <c r="SSP115" s="313"/>
      <c r="SSQ115" s="313"/>
      <c r="SSR115" s="313"/>
      <c r="SSS115" s="313"/>
      <c r="SST115" s="313"/>
      <c r="SSU115" s="313"/>
      <c r="SSV115" s="313"/>
      <c r="SSW115" s="313"/>
      <c r="SSX115" s="313"/>
      <c r="SSY115" s="313"/>
      <c r="SSZ115" s="313"/>
      <c r="STA115" s="313"/>
      <c r="STB115" s="313"/>
      <c r="STC115" s="313"/>
      <c r="STD115" s="313"/>
      <c r="STE115" s="313"/>
      <c r="STF115" s="313"/>
      <c r="STG115" s="313"/>
      <c r="STH115" s="313"/>
      <c r="STI115" s="313"/>
      <c r="STJ115" s="313"/>
      <c r="STK115" s="313"/>
      <c r="STL115" s="313"/>
      <c r="STM115" s="313"/>
      <c r="STN115" s="313"/>
      <c r="STO115" s="313"/>
      <c r="STP115" s="313"/>
      <c r="STQ115" s="313"/>
      <c r="STR115" s="313"/>
      <c r="STS115" s="313"/>
      <c r="STT115" s="313"/>
      <c r="STU115" s="313"/>
      <c r="STV115" s="313"/>
      <c r="STW115" s="313"/>
      <c r="STX115" s="313"/>
      <c r="STY115" s="313"/>
      <c r="STZ115" s="313"/>
      <c r="SUA115" s="313"/>
      <c r="SUB115" s="313"/>
      <c r="SUC115" s="313"/>
      <c r="SUD115" s="313"/>
      <c r="SUE115" s="313"/>
      <c r="SUF115" s="313"/>
      <c r="SUG115" s="313"/>
      <c r="SUH115" s="313"/>
      <c r="SUI115" s="313"/>
      <c r="SUJ115" s="313"/>
      <c r="SUK115" s="313"/>
      <c r="SUL115" s="313"/>
      <c r="SUM115" s="313"/>
      <c r="SUN115" s="313"/>
      <c r="SUO115" s="313"/>
      <c r="SUP115" s="313"/>
      <c r="SUQ115" s="313"/>
      <c r="SUR115" s="313"/>
      <c r="SUS115" s="313"/>
      <c r="SUT115" s="313"/>
      <c r="SUU115" s="313"/>
      <c r="SUV115" s="313"/>
      <c r="SUW115" s="313"/>
      <c r="SUX115" s="313"/>
      <c r="SUY115" s="313"/>
      <c r="SUZ115" s="313"/>
      <c r="SVA115" s="313"/>
      <c r="SVB115" s="313"/>
      <c r="SVC115" s="313"/>
      <c r="SVD115" s="313"/>
      <c r="SVE115" s="313"/>
      <c r="SVF115" s="313"/>
      <c r="SVG115" s="313"/>
      <c r="SVH115" s="313"/>
      <c r="SVI115" s="313"/>
      <c r="SVJ115" s="313"/>
      <c r="SVK115" s="313"/>
      <c r="SVL115" s="313"/>
      <c r="SVM115" s="313"/>
      <c r="SVN115" s="313"/>
      <c r="SVO115" s="313"/>
      <c r="SVP115" s="313"/>
      <c r="SVQ115" s="313"/>
      <c r="SVR115" s="313"/>
      <c r="SVS115" s="313"/>
      <c r="SVT115" s="313"/>
      <c r="SVU115" s="313"/>
      <c r="SVV115" s="313"/>
      <c r="SVW115" s="313"/>
      <c r="SVX115" s="313"/>
      <c r="SVY115" s="313"/>
      <c r="SVZ115" s="313"/>
      <c r="SWA115" s="313"/>
      <c r="SWB115" s="313"/>
      <c r="SWC115" s="313"/>
      <c r="SWD115" s="313"/>
      <c r="SWE115" s="313"/>
      <c r="SWF115" s="313"/>
      <c r="SWG115" s="313"/>
      <c r="SWH115" s="313"/>
      <c r="SWI115" s="313"/>
      <c r="SWJ115" s="313"/>
      <c r="SWK115" s="313"/>
      <c r="SWL115" s="313"/>
      <c r="SWM115" s="313"/>
      <c r="SWN115" s="313"/>
      <c r="SWO115" s="313"/>
      <c r="SWP115" s="313"/>
      <c r="SWQ115" s="313"/>
      <c r="SWR115" s="313"/>
      <c r="SWS115" s="313"/>
      <c r="SWT115" s="313"/>
      <c r="SWU115" s="313"/>
      <c r="SWV115" s="313"/>
      <c r="SWW115" s="313"/>
      <c r="SWX115" s="313"/>
      <c r="SWY115" s="313"/>
      <c r="SWZ115" s="313"/>
      <c r="SXA115" s="313"/>
      <c r="SXB115" s="313"/>
      <c r="SXC115" s="313"/>
      <c r="SXD115" s="313"/>
      <c r="SXE115" s="313"/>
      <c r="SXF115" s="313"/>
      <c r="SXG115" s="313"/>
      <c r="SXH115" s="313"/>
      <c r="SXI115" s="313"/>
      <c r="SXJ115" s="313"/>
      <c r="SXK115" s="313"/>
      <c r="SXL115" s="313"/>
      <c r="SXM115" s="313"/>
      <c r="SXN115" s="313"/>
      <c r="SXO115" s="313"/>
      <c r="SXP115" s="313"/>
      <c r="SXQ115" s="313"/>
      <c r="SXR115" s="313"/>
      <c r="SXS115" s="313"/>
      <c r="SXT115" s="313"/>
      <c r="SXU115" s="313"/>
      <c r="SXV115" s="313"/>
      <c r="SXW115" s="313"/>
      <c r="SXX115" s="313"/>
      <c r="SXY115" s="313"/>
      <c r="SXZ115" s="313"/>
      <c r="SYA115" s="313"/>
      <c r="SYB115" s="313"/>
      <c r="SYC115" s="313"/>
      <c r="SYD115" s="313"/>
      <c r="SYE115" s="313"/>
      <c r="SYF115" s="313"/>
      <c r="SYG115" s="313"/>
      <c r="SYH115" s="313"/>
      <c r="SYI115" s="313"/>
      <c r="SYJ115" s="313"/>
      <c r="SYK115" s="313"/>
      <c r="SYL115" s="313"/>
      <c r="SYM115" s="313"/>
      <c r="SYN115" s="313"/>
      <c r="SYO115" s="313"/>
      <c r="SYP115" s="313"/>
      <c r="SYQ115" s="313"/>
      <c r="SYR115" s="313"/>
      <c r="SYS115" s="313"/>
      <c r="SYT115" s="313"/>
      <c r="SYU115" s="313"/>
      <c r="SYV115" s="313"/>
      <c r="SYW115" s="313"/>
      <c r="SYX115" s="313"/>
      <c r="SYY115" s="313"/>
      <c r="SYZ115" s="313"/>
      <c r="SZA115" s="313"/>
      <c r="SZB115" s="313"/>
      <c r="SZC115" s="313"/>
      <c r="SZD115" s="313"/>
      <c r="SZE115" s="313"/>
      <c r="SZF115" s="313"/>
      <c r="SZG115" s="313"/>
      <c r="SZH115" s="313"/>
      <c r="SZI115" s="313"/>
      <c r="SZJ115" s="313"/>
      <c r="SZK115" s="313"/>
      <c r="SZL115" s="313"/>
      <c r="SZM115" s="313"/>
      <c r="SZN115" s="313"/>
      <c r="SZO115" s="313"/>
      <c r="SZP115" s="313"/>
      <c r="SZQ115" s="313"/>
      <c r="SZR115" s="313"/>
      <c r="SZS115" s="313"/>
      <c r="SZT115" s="313"/>
      <c r="SZU115" s="313"/>
      <c r="SZV115" s="313"/>
      <c r="SZW115" s="313"/>
      <c r="SZX115" s="313"/>
      <c r="SZY115" s="313"/>
      <c r="SZZ115" s="313"/>
      <c r="TAA115" s="313"/>
      <c r="TAB115" s="313"/>
      <c r="TAC115" s="313"/>
      <c r="TAD115" s="313"/>
      <c r="TAE115" s="313"/>
      <c r="TAF115" s="313"/>
      <c r="TAG115" s="313"/>
      <c r="TAH115" s="313"/>
      <c r="TAI115" s="313"/>
      <c r="TAJ115" s="313"/>
      <c r="TAK115" s="313"/>
      <c r="TAL115" s="313"/>
      <c r="TAM115" s="313"/>
      <c r="TAN115" s="313"/>
      <c r="TAO115" s="313"/>
      <c r="TAP115" s="313"/>
      <c r="TAQ115" s="313"/>
      <c r="TAR115" s="313"/>
      <c r="TAS115" s="313"/>
      <c r="TAT115" s="313"/>
      <c r="TAU115" s="313"/>
      <c r="TAV115" s="313"/>
      <c r="TAW115" s="313"/>
      <c r="TAX115" s="313"/>
      <c r="TAY115" s="313"/>
      <c r="TAZ115" s="313"/>
      <c r="TBA115" s="313"/>
      <c r="TBB115" s="313"/>
      <c r="TBC115" s="313"/>
      <c r="TBD115" s="313"/>
      <c r="TBE115" s="313"/>
      <c r="TBF115" s="313"/>
      <c r="TBG115" s="313"/>
      <c r="TBH115" s="313"/>
      <c r="TBI115" s="313"/>
      <c r="TBJ115" s="313"/>
      <c r="TBK115" s="313"/>
      <c r="TBL115" s="313"/>
      <c r="TBM115" s="313"/>
      <c r="TBN115" s="313"/>
      <c r="TBO115" s="313"/>
      <c r="TBP115" s="313"/>
      <c r="TBQ115" s="313"/>
      <c r="TBR115" s="313"/>
      <c r="TBS115" s="313"/>
      <c r="TBT115" s="313"/>
      <c r="TBU115" s="313"/>
      <c r="TBV115" s="313"/>
      <c r="TBW115" s="313"/>
      <c r="TBX115" s="313"/>
      <c r="TBY115" s="313"/>
      <c r="TBZ115" s="313"/>
      <c r="TCA115" s="313"/>
      <c r="TCB115" s="313"/>
      <c r="TCC115" s="313"/>
      <c r="TCD115" s="313"/>
      <c r="TCE115" s="313"/>
      <c r="TCF115" s="313"/>
      <c r="TCG115" s="313"/>
      <c r="TCH115" s="313"/>
      <c r="TCI115" s="313"/>
      <c r="TCJ115" s="313"/>
      <c r="TCK115" s="313"/>
      <c r="TCL115" s="313"/>
      <c r="TCM115" s="313"/>
      <c r="TCN115" s="313"/>
      <c r="TCO115" s="313"/>
      <c r="TCP115" s="313"/>
      <c r="TCQ115" s="313"/>
      <c r="TCR115" s="313"/>
      <c r="TCS115" s="313"/>
      <c r="TCT115" s="313"/>
      <c r="TCU115" s="313"/>
      <c r="TCV115" s="313"/>
      <c r="TCW115" s="313"/>
      <c r="TCX115" s="313"/>
      <c r="TCY115" s="313"/>
      <c r="TCZ115" s="313"/>
      <c r="TDA115" s="313"/>
      <c r="TDB115" s="313"/>
      <c r="TDC115" s="313"/>
      <c r="TDD115" s="313"/>
      <c r="TDE115" s="313"/>
      <c r="TDF115" s="313"/>
      <c r="TDG115" s="313"/>
      <c r="TDH115" s="313"/>
      <c r="TDI115" s="313"/>
      <c r="TDJ115" s="313"/>
      <c r="TDK115" s="313"/>
      <c r="TDL115" s="313"/>
      <c r="TDM115" s="313"/>
      <c r="TDN115" s="313"/>
      <c r="TDO115" s="313"/>
      <c r="TDP115" s="313"/>
      <c r="TDQ115" s="313"/>
      <c r="TDR115" s="313"/>
      <c r="TDS115" s="313"/>
      <c r="TDT115" s="313"/>
      <c r="TDU115" s="313"/>
      <c r="TDV115" s="313"/>
      <c r="TDW115" s="313"/>
      <c r="TDX115" s="313"/>
      <c r="TDY115" s="313"/>
      <c r="TDZ115" s="313"/>
      <c r="TEA115" s="313"/>
      <c r="TEB115" s="313"/>
      <c r="TEC115" s="313"/>
      <c r="TED115" s="313"/>
      <c r="TEE115" s="313"/>
      <c r="TEF115" s="313"/>
      <c r="TEG115" s="313"/>
      <c r="TEH115" s="313"/>
      <c r="TEI115" s="313"/>
      <c r="TEJ115" s="313"/>
      <c r="TEK115" s="313"/>
      <c r="TEL115" s="313"/>
      <c r="TEM115" s="313"/>
      <c r="TEN115" s="313"/>
      <c r="TEO115" s="313"/>
      <c r="TEP115" s="313"/>
      <c r="TEQ115" s="313"/>
      <c r="TER115" s="313"/>
      <c r="TES115" s="313"/>
      <c r="TET115" s="313"/>
      <c r="TEU115" s="313"/>
      <c r="TEV115" s="313"/>
      <c r="TEW115" s="313"/>
      <c r="TEX115" s="313"/>
      <c r="TEY115" s="313"/>
      <c r="TEZ115" s="313"/>
      <c r="TFA115" s="313"/>
      <c r="TFB115" s="313"/>
      <c r="TFC115" s="313"/>
      <c r="TFD115" s="313"/>
      <c r="TFE115" s="313"/>
      <c r="TFF115" s="313"/>
      <c r="TFG115" s="313"/>
      <c r="TFH115" s="313"/>
      <c r="TFI115" s="313"/>
      <c r="TFJ115" s="313"/>
      <c r="TFK115" s="313"/>
      <c r="TFL115" s="313"/>
      <c r="TFM115" s="313"/>
      <c r="TFN115" s="313"/>
      <c r="TFO115" s="313"/>
      <c r="TFP115" s="313"/>
      <c r="TFQ115" s="313"/>
      <c r="TFR115" s="313"/>
      <c r="TFS115" s="313"/>
      <c r="TFT115" s="313"/>
      <c r="TFU115" s="313"/>
      <c r="TFV115" s="313"/>
      <c r="TFW115" s="313"/>
      <c r="TFX115" s="313"/>
      <c r="TFY115" s="313"/>
      <c r="TFZ115" s="313"/>
      <c r="TGA115" s="313"/>
      <c r="TGB115" s="313"/>
      <c r="TGC115" s="313"/>
      <c r="TGD115" s="313"/>
      <c r="TGE115" s="313"/>
      <c r="TGF115" s="313"/>
      <c r="TGG115" s="313"/>
      <c r="TGH115" s="313"/>
      <c r="TGI115" s="313"/>
      <c r="TGJ115" s="313"/>
      <c r="TGK115" s="313"/>
      <c r="TGL115" s="313"/>
      <c r="TGM115" s="313"/>
      <c r="TGN115" s="313"/>
      <c r="TGO115" s="313"/>
      <c r="TGP115" s="313"/>
      <c r="TGQ115" s="313"/>
      <c r="TGR115" s="313"/>
      <c r="TGS115" s="313"/>
      <c r="TGT115" s="313"/>
      <c r="TGU115" s="313"/>
      <c r="TGV115" s="313"/>
      <c r="TGW115" s="313"/>
      <c r="TGX115" s="313"/>
      <c r="TGY115" s="313"/>
      <c r="TGZ115" s="313"/>
      <c r="THA115" s="313"/>
      <c r="THB115" s="313"/>
      <c r="THC115" s="313"/>
      <c r="THD115" s="313"/>
      <c r="THE115" s="313"/>
      <c r="THF115" s="313"/>
      <c r="THG115" s="313"/>
      <c r="THH115" s="313"/>
      <c r="THI115" s="313"/>
      <c r="THJ115" s="313"/>
      <c r="THK115" s="313"/>
      <c r="THL115" s="313"/>
      <c r="THM115" s="313"/>
      <c r="THN115" s="313"/>
      <c r="THO115" s="313"/>
      <c r="THP115" s="313"/>
      <c r="THQ115" s="313"/>
      <c r="THR115" s="313"/>
      <c r="THS115" s="313"/>
      <c r="THT115" s="313"/>
      <c r="THU115" s="313"/>
      <c r="THV115" s="313"/>
      <c r="THW115" s="313"/>
      <c r="THX115" s="313"/>
      <c r="THY115" s="313"/>
      <c r="THZ115" s="313"/>
      <c r="TIA115" s="313"/>
      <c r="TIB115" s="313"/>
      <c r="TIC115" s="313"/>
      <c r="TID115" s="313"/>
      <c r="TIE115" s="313"/>
      <c r="TIF115" s="313"/>
      <c r="TIG115" s="313"/>
      <c r="TIH115" s="313"/>
      <c r="TII115" s="313"/>
      <c r="TIJ115" s="313"/>
      <c r="TIK115" s="313"/>
      <c r="TIL115" s="313"/>
      <c r="TIM115" s="313"/>
      <c r="TIN115" s="313"/>
      <c r="TIO115" s="313"/>
      <c r="TIP115" s="313"/>
      <c r="TIQ115" s="313"/>
      <c r="TIR115" s="313"/>
      <c r="TIS115" s="313"/>
      <c r="TIT115" s="313"/>
      <c r="TIU115" s="313"/>
      <c r="TIV115" s="313"/>
      <c r="TIW115" s="313"/>
      <c r="TIX115" s="313"/>
      <c r="TIY115" s="313"/>
      <c r="TIZ115" s="313"/>
      <c r="TJA115" s="313"/>
      <c r="TJB115" s="313"/>
      <c r="TJC115" s="313"/>
      <c r="TJD115" s="313"/>
      <c r="TJE115" s="313"/>
      <c r="TJF115" s="313"/>
      <c r="TJG115" s="313"/>
      <c r="TJH115" s="313"/>
      <c r="TJI115" s="313"/>
      <c r="TJJ115" s="313"/>
      <c r="TJK115" s="313"/>
      <c r="TJL115" s="313"/>
      <c r="TJM115" s="313"/>
      <c r="TJN115" s="313"/>
      <c r="TJO115" s="313"/>
      <c r="TJP115" s="313"/>
      <c r="TJQ115" s="313"/>
      <c r="TJR115" s="313"/>
      <c r="TJS115" s="313"/>
      <c r="TJT115" s="313"/>
      <c r="TJU115" s="313"/>
      <c r="TJV115" s="313"/>
      <c r="TJW115" s="313"/>
      <c r="TJX115" s="313"/>
      <c r="TJY115" s="313"/>
      <c r="TJZ115" s="313"/>
      <c r="TKA115" s="313"/>
      <c r="TKB115" s="313"/>
      <c r="TKC115" s="313"/>
      <c r="TKD115" s="313"/>
      <c r="TKE115" s="313"/>
      <c r="TKF115" s="313"/>
      <c r="TKG115" s="313"/>
      <c r="TKH115" s="313"/>
      <c r="TKI115" s="313"/>
      <c r="TKJ115" s="313"/>
      <c r="TKK115" s="313"/>
      <c r="TKL115" s="313"/>
      <c r="TKM115" s="313"/>
      <c r="TKN115" s="313"/>
      <c r="TKO115" s="313"/>
      <c r="TKP115" s="313"/>
      <c r="TKQ115" s="313"/>
      <c r="TKR115" s="313"/>
      <c r="TKS115" s="313"/>
      <c r="TKT115" s="313"/>
      <c r="TKU115" s="313"/>
      <c r="TKV115" s="313"/>
      <c r="TKW115" s="313"/>
      <c r="TKX115" s="313"/>
      <c r="TKY115" s="313"/>
      <c r="TKZ115" s="313"/>
      <c r="TLA115" s="313"/>
      <c r="TLB115" s="313"/>
      <c r="TLC115" s="313"/>
      <c r="TLD115" s="313"/>
      <c r="TLE115" s="313"/>
      <c r="TLF115" s="313"/>
      <c r="TLG115" s="313"/>
      <c r="TLH115" s="313"/>
      <c r="TLI115" s="313"/>
      <c r="TLJ115" s="313"/>
      <c r="TLK115" s="313"/>
      <c r="TLL115" s="313"/>
      <c r="TLM115" s="313"/>
      <c r="TLN115" s="313"/>
      <c r="TLO115" s="313"/>
      <c r="TLP115" s="313"/>
      <c r="TLQ115" s="313"/>
      <c r="TLR115" s="313"/>
      <c r="TLS115" s="313"/>
      <c r="TLT115" s="313"/>
      <c r="TLU115" s="313"/>
      <c r="TLV115" s="313"/>
      <c r="TLW115" s="313"/>
      <c r="TLX115" s="313"/>
      <c r="TLY115" s="313"/>
      <c r="TLZ115" s="313"/>
      <c r="TMA115" s="313"/>
      <c r="TMB115" s="313"/>
      <c r="TMC115" s="313"/>
      <c r="TMD115" s="313"/>
      <c r="TME115" s="313"/>
      <c r="TMF115" s="313"/>
      <c r="TMG115" s="313"/>
      <c r="TMH115" s="313"/>
      <c r="TMI115" s="313"/>
      <c r="TMJ115" s="313"/>
      <c r="TMK115" s="313"/>
      <c r="TML115" s="313"/>
      <c r="TMM115" s="313"/>
      <c r="TMN115" s="313"/>
      <c r="TMO115" s="313"/>
      <c r="TMP115" s="313"/>
      <c r="TMQ115" s="313"/>
      <c r="TMR115" s="313"/>
      <c r="TMS115" s="313"/>
      <c r="TMT115" s="313"/>
      <c r="TMU115" s="313"/>
      <c r="TMV115" s="313"/>
      <c r="TMW115" s="313"/>
      <c r="TMX115" s="313"/>
      <c r="TMY115" s="313"/>
      <c r="TMZ115" s="313"/>
      <c r="TNA115" s="313"/>
      <c r="TNB115" s="313"/>
      <c r="TNC115" s="313"/>
      <c r="TND115" s="313"/>
      <c r="TNE115" s="313"/>
      <c r="TNF115" s="313"/>
      <c r="TNG115" s="313"/>
      <c r="TNH115" s="313"/>
      <c r="TNI115" s="313"/>
      <c r="TNJ115" s="313"/>
      <c r="TNK115" s="313"/>
      <c r="TNL115" s="313"/>
      <c r="TNM115" s="313"/>
      <c r="TNN115" s="313"/>
      <c r="TNO115" s="313"/>
      <c r="TNP115" s="313"/>
      <c r="TNQ115" s="313"/>
      <c r="TNR115" s="313"/>
      <c r="TNS115" s="313"/>
      <c r="TNT115" s="313"/>
      <c r="TNU115" s="313"/>
      <c r="TNV115" s="313"/>
      <c r="TNW115" s="313"/>
      <c r="TNX115" s="313"/>
      <c r="TNY115" s="313"/>
      <c r="TNZ115" s="313"/>
      <c r="TOA115" s="313"/>
      <c r="TOB115" s="313"/>
      <c r="TOC115" s="313"/>
      <c r="TOD115" s="313"/>
      <c r="TOE115" s="313"/>
      <c r="TOF115" s="313"/>
      <c r="TOG115" s="313"/>
      <c r="TOH115" s="313"/>
      <c r="TOI115" s="313"/>
      <c r="TOJ115" s="313"/>
      <c r="TOK115" s="313"/>
      <c r="TOL115" s="313"/>
      <c r="TOM115" s="313"/>
      <c r="TON115" s="313"/>
      <c r="TOO115" s="313"/>
      <c r="TOP115" s="313"/>
      <c r="TOQ115" s="313"/>
      <c r="TOR115" s="313"/>
      <c r="TOS115" s="313"/>
      <c r="TOT115" s="313"/>
      <c r="TOU115" s="313"/>
      <c r="TOV115" s="313"/>
      <c r="TOW115" s="313"/>
      <c r="TOX115" s="313"/>
      <c r="TOY115" s="313"/>
      <c r="TOZ115" s="313"/>
      <c r="TPA115" s="313"/>
      <c r="TPB115" s="313"/>
      <c r="TPC115" s="313"/>
      <c r="TPD115" s="313"/>
      <c r="TPE115" s="313"/>
      <c r="TPF115" s="313"/>
      <c r="TPG115" s="313"/>
      <c r="TPH115" s="313"/>
      <c r="TPI115" s="313"/>
      <c r="TPJ115" s="313"/>
      <c r="TPK115" s="313"/>
      <c r="TPL115" s="313"/>
      <c r="TPM115" s="313"/>
      <c r="TPN115" s="313"/>
      <c r="TPO115" s="313"/>
      <c r="TPP115" s="313"/>
      <c r="TPQ115" s="313"/>
      <c r="TPR115" s="313"/>
      <c r="TPS115" s="313"/>
      <c r="TPT115" s="313"/>
      <c r="TPU115" s="313"/>
      <c r="TPV115" s="313"/>
      <c r="TPW115" s="313"/>
      <c r="TPX115" s="313"/>
      <c r="TPY115" s="313"/>
      <c r="TPZ115" s="313"/>
      <c r="TQA115" s="313"/>
      <c r="TQB115" s="313"/>
      <c r="TQC115" s="313"/>
      <c r="TQD115" s="313"/>
      <c r="TQE115" s="313"/>
      <c r="TQF115" s="313"/>
      <c r="TQG115" s="313"/>
      <c r="TQH115" s="313"/>
      <c r="TQI115" s="313"/>
      <c r="TQJ115" s="313"/>
      <c r="TQK115" s="313"/>
      <c r="TQL115" s="313"/>
      <c r="TQM115" s="313"/>
      <c r="TQN115" s="313"/>
      <c r="TQO115" s="313"/>
      <c r="TQP115" s="313"/>
      <c r="TQQ115" s="313"/>
      <c r="TQR115" s="313"/>
      <c r="TQS115" s="313"/>
      <c r="TQT115" s="313"/>
      <c r="TQU115" s="313"/>
      <c r="TQV115" s="313"/>
      <c r="TQW115" s="313"/>
      <c r="TQX115" s="313"/>
      <c r="TQY115" s="313"/>
      <c r="TQZ115" s="313"/>
      <c r="TRA115" s="313"/>
      <c r="TRB115" s="313"/>
      <c r="TRC115" s="313"/>
      <c r="TRD115" s="313"/>
      <c r="TRE115" s="313"/>
      <c r="TRF115" s="313"/>
      <c r="TRG115" s="313"/>
      <c r="TRH115" s="313"/>
      <c r="TRI115" s="313"/>
      <c r="TRJ115" s="313"/>
      <c r="TRK115" s="313"/>
      <c r="TRL115" s="313"/>
      <c r="TRM115" s="313"/>
      <c r="TRN115" s="313"/>
      <c r="TRO115" s="313"/>
      <c r="TRP115" s="313"/>
      <c r="TRQ115" s="313"/>
      <c r="TRR115" s="313"/>
      <c r="TRS115" s="313"/>
      <c r="TRT115" s="313"/>
      <c r="TRU115" s="313"/>
      <c r="TRV115" s="313"/>
      <c r="TRW115" s="313"/>
      <c r="TRX115" s="313"/>
      <c r="TRY115" s="313"/>
      <c r="TRZ115" s="313"/>
      <c r="TSA115" s="313"/>
      <c r="TSB115" s="313"/>
      <c r="TSC115" s="313"/>
      <c r="TSD115" s="313"/>
      <c r="TSE115" s="313"/>
      <c r="TSF115" s="313"/>
      <c r="TSG115" s="313"/>
      <c r="TSH115" s="313"/>
      <c r="TSI115" s="313"/>
      <c r="TSJ115" s="313"/>
      <c r="TSK115" s="313"/>
      <c r="TSL115" s="313"/>
      <c r="TSM115" s="313"/>
      <c r="TSN115" s="313"/>
      <c r="TSO115" s="313"/>
      <c r="TSP115" s="313"/>
      <c r="TSQ115" s="313"/>
      <c r="TSR115" s="313"/>
      <c r="TSS115" s="313"/>
      <c r="TST115" s="313"/>
      <c r="TSU115" s="313"/>
      <c r="TSV115" s="313"/>
      <c r="TSW115" s="313"/>
      <c r="TSX115" s="313"/>
      <c r="TSY115" s="313"/>
      <c r="TSZ115" s="313"/>
      <c r="TTA115" s="313"/>
      <c r="TTB115" s="313"/>
      <c r="TTC115" s="313"/>
      <c r="TTD115" s="313"/>
      <c r="TTE115" s="313"/>
      <c r="TTF115" s="313"/>
      <c r="TTG115" s="313"/>
      <c r="TTH115" s="313"/>
      <c r="TTI115" s="313"/>
      <c r="TTJ115" s="313"/>
      <c r="TTK115" s="313"/>
      <c r="TTL115" s="313"/>
      <c r="TTM115" s="313"/>
      <c r="TTN115" s="313"/>
      <c r="TTO115" s="313"/>
      <c r="TTP115" s="313"/>
      <c r="TTQ115" s="313"/>
      <c r="TTR115" s="313"/>
      <c r="TTS115" s="313"/>
      <c r="TTT115" s="313"/>
      <c r="TTU115" s="313"/>
      <c r="TTV115" s="313"/>
      <c r="TTW115" s="313"/>
      <c r="TTX115" s="313"/>
      <c r="TTY115" s="313"/>
      <c r="TTZ115" s="313"/>
      <c r="TUA115" s="313"/>
      <c r="TUB115" s="313"/>
      <c r="TUC115" s="313"/>
      <c r="TUD115" s="313"/>
      <c r="TUE115" s="313"/>
      <c r="TUF115" s="313"/>
      <c r="TUG115" s="313"/>
      <c r="TUH115" s="313"/>
      <c r="TUI115" s="313"/>
      <c r="TUJ115" s="313"/>
      <c r="TUK115" s="313"/>
      <c r="TUL115" s="313"/>
      <c r="TUM115" s="313"/>
      <c r="TUN115" s="313"/>
      <c r="TUO115" s="313"/>
      <c r="TUP115" s="313"/>
      <c r="TUQ115" s="313"/>
      <c r="TUR115" s="313"/>
      <c r="TUS115" s="313"/>
      <c r="TUT115" s="313"/>
      <c r="TUU115" s="313"/>
      <c r="TUV115" s="313"/>
      <c r="TUW115" s="313"/>
      <c r="TUX115" s="313"/>
      <c r="TUY115" s="313"/>
      <c r="TUZ115" s="313"/>
      <c r="TVA115" s="313"/>
      <c r="TVB115" s="313"/>
      <c r="TVC115" s="313"/>
      <c r="TVD115" s="313"/>
      <c r="TVE115" s="313"/>
      <c r="TVF115" s="313"/>
      <c r="TVG115" s="313"/>
      <c r="TVH115" s="313"/>
      <c r="TVI115" s="313"/>
      <c r="TVJ115" s="313"/>
      <c r="TVK115" s="313"/>
      <c r="TVL115" s="313"/>
      <c r="TVM115" s="313"/>
      <c r="TVN115" s="313"/>
      <c r="TVO115" s="313"/>
      <c r="TVP115" s="313"/>
      <c r="TVQ115" s="313"/>
      <c r="TVR115" s="313"/>
      <c r="TVS115" s="313"/>
      <c r="TVT115" s="313"/>
      <c r="TVU115" s="313"/>
      <c r="TVV115" s="313"/>
      <c r="TVW115" s="313"/>
      <c r="TVX115" s="313"/>
      <c r="TVY115" s="313"/>
      <c r="TVZ115" s="313"/>
      <c r="TWA115" s="313"/>
      <c r="TWB115" s="313"/>
      <c r="TWC115" s="313"/>
      <c r="TWD115" s="313"/>
      <c r="TWE115" s="313"/>
      <c r="TWF115" s="313"/>
      <c r="TWG115" s="313"/>
      <c r="TWH115" s="313"/>
      <c r="TWI115" s="313"/>
      <c r="TWJ115" s="313"/>
      <c r="TWK115" s="313"/>
      <c r="TWL115" s="313"/>
      <c r="TWM115" s="313"/>
      <c r="TWN115" s="313"/>
      <c r="TWO115" s="313"/>
      <c r="TWP115" s="313"/>
      <c r="TWQ115" s="313"/>
      <c r="TWR115" s="313"/>
      <c r="TWS115" s="313"/>
      <c r="TWT115" s="313"/>
      <c r="TWU115" s="313"/>
      <c r="TWV115" s="313"/>
      <c r="TWW115" s="313"/>
      <c r="TWX115" s="313"/>
      <c r="TWY115" s="313"/>
      <c r="TWZ115" s="313"/>
      <c r="TXA115" s="313"/>
      <c r="TXB115" s="313"/>
      <c r="TXC115" s="313"/>
      <c r="TXD115" s="313"/>
      <c r="TXE115" s="313"/>
      <c r="TXF115" s="313"/>
      <c r="TXG115" s="313"/>
      <c r="TXH115" s="313"/>
      <c r="TXI115" s="313"/>
      <c r="TXJ115" s="313"/>
      <c r="TXK115" s="313"/>
      <c r="TXL115" s="313"/>
      <c r="TXM115" s="313"/>
      <c r="TXN115" s="313"/>
      <c r="TXO115" s="313"/>
      <c r="TXP115" s="313"/>
      <c r="TXQ115" s="313"/>
      <c r="TXR115" s="313"/>
      <c r="TXS115" s="313"/>
      <c r="TXT115" s="313"/>
      <c r="TXU115" s="313"/>
      <c r="TXV115" s="313"/>
      <c r="TXW115" s="313"/>
      <c r="TXX115" s="313"/>
      <c r="TXY115" s="313"/>
      <c r="TXZ115" s="313"/>
      <c r="TYA115" s="313"/>
      <c r="TYB115" s="313"/>
      <c r="TYC115" s="313"/>
      <c r="TYD115" s="313"/>
      <c r="TYE115" s="313"/>
      <c r="TYF115" s="313"/>
      <c r="TYG115" s="313"/>
      <c r="TYH115" s="313"/>
      <c r="TYI115" s="313"/>
      <c r="TYJ115" s="313"/>
      <c r="TYK115" s="313"/>
      <c r="TYL115" s="313"/>
      <c r="TYM115" s="313"/>
      <c r="TYN115" s="313"/>
      <c r="TYO115" s="313"/>
      <c r="TYP115" s="313"/>
      <c r="TYQ115" s="313"/>
      <c r="TYR115" s="313"/>
      <c r="TYS115" s="313"/>
      <c r="TYT115" s="313"/>
      <c r="TYU115" s="313"/>
      <c r="TYV115" s="313"/>
      <c r="TYW115" s="313"/>
      <c r="TYX115" s="313"/>
      <c r="TYY115" s="313"/>
      <c r="TYZ115" s="313"/>
      <c r="TZA115" s="313"/>
      <c r="TZB115" s="313"/>
      <c r="TZC115" s="313"/>
      <c r="TZD115" s="313"/>
      <c r="TZE115" s="313"/>
      <c r="TZF115" s="313"/>
      <c r="TZG115" s="313"/>
      <c r="TZH115" s="313"/>
      <c r="TZI115" s="313"/>
      <c r="TZJ115" s="313"/>
      <c r="TZK115" s="313"/>
      <c r="TZL115" s="313"/>
      <c r="TZM115" s="313"/>
      <c r="TZN115" s="313"/>
      <c r="TZO115" s="313"/>
      <c r="TZP115" s="313"/>
      <c r="TZQ115" s="313"/>
      <c r="TZR115" s="313"/>
      <c r="TZS115" s="313"/>
      <c r="TZT115" s="313"/>
      <c r="TZU115" s="313"/>
      <c r="TZV115" s="313"/>
      <c r="TZW115" s="313"/>
      <c r="TZX115" s="313"/>
      <c r="TZY115" s="313"/>
      <c r="TZZ115" s="313"/>
      <c r="UAA115" s="313"/>
      <c r="UAB115" s="313"/>
      <c r="UAC115" s="313"/>
      <c r="UAD115" s="313"/>
      <c r="UAE115" s="313"/>
      <c r="UAF115" s="313"/>
      <c r="UAG115" s="313"/>
      <c r="UAH115" s="313"/>
      <c r="UAI115" s="313"/>
      <c r="UAJ115" s="313"/>
      <c r="UAK115" s="313"/>
      <c r="UAL115" s="313"/>
      <c r="UAM115" s="313"/>
      <c r="UAN115" s="313"/>
      <c r="UAO115" s="313"/>
      <c r="UAP115" s="313"/>
      <c r="UAQ115" s="313"/>
      <c r="UAR115" s="313"/>
      <c r="UAS115" s="313"/>
      <c r="UAT115" s="313"/>
      <c r="UAU115" s="313"/>
      <c r="UAV115" s="313"/>
      <c r="UAW115" s="313"/>
      <c r="UAX115" s="313"/>
      <c r="UAY115" s="313"/>
      <c r="UAZ115" s="313"/>
      <c r="UBA115" s="313"/>
      <c r="UBB115" s="313"/>
      <c r="UBC115" s="313"/>
      <c r="UBD115" s="313"/>
      <c r="UBE115" s="313"/>
      <c r="UBF115" s="313"/>
      <c r="UBG115" s="313"/>
      <c r="UBH115" s="313"/>
      <c r="UBI115" s="313"/>
      <c r="UBJ115" s="313"/>
      <c r="UBK115" s="313"/>
      <c r="UBL115" s="313"/>
      <c r="UBM115" s="313"/>
      <c r="UBN115" s="313"/>
      <c r="UBO115" s="313"/>
      <c r="UBP115" s="313"/>
      <c r="UBQ115" s="313"/>
      <c r="UBR115" s="313"/>
      <c r="UBS115" s="313"/>
      <c r="UBT115" s="313"/>
      <c r="UBU115" s="313"/>
      <c r="UBV115" s="313"/>
      <c r="UBW115" s="313"/>
      <c r="UBX115" s="313"/>
      <c r="UBY115" s="313"/>
      <c r="UBZ115" s="313"/>
      <c r="UCA115" s="313"/>
      <c r="UCB115" s="313"/>
      <c r="UCC115" s="313"/>
      <c r="UCD115" s="313"/>
      <c r="UCE115" s="313"/>
      <c r="UCF115" s="313"/>
      <c r="UCG115" s="313"/>
      <c r="UCH115" s="313"/>
      <c r="UCI115" s="313"/>
      <c r="UCJ115" s="313"/>
      <c r="UCK115" s="313"/>
      <c r="UCL115" s="313"/>
      <c r="UCM115" s="313"/>
      <c r="UCN115" s="313"/>
      <c r="UCO115" s="313"/>
      <c r="UCP115" s="313"/>
      <c r="UCQ115" s="313"/>
      <c r="UCR115" s="313"/>
      <c r="UCS115" s="313"/>
      <c r="UCT115" s="313"/>
      <c r="UCU115" s="313"/>
      <c r="UCV115" s="313"/>
      <c r="UCW115" s="313"/>
      <c r="UCX115" s="313"/>
      <c r="UCY115" s="313"/>
      <c r="UCZ115" s="313"/>
      <c r="UDA115" s="313"/>
      <c r="UDB115" s="313"/>
      <c r="UDC115" s="313"/>
      <c r="UDD115" s="313"/>
      <c r="UDE115" s="313"/>
      <c r="UDF115" s="313"/>
      <c r="UDG115" s="313"/>
      <c r="UDH115" s="313"/>
      <c r="UDI115" s="313"/>
      <c r="UDJ115" s="313"/>
      <c r="UDK115" s="313"/>
      <c r="UDL115" s="313"/>
      <c r="UDM115" s="313"/>
      <c r="UDN115" s="313"/>
      <c r="UDO115" s="313"/>
      <c r="UDP115" s="313"/>
      <c r="UDQ115" s="313"/>
      <c r="UDR115" s="313"/>
      <c r="UDS115" s="313"/>
      <c r="UDT115" s="313"/>
      <c r="UDU115" s="313"/>
      <c r="UDV115" s="313"/>
      <c r="UDW115" s="313"/>
      <c r="UDX115" s="313"/>
      <c r="UDY115" s="313"/>
      <c r="UDZ115" s="313"/>
      <c r="UEA115" s="313"/>
      <c r="UEB115" s="313"/>
      <c r="UEC115" s="313"/>
      <c r="UED115" s="313"/>
      <c r="UEE115" s="313"/>
      <c r="UEF115" s="313"/>
      <c r="UEG115" s="313"/>
      <c r="UEH115" s="313"/>
      <c r="UEI115" s="313"/>
      <c r="UEJ115" s="313"/>
      <c r="UEK115" s="313"/>
      <c r="UEL115" s="313"/>
      <c r="UEM115" s="313"/>
      <c r="UEN115" s="313"/>
      <c r="UEO115" s="313"/>
      <c r="UEP115" s="313"/>
      <c r="UEQ115" s="313"/>
      <c r="UER115" s="313"/>
      <c r="UES115" s="313"/>
      <c r="UET115" s="313"/>
      <c r="UEU115" s="313"/>
      <c r="UEV115" s="313"/>
      <c r="UEW115" s="313"/>
      <c r="UEX115" s="313"/>
      <c r="UEY115" s="313"/>
      <c r="UEZ115" s="313"/>
      <c r="UFA115" s="313"/>
      <c r="UFB115" s="313"/>
      <c r="UFC115" s="313"/>
      <c r="UFD115" s="313"/>
      <c r="UFE115" s="313"/>
      <c r="UFF115" s="313"/>
      <c r="UFG115" s="313"/>
      <c r="UFH115" s="313"/>
      <c r="UFI115" s="313"/>
      <c r="UFJ115" s="313"/>
      <c r="UFK115" s="313"/>
      <c r="UFL115" s="313"/>
      <c r="UFM115" s="313"/>
      <c r="UFN115" s="313"/>
      <c r="UFO115" s="313"/>
      <c r="UFP115" s="313"/>
      <c r="UFQ115" s="313"/>
      <c r="UFR115" s="313"/>
      <c r="UFS115" s="313"/>
      <c r="UFT115" s="313"/>
      <c r="UFU115" s="313"/>
      <c r="UFV115" s="313"/>
      <c r="UFW115" s="313"/>
      <c r="UFX115" s="313"/>
      <c r="UFY115" s="313"/>
      <c r="UFZ115" s="313"/>
      <c r="UGA115" s="313"/>
      <c r="UGB115" s="313"/>
      <c r="UGC115" s="313"/>
      <c r="UGD115" s="313"/>
      <c r="UGE115" s="313"/>
      <c r="UGF115" s="313"/>
      <c r="UGG115" s="313"/>
      <c r="UGH115" s="313"/>
      <c r="UGI115" s="313"/>
      <c r="UGJ115" s="313"/>
      <c r="UGK115" s="313"/>
      <c r="UGL115" s="313"/>
      <c r="UGM115" s="313"/>
      <c r="UGN115" s="313"/>
      <c r="UGO115" s="313"/>
      <c r="UGP115" s="313"/>
      <c r="UGQ115" s="313"/>
      <c r="UGR115" s="313"/>
      <c r="UGS115" s="313"/>
      <c r="UGT115" s="313"/>
      <c r="UGU115" s="313"/>
      <c r="UGV115" s="313"/>
      <c r="UGW115" s="313"/>
      <c r="UGX115" s="313"/>
      <c r="UGY115" s="313"/>
      <c r="UGZ115" s="313"/>
      <c r="UHA115" s="313"/>
      <c r="UHB115" s="313"/>
      <c r="UHC115" s="313"/>
      <c r="UHD115" s="313"/>
      <c r="UHE115" s="313"/>
      <c r="UHF115" s="313"/>
      <c r="UHG115" s="313"/>
      <c r="UHH115" s="313"/>
      <c r="UHI115" s="313"/>
      <c r="UHJ115" s="313"/>
      <c r="UHK115" s="313"/>
      <c r="UHL115" s="313"/>
      <c r="UHM115" s="313"/>
      <c r="UHN115" s="313"/>
      <c r="UHO115" s="313"/>
      <c r="UHP115" s="313"/>
      <c r="UHQ115" s="313"/>
      <c r="UHR115" s="313"/>
      <c r="UHS115" s="313"/>
      <c r="UHT115" s="313"/>
      <c r="UHU115" s="313"/>
      <c r="UHV115" s="313"/>
      <c r="UHW115" s="313"/>
      <c r="UHX115" s="313"/>
      <c r="UHY115" s="313"/>
      <c r="UHZ115" s="313"/>
      <c r="UIA115" s="313"/>
      <c r="UIB115" s="313"/>
      <c r="UIC115" s="313"/>
      <c r="UID115" s="313"/>
      <c r="UIE115" s="313"/>
      <c r="UIF115" s="313"/>
      <c r="UIG115" s="313"/>
      <c r="UIH115" s="313"/>
      <c r="UII115" s="313"/>
      <c r="UIJ115" s="313"/>
      <c r="UIK115" s="313"/>
      <c r="UIL115" s="313"/>
      <c r="UIM115" s="313"/>
      <c r="UIN115" s="313"/>
      <c r="UIO115" s="313"/>
      <c r="UIP115" s="313"/>
      <c r="UIQ115" s="313"/>
      <c r="UIR115" s="313"/>
      <c r="UIS115" s="313"/>
      <c r="UIT115" s="313"/>
      <c r="UIU115" s="313"/>
      <c r="UIV115" s="313"/>
      <c r="UIW115" s="313"/>
      <c r="UIX115" s="313"/>
      <c r="UIY115" s="313"/>
      <c r="UIZ115" s="313"/>
      <c r="UJA115" s="313"/>
      <c r="UJB115" s="313"/>
      <c r="UJC115" s="313"/>
      <c r="UJD115" s="313"/>
      <c r="UJE115" s="313"/>
      <c r="UJF115" s="313"/>
      <c r="UJG115" s="313"/>
      <c r="UJH115" s="313"/>
      <c r="UJI115" s="313"/>
      <c r="UJJ115" s="313"/>
      <c r="UJK115" s="313"/>
      <c r="UJL115" s="313"/>
      <c r="UJM115" s="313"/>
      <c r="UJN115" s="313"/>
      <c r="UJO115" s="313"/>
      <c r="UJP115" s="313"/>
      <c r="UJQ115" s="313"/>
      <c r="UJR115" s="313"/>
      <c r="UJS115" s="313"/>
      <c r="UJT115" s="313"/>
      <c r="UJU115" s="313"/>
      <c r="UJV115" s="313"/>
      <c r="UJW115" s="313"/>
      <c r="UJX115" s="313"/>
      <c r="UJY115" s="313"/>
      <c r="UJZ115" s="313"/>
      <c r="UKA115" s="313"/>
      <c r="UKB115" s="313"/>
      <c r="UKC115" s="313"/>
      <c r="UKD115" s="313"/>
      <c r="UKE115" s="313"/>
      <c r="UKF115" s="313"/>
      <c r="UKG115" s="313"/>
      <c r="UKH115" s="313"/>
      <c r="UKI115" s="313"/>
      <c r="UKJ115" s="313"/>
      <c r="UKK115" s="313"/>
      <c r="UKL115" s="313"/>
      <c r="UKM115" s="313"/>
      <c r="UKN115" s="313"/>
      <c r="UKO115" s="313"/>
      <c r="UKP115" s="313"/>
      <c r="UKQ115" s="313"/>
      <c r="UKR115" s="313"/>
      <c r="UKS115" s="313"/>
      <c r="UKT115" s="313"/>
      <c r="UKU115" s="313"/>
      <c r="UKV115" s="313"/>
      <c r="UKW115" s="313"/>
      <c r="UKX115" s="313"/>
      <c r="UKY115" s="313"/>
      <c r="UKZ115" s="313"/>
      <c r="ULA115" s="313"/>
      <c r="ULB115" s="313"/>
      <c r="ULC115" s="313"/>
      <c r="ULD115" s="313"/>
      <c r="ULE115" s="313"/>
      <c r="ULF115" s="313"/>
      <c r="ULG115" s="313"/>
      <c r="ULH115" s="313"/>
      <c r="ULI115" s="313"/>
      <c r="ULJ115" s="313"/>
      <c r="ULK115" s="313"/>
      <c r="ULL115" s="313"/>
      <c r="ULM115" s="313"/>
      <c r="ULN115" s="313"/>
      <c r="ULO115" s="313"/>
      <c r="ULP115" s="313"/>
      <c r="ULQ115" s="313"/>
      <c r="ULR115" s="313"/>
      <c r="ULS115" s="313"/>
      <c r="ULT115" s="313"/>
      <c r="ULU115" s="313"/>
      <c r="ULV115" s="313"/>
      <c r="ULW115" s="313"/>
      <c r="ULX115" s="313"/>
      <c r="ULY115" s="313"/>
      <c r="ULZ115" s="313"/>
      <c r="UMA115" s="313"/>
      <c r="UMB115" s="313"/>
      <c r="UMC115" s="313"/>
      <c r="UMD115" s="313"/>
      <c r="UME115" s="313"/>
      <c r="UMF115" s="313"/>
      <c r="UMG115" s="313"/>
      <c r="UMH115" s="313"/>
      <c r="UMI115" s="313"/>
      <c r="UMJ115" s="313"/>
      <c r="UMK115" s="313"/>
      <c r="UML115" s="313"/>
      <c r="UMM115" s="313"/>
      <c r="UMN115" s="313"/>
      <c r="UMO115" s="313"/>
      <c r="UMP115" s="313"/>
      <c r="UMQ115" s="313"/>
      <c r="UMR115" s="313"/>
      <c r="UMS115" s="313"/>
      <c r="UMT115" s="313"/>
      <c r="UMU115" s="313"/>
      <c r="UMV115" s="313"/>
      <c r="UMW115" s="313"/>
      <c r="UMX115" s="313"/>
      <c r="UMY115" s="313"/>
      <c r="UMZ115" s="313"/>
      <c r="UNA115" s="313"/>
      <c r="UNB115" s="313"/>
      <c r="UNC115" s="313"/>
      <c r="UND115" s="313"/>
      <c r="UNE115" s="313"/>
      <c r="UNF115" s="313"/>
      <c r="UNG115" s="313"/>
      <c r="UNH115" s="313"/>
      <c r="UNI115" s="313"/>
      <c r="UNJ115" s="313"/>
      <c r="UNK115" s="313"/>
      <c r="UNL115" s="313"/>
      <c r="UNM115" s="313"/>
      <c r="UNN115" s="313"/>
      <c r="UNO115" s="313"/>
      <c r="UNP115" s="313"/>
      <c r="UNQ115" s="313"/>
      <c r="UNR115" s="313"/>
      <c r="UNS115" s="313"/>
      <c r="UNT115" s="313"/>
      <c r="UNU115" s="313"/>
      <c r="UNV115" s="313"/>
      <c r="UNW115" s="313"/>
      <c r="UNX115" s="313"/>
      <c r="UNY115" s="313"/>
      <c r="UNZ115" s="313"/>
      <c r="UOA115" s="313"/>
      <c r="UOB115" s="313"/>
      <c r="UOC115" s="313"/>
      <c r="UOD115" s="313"/>
      <c r="UOE115" s="313"/>
      <c r="UOF115" s="313"/>
      <c r="UOG115" s="313"/>
      <c r="UOH115" s="313"/>
      <c r="UOI115" s="313"/>
      <c r="UOJ115" s="313"/>
      <c r="UOK115" s="313"/>
      <c r="UOL115" s="313"/>
      <c r="UOM115" s="313"/>
      <c r="UON115" s="313"/>
      <c r="UOO115" s="313"/>
      <c r="UOP115" s="313"/>
      <c r="UOQ115" s="313"/>
      <c r="UOR115" s="313"/>
      <c r="UOS115" s="313"/>
      <c r="UOT115" s="313"/>
      <c r="UOU115" s="313"/>
      <c r="UOV115" s="313"/>
      <c r="UOW115" s="313"/>
      <c r="UOX115" s="313"/>
      <c r="UOY115" s="313"/>
      <c r="UOZ115" s="313"/>
      <c r="UPA115" s="313"/>
      <c r="UPB115" s="313"/>
      <c r="UPC115" s="313"/>
      <c r="UPD115" s="313"/>
      <c r="UPE115" s="313"/>
      <c r="UPF115" s="313"/>
      <c r="UPG115" s="313"/>
      <c r="UPH115" s="313"/>
      <c r="UPI115" s="313"/>
      <c r="UPJ115" s="313"/>
      <c r="UPK115" s="313"/>
      <c r="UPL115" s="313"/>
      <c r="UPM115" s="313"/>
      <c r="UPN115" s="313"/>
      <c r="UPO115" s="313"/>
      <c r="UPP115" s="313"/>
      <c r="UPQ115" s="313"/>
      <c r="UPR115" s="313"/>
      <c r="UPS115" s="313"/>
      <c r="UPT115" s="313"/>
      <c r="UPU115" s="313"/>
      <c r="UPV115" s="313"/>
      <c r="UPW115" s="313"/>
      <c r="UPX115" s="313"/>
      <c r="UPY115" s="313"/>
      <c r="UPZ115" s="313"/>
      <c r="UQA115" s="313"/>
      <c r="UQB115" s="313"/>
      <c r="UQC115" s="313"/>
      <c r="UQD115" s="313"/>
      <c r="UQE115" s="313"/>
      <c r="UQF115" s="313"/>
      <c r="UQG115" s="313"/>
      <c r="UQH115" s="313"/>
      <c r="UQI115" s="313"/>
      <c r="UQJ115" s="313"/>
      <c r="UQK115" s="313"/>
      <c r="UQL115" s="313"/>
      <c r="UQM115" s="313"/>
      <c r="UQN115" s="313"/>
      <c r="UQO115" s="313"/>
      <c r="UQP115" s="313"/>
      <c r="UQQ115" s="313"/>
      <c r="UQR115" s="313"/>
      <c r="UQS115" s="313"/>
      <c r="UQT115" s="313"/>
      <c r="UQU115" s="313"/>
      <c r="UQV115" s="313"/>
      <c r="UQW115" s="313"/>
      <c r="UQX115" s="313"/>
      <c r="UQY115" s="313"/>
      <c r="UQZ115" s="313"/>
      <c r="URA115" s="313"/>
      <c r="URB115" s="313"/>
      <c r="URC115" s="313"/>
      <c r="URD115" s="313"/>
      <c r="URE115" s="313"/>
      <c r="URF115" s="313"/>
      <c r="URG115" s="313"/>
      <c r="URH115" s="313"/>
      <c r="URI115" s="313"/>
      <c r="URJ115" s="313"/>
      <c r="URK115" s="313"/>
      <c r="URL115" s="313"/>
      <c r="URM115" s="313"/>
      <c r="URN115" s="313"/>
      <c r="URO115" s="313"/>
      <c r="URP115" s="313"/>
      <c r="URQ115" s="313"/>
      <c r="URR115" s="313"/>
      <c r="URS115" s="313"/>
      <c r="URT115" s="313"/>
      <c r="URU115" s="313"/>
      <c r="URV115" s="313"/>
      <c r="URW115" s="313"/>
      <c r="URX115" s="313"/>
      <c r="URY115" s="313"/>
      <c r="URZ115" s="313"/>
      <c r="USA115" s="313"/>
      <c r="USB115" s="313"/>
      <c r="USC115" s="313"/>
      <c r="USD115" s="313"/>
      <c r="USE115" s="313"/>
      <c r="USF115" s="313"/>
      <c r="USG115" s="313"/>
      <c r="USH115" s="313"/>
      <c r="USI115" s="313"/>
      <c r="USJ115" s="313"/>
      <c r="USK115" s="313"/>
      <c r="USL115" s="313"/>
      <c r="USM115" s="313"/>
      <c r="USN115" s="313"/>
      <c r="USO115" s="313"/>
      <c r="USP115" s="313"/>
      <c r="USQ115" s="313"/>
      <c r="USR115" s="313"/>
      <c r="USS115" s="313"/>
      <c r="UST115" s="313"/>
      <c r="USU115" s="313"/>
      <c r="USV115" s="313"/>
      <c r="USW115" s="313"/>
      <c r="USX115" s="313"/>
      <c r="USY115" s="313"/>
      <c r="USZ115" s="313"/>
      <c r="UTA115" s="313"/>
      <c r="UTB115" s="313"/>
      <c r="UTC115" s="313"/>
      <c r="UTD115" s="313"/>
      <c r="UTE115" s="313"/>
      <c r="UTF115" s="313"/>
      <c r="UTG115" s="313"/>
      <c r="UTH115" s="313"/>
      <c r="UTI115" s="313"/>
      <c r="UTJ115" s="313"/>
      <c r="UTK115" s="313"/>
      <c r="UTL115" s="313"/>
      <c r="UTM115" s="313"/>
      <c r="UTN115" s="313"/>
      <c r="UTO115" s="313"/>
      <c r="UTP115" s="313"/>
      <c r="UTQ115" s="313"/>
      <c r="UTR115" s="313"/>
      <c r="UTS115" s="313"/>
      <c r="UTT115" s="313"/>
      <c r="UTU115" s="313"/>
      <c r="UTV115" s="313"/>
      <c r="UTW115" s="313"/>
      <c r="UTX115" s="313"/>
      <c r="UTY115" s="313"/>
      <c r="UTZ115" s="313"/>
      <c r="UUA115" s="313"/>
      <c r="UUB115" s="313"/>
      <c r="UUC115" s="313"/>
      <c r="UUD115" s="313"/>
      <c r="UUE115" s="313"/>
      <c r="UUF115" s="313"/>
      <c r="UUG115" s="313"/>
      <c r="UUH115" s="313"/>
      <c r="UUI115" s="313"/>
      <c r="UUJ115" s="313"/>
      <c r="UUK115" s="313"/>
      <c r="UUL115" s="313"/>
      <c r="UUM115" s="313"/>
      <c r="UUN115" s="313"/>
      <c r="UUO115" s="313"/>
      <c r="UUP115" s="313"/>
      <c r="UUQ115" s="313"/>
      <c r="UUR115" s="313"/>
      <c r="UUS115" s="313"/>
      <c r="UUT115" s="313"/>
      <c r="UUU115" s="313"/>
      <c r="UUV115" s="313"/>
      <c r="UUW115" s="313"/>
      <c r="UUX115" s="313"/>
      <c r="UUY115" s="313"/>
      <c r="UUZ115" s="313"/>
      <c r="UVA115" s="313"/>
      <c r="UVB115" s="313"/>
      <c r="UVC115" s="313"/>
      <c r="UVD115" s="313"/>
      <c r="UVE115" s="313"/>
      <c r="UVF115" s="313"/>
      <c r="UVG115" s="313"/>
      <c r="UVH115" s="313"/>
      <c r="UVI115" s="313"/>
      <c r="UVJ115" s="313"/>
      <c r="UVK115" s="313"/>
      <c r="UVL115" s="313"/>
      <c r="UVM115" s="313"/>
      <c r="UVN115" s="313"/>
      <c r="UVO115" s="313"/>
      <c r="UVP115" s="313"/>
      <c r="UVQ115" s="313"/>
      <c r="UVR115" s="313"/>
      <c r="UVS115" s="313"/>
      <c r="UVT115" s="313"/>
      <c r="UVU115" s="313"/>
      <c r="UVV115" s="313"/>
      <c r="UVW115" s="313"/>
      <c r="UVX115" s="313"/>
      <c r="UVY115" s="313"/>
      <c r="UVZ115" s="313"/>
      <c r="UWA115" s="313"/>
      <c r="UWB115" s="313"/>
      <c r="UWC115" s="313"/>
      <c r="UWD115" s="313"/>
      <c r="UWE115" s="313"/>
      <c r="UWF115" s="313"/>
      <c r="UWG115" s="313"/>
      <c r="UWH115" s="313"/>
      <c r="UWI115" s="313"/>
      <c r="UWJ115" s="313"/>
      <c r="UWK115" s="313"/>
      <c r="UWL115" s="313"/>
      <c r="UWM115" s="313"/>
      <c r="UWN115" s="313"/>
      <c r="UWO115" s="313"/>
      <c r="UWP115" s="313"/>
      <c r="UWQ115" s="313"/>
      <c r="UWR115" s="313"/>
      <c r="UWS115" s="313"/>
      <c r="UWT115" s="313"/>
      <c r="UWU115" s="313"/>
      <c r="UWV115" s="313"/>
      <c r="UWW115" s="313"/>
      <c r="UWX115" s="313"/>
      <c r="UWY115" s="313"/>
      <c r="UWZ115" s="313"/>
      <c r="UXA115" s="313"/>
      <c r="UXB115" s="313"/>
      <c r="UXC115" s="313"/>
      <c r="UXD115" s="313"/>
      <c r="UXE115" s="313"/>
      <c r="UXF115" s="313"/>
      <c r="UXG115" s="313"/>
      <c r="UXH115" s="313"/>
      <c r="UXI115" s="313"/>
      <c r="UXJ115" s="313"/>
      <c r="UXK115" s="313"/>
      <c r="UXL115" s="313"/>
      <c r="UXM115" s="313"/>
      <c r="UXN115" s="313"/>
      <c r="UXO115" s="313"/>
      <c r="UXP115" s="313"/>
      <c r="UXQ115" s="313"/>
      <c r="UXR115" s="313"/>
      <c r="UXS115" s="313"/>
      <c r="UXT115" s="313"/>
      <c r="UXU115" s="313"/>
      <c r="UXV115" s="313"/>
      <c r="UXW115" s="313"/>
      <c r="UXX115" s="313"/>
      <c r="UXY115" s="313"/>
      <c r="UXZ115" s="313"/>
      <c r="UYA115" s="313"/>
      <c r="UYB115" s="313"/>
      <c r="UYC115" s="313"/>
      <c r="UYD115" s="313"/>
      <c r="UYE115" s="313"/>
      <c r="UYF115" s="313"/>
      <c r="UYG115" s="313"/>
      <c r="UYH115" s="313"/>
      <c r="UYI115" s="313"/>
      <c r="UYJ115" s="313"/>
      <c r="UYK115" s="313"/>
      <c r="UYL115" s="313"/>
      <c r="UYM115" s="313"/>
      <c r="UYN115" s="313"/>
      <c r="UYO115" s="313"/>
      <c r="UYP115" s="313"/>
      <c r="UYQ115" s="313"/>
      <c r="UYR115" s="313"/>
      <c r="UYS115" s="313"/>
      <c r="UYT115" s="313"/>
      <c r="UYU115" s="313"/>
      <c r="UYV115" s="313"/>
      <c r="UYW115" s="313"/>
      <c r="UYX115" s="313"/>
      <c r="UYY115" s="313"/>
      <c r="UYZ115" s="313"/>
      <c r="UZA115" s="313"/>
      <c r="UZB115" s="313"/>
      <c r="UZC115" s="313"/>
      <c r="UZD115" s="313"/>
      <c r="UZE115" s="313"/>
      <c r="UZF115" s="313"/>
      <c r="UZG115" s="313"/>
      <c r="UZH115" s="313"/>
      <c r="UZI115" s="313"/>
      <c r="UZJ115" s="313"/>
      <c r="UZK115" s="313"/>
      <c r="UZL115" s="313"/>
      <c r="UZM115" s="313"/>
      <c r="UZN115" s="313"/>
      <c r="UZO115" s="313"/>
      <c r="UZP115" s="313"/>
      <c r="UZQ115" s="313"/>
      <c r="UZR115" s="313"/>
      <c r="UZS115" s="313"/>
      <c r="UZT115" s="313"/>
      <c r="UZU115" s="313"/>
      <c r="UZV115" s="313"/>
      <c r="UZW115" s="313"/>
      <c r="UZX115" s="313"/>
      <c r="UZY115" s="313"/>
      <c r="UZZ115" s="313"/>
      <c r="VAA115" s="313"/>
      <c r="VAB115" s="313"/>
      <c r="VAC115" s="313"/>
      <c r="VAD115" s="313"/>
      <c r="VAE115" s="313"/>
      <c r="VAF115" s="313"/>
      <c r="VAG115" s="313"/>
      <c r="VAH115" s="313"/>
      <c r="VAI115" s="313"/>
      <c r="VAJ115" s="313"/>
      <c r="VAK115" s="313"/>
      <c r="VAL115" s="313"/>
      <c r="VAM115" s="313"/>
      <c r="VAN115" s="313"/>
      <c r="VAO115" s="313"/>
      <c r="VAP115" s="313"/>
      <c r="VAQ115" s="313"/>
      <c r="VAR115" s="313"/>
      <c r="VAS115" s="313"/>
      <c r="VAT115" s="313"/>
      <c r="VAU115" s="313"/>
      <c r="VAV115" s="313"/>
      <c r="VAW115" s="313"/>
      <c r="VAX115" s="313"/>
      <c r="VAY115" s="313"/>
      <c r="VAZ115" s="313"/>
      <c r="VBA115" s="313"/>
      <c r="VBB115" s="313"/>
      <c r="VBC115" s="313"/>
      <c r="VBD115" s="313"/>
      <c r="VBE115" s="313"/>
      <c r="VBF115" s="313"/>
      <c r="VBG115" s="313"/>
      <c r="VBH115" s="313"/>
      <c r="VBI115" s="313"/>
      <c r="VBJ115" s="313"/>
      <c r="VBK115" s="313"/>
      <c r="VBL115" s="313"/>
      <c r="VBM115" s="313"/>
      <c r="VBN115" s="313"/>
      <c r="VBO115" s="313"/>
      <c r="VBP115" s="313"/>
      <c r="VBQ115" s="313"/>
      <c r="VBR115" s="313"/>
      <c r="VBS115" s="313"/>
      <c r="VBT115" s="313"/>
      <c r="VBU115" s="313"/>
      <c r="VBV115" s="313"/>
      <c r="VBW115" s="313"/>
      <c r="VBX115" s="313"/>
      <c r="VBY115" s="313"/>
      <c r="VBZ115" s="313"/>
      <c r="VCA115" s="313"/>
      <c r="VCB115" s="313"/>
      <c r="VCC115" s="313"/>
      <c r="VCD115" s="313"/>
      <c r="VCE115" s="313"/>
      <c r="VCF115" s="313"/>
      <c r="VCG115" s="313"/>
      <c r="VCH115" s="313"/>
      <c r="VCI115" s="313"/>
      <c r="VCJ115" s="313"/>
      <c r="VCK115" s="313"/>
      <c r="VCL115" s="313"/>
      <c r="VCM115" s="313"/>
      <c r="VCN115" s="313"/>
      <c r="VCO115" s="313"/>
      <c r="VCP115" s="313"/>
      <c r="VCQ115" s="313"/>
      <c r="VCR115" s="313"/>
      <c r="VCS115" s="313"/>
      <c r="VCT115" s="313"/>
      <c r="VCU115" s="313"/>
      <c r="VCV115" s="313"/>
      <c r="VCW115" s="313"/>
      <c r="VCX115" s="313"/>
      <c r="VCY115" s="313"/>
      <c r="VCZ115" s="313"/>
      <c r="VDA115" s="313"/>
      <c r="VDB115" s="313"/>
      <c r="VDC115" s="313"/>
      <c r="VDD115" s="313"/>
      <c r="VDE115" s="313"/>
      <c r="VDF115" s="313"/>
      <c r="VDG115" s="313"/>
      <c r="VDH115" s="313"/>
      <c r="VDI115" s="313"/>
      <c r="VDJ115" s="313"/>
      <c r="VDK115" s="313"/>
      <c r="VDL115" s="313"/>
      <c r="VDM115" s="313"/>
      <c r="VDN115" s="313"/>
      <c r="VDO115" s="313"/>
      <c r="VDP115" s="313"/>
      <c r="VDQ115" s="313"/>
      <c r="VDR115" s="313"/>
      <c r="VDS115" s="313"/>
      <c r="VDT115" s="313"/>
      <c r="VDU115" s="313"/>
      <c r="VDV115" s="313"/>
      <c r="VDW115" s="313"/>
      <c r="VDX115" s="313"/>
      <c r="VDY115" s="313"/>
      <c r="VDZ115" s="313"/>
      <c r="VEA115" s="313"/>
      <c r="VEB115" s="313"/>
      <c r="VEC115" s="313"/>
      <c r="VED115" s="313"/>
      <c r="VEE115" s="313"/>
      <c r="VEF115" s="313"/>
      <c r="VEG115" s="313"/>
      <c r="VEH115" s="313"/>
      <c r="VEI115" s="313"/>
      <c r="VEJ115" s="313"/>
      <c r="VEK115" s="313"/>
      <c r="VEL115" s="313"/>
      <c r="VEM115" s="313"/>
      <c r="VEN115" s="313"/>
      <c r="VEO115" s="313"/>
      <c r="VEP115" s="313"/>
      <c r="VEQ115" s="313"/>
      <c r="VER115" s="313"/>
      <c r="VES115" s="313"/>
      <c r="VET115" s="313"/>
      <c r="VEU115" s="313"/>
      <c r="VEV115" s="313"/>
      <c r="VEW115" s="313"/>
      <c r="VEX115" s="313"/>
      <c r="VEY115" s="313"/>
      <c r="VEZ115" s="313"/>
      <c r="VFA115" s="313"/>
      <c r="VFB115" s="313"/>
      <c r="VFC115" s="313"/>
      <c r="VFD115" s="313"/>
      <c r="VFE115" s="313"/>
      <c r="VFF115" s="313"/>
      <c r="VFG115" s="313"/>
      <c r="VFH115" s="313"/>
      <c r="VFI115" s="313"/>
      <c r="VFJ115" s="313"/>
      <c r="VFK115" s="313"/>
      <c r="VFL115" s="313"/>
      <c r="VFM115" s="313"/>
      <c r="VFN115" s="313"/>
      <c r="VFO115" s="313"/>
      <c r="VFP115" s="313"/>
      <c r="VFQ115" s="313"/>
      <c r="VFR115" s="313"/>
      <c r="VFS115" s="313"/>
      <c r="VFT115" s="313"/>
      <c r="VFU115" s="313"/>
      <c r="VFV115" s="313"/>
      <c r="VFW115" s="313"/>
      <c r="VFX115" s="313"/>
      <c r="VFY115" s="313"/>
      <c r="VFZ115" s="313"/>
      <c r="VGA115" s="313"/>
      <c r="VGB115" s="313"/>
      <c r="VGC115" s="313"/>
      <c r="VGD115" s="313"/>
      <c r="VGE115" s="313"/>
      <c r="VGF115" s="313"/>
      <c r="VGG115" s="313"/>
      <c r="VGH115" s="313"/>
      <c r="VGI115" s="313"/>
      <c r="VGJ115" s="313"/>
      <c r="VGK115" s="313"/>
      <c r="VGL115" s="313"/>
      <c r="VGM115" s="313"/>
      <c r="VGN115" s="313"/>
      <c r="VGO115" s="313"/>
      <c r="VGP115" s="313"/>
      <c r="VGQ115" s="313"/>
      <c r="VGR115" s="313"/>
      <c r="VGS115" s="313"/>
      <c r="VGT115" s="313"/>
      <c r="VGU115" s="313"/>
      <c r="VGV115" s="313"/>
      <c r="VGW115" s="313"/>
      <c r="VGX115" s="313"/>
      <c r="VGY115" s="313"/>
      <c r="VGZ115" s="313"/>
      <c r="VHA115" s="313"/>
      <c r="VHB115" s="313"/>
      <c r="VHC115" s="313"/>
      <c r="VHD115" s="313"/>
      <c r="VHE115" s="313"/>
      <c r="VHF115" s="313"/>
      <c r="VHG115" s="313"/>
      <c r="VHH115" s="313"/>
      <c r="VHI115" s="313"/>
      <c r="VHJ115" s="313"/>
      <c r="VHK115" s="313"/>
      <c r="VHL115" s="313"/>
      <c r="VHM115" s="313"/>
      <c r="VHN115" s="313"/>
      <c r="VHO115" s="313"/>
      <c r="VHP115" s="313"/>
      <c r="VHQ115" s="313"/>
      <c r="VHR115" s="313"/>
      <c r="VHS115" s="313"/>
      <c r="VHT115" s="313"/>
      <c r="VHU115" s="313"/>
      <c r="VHV115" s="313"/>
      <c r="VHW115" s="313"/>
      <c r="VHX115" s="313"/>
      <c r="VHY115" s="313"/>
      <c r="VHZ115" s="313"/>
      <c r="VIA115" s="313"/>
      <c r="VIB115" s="313"/>
      <c r="VIC115" s="313"/>
      <c r="VID115" s="313"/>
      <c r="VIE115" s="313"/>
      <c r="VIF115" s="313"/>
      <c r="VIG115" s="313"/>
      <c r="VIH115" s="313"/>
      <c r="VII115" s="313"/>
      <c r="VIJ115" s="313"/>
      <c r="VIK115" s="313"/>
      <c r="VIL115" s="313"/>
      <c r="VIM115" s="313"/>
      <c r="VIN115" s="313"/>
      <c r="VIO115" s="313"/>
      <c r="VIP115" s="313"/>
      <c r="VIQ115" s="313"/>
      <c r="VIR115" s="313"/>
      <c r="VIS115" s="313"/>
      <c r="VIT115" s="313"/>
      <c r="VIU115" s="313"/>
      <c r="VIV115" s="313"/>
      <c r="VIW115" s="313"/>
      <c r="VIX115" s="313"/>
      <c r="VIY115" s="313"/>
      <c r="VIZ115" s="313"/>
      <c r="VJA115" s="313"/>
      <c r="VJB115" s="313"/>
      <c r="VJC115" s="313"/>
      <c r="VJD115" s="313"/>
      <c r="VJE115" s="313"/>
      <c r="VJF115" s="313"/>
      <c r="VJG115" s="313"/>
      <c r="VJH115" s="313"/>
      <c r="VJI115" s="313"/>
      <c r="VJJ115" s="313"/>
      <c r="VJK115" s="313"/>
      <c r="VJL115" s="313"/>
      <c r="VJM115" s="313"/>
      <c r="VJN115" s="313"/>
      <c r="VJO115" s="313"/>
      <c r="VJP115" s="313"/>
      <c r="VJQ115" s="313"/>
      <c r="VJR115" s="313"/>
      <c r="VJS115" s="313"/>
      <c r="VJT115" s="313"/>
      <c r="VJU115" s="313"/>
      <c r="VJV115" s="313"/>
      <c r="VJW115" s="313"/>
      <c r="VJX115" s="313"/>
      <c r="VJY115" s="313"/>
      <c r="VJZ115" s="313"/>
      <c r="VKA115" s="313"/>
      <c r="VKB115" s="313"/>
      <c r="VKC115" s="313"/>
      <c r="VKD115" s="313"/>
      <c r="VKE115" s="313"/>
      <c r="VKF115" s="313"/>
      <c r="VKG115" s="313"/>
      <c r="VKH115" s="313"/>
      <c r="VKI115" s="313"/>
      <c r="VKJ115" s="313"/>
      <c r="VKK115" s="313"/>
      <c r="VKL115" s="313"/>
      <c r="VKM115" s="313"/>
      <c r="VKN115" s="313"/>
      <c r="VKO115" s="313"/>
      <c r="VKP115" s="313"/>
      <c r="VKQ115" s="313"/>
      <c r="VKR115" s="313"/>
      <c r="VKS115" s="313"/>
      <c r="VKT115" s="313"/>
      <c r="VKU115" s="313"/>
      <c r="VKV115" s="313"/>
      <c r="VKW115" s="313"/>
      <c r="VKX115" s="313"/>
      <c r="VKY115" s="313"/>
      <c r="VKZ115" s="313"/>
      <c r="VLA115" s="313"/>
      <c r="VLB115" s="313"/>
      <c r="VLC115" s="313"/>
      <c r="VLD115" s="313"/>
      <c r="VLE115" s="313"/>
      <c r="VLF115" s="313"/>
      <c r="VLG115" s="313"/>
      <c r="VLH115" s="313"/>
      <c r="VLI115" s="313"/>
      <c r="VLJ115" s="313"/>
      <c r="VLK115" s="313"/>
      <c r="VLL115" s="313"/>
      <c r="VLM115" s="313"/>
      <c r="VLN115" s="313"/>
      <c r="VLO115" s="313"/>
      <c r="VLP115" s="313"/>
      <c r="VLQ115" s="313"/>
      <c r="VLR115" s="313"/>
      <c r="VLS115" s="313"/>
      <c r="VLT115" s="313"/>
      <c r="VLU115" s="313"/>
      <c r="VLV115" s="313"/>
      <c r="VLW115" s="313"/>
      <c r="VLX115" s="313"/>
      <c r="VLY115" s="313"/>
      <c r="VLZ115" s="313"/>
      <c r="VMA115" s="313"/>
      <c r="VMB115" s="313"/>
      <c r="VMC115" s="313"/>
      <c r="VMD115" s="313"/>
      <c r="VME115" s="313"/>
      <c r="VMF115" s="313"/>
      <c r="VMG115" s="313"/>
      <c r="VMH115" s="313"/>
      <c r="VMI115" s="313"/>
      <c r="VMJ115" s="313"/>
      <c r="VMK115" s="313"/>
      <c r="VML115" s="313"/>
      <c r="VMM115" s="313"/>
      <c r="VMN115" s="313"/>
      <c r="VMO115" s="313"/>
      <c r="VMP115" s="313"/>
      <c r="VMQ115" s="313"/>
      <c r="VMR115" s="313"/>
      <c r="VMS115" s="313"/>
      <c r="VMT115" s="313"/>
      <c r="VMU115" s="313"/>
      <c r="VMV115" s="313"/>
      <c r="VMW115" s="313"/>
      <c r="VMX115" s="313"/>
      <c r="VMY115" s="313"/>
      <c r="VMZ115" s="313"/>
      <c r="VNA115" s="313"/>
      <c r="VNB115" s="313"/>
      <c r="VNC115" s="313"/>
      <c r="VND115" s="313"/>
      <c r="VNE115" s="313"/>
      <c r="VNF115" s="313"/>
      <c r="VNG115" s="313"/>
      <c r="VNH115" s="313"/>
      <c r="VNI115" s="313"/>
      <c r="VNJ115" s="313"/>
      <c r="VNK115" s="313"/>
      <c r="VNL115" s="313"/>
      <c r="VNM115" s="313"/>
      <c r="VNN115" s="313"/>
      <c r="VNO115" s="313"/>
      <c r="VNP115" s="313"/>
      <c r="VNQ115" s="313"/>
      <c r="VNR115" s="313"/>
      <c r="VNS115" s="313"/>
      <c r="VNT115" s="313"/>
      <c r="VNU115" s="313"/>
      <c r="VNV115" s="313"/>
      <c r="VNW115" s="313"/>
      <c r="VNX115" s="313"/>
      <c r="VNY115" s="313"/>
      <c r="VNZ115" s="313"/>
      <c r="VOA115" s="313"/>
      <c r="VOB115" s="313"/>
      <c r="VOC115" s="313"/>
      <c r="VOD115" s="313"/>
      <c r="VOE115" s="313"/>
      <c r="VOF115" s="313"/>
      <c r="VOG115" s="313"/>
      <c r="VOH115" s="313"/>
      <c r="VOI115" s="313"/>
      <c r="VOJ115" s="313"/>
      <c r="VOK115" s="313"/>
      <c r="VOL115" s="313"/>
      <c r="VOM115" s="313"/>
      <c r="VON115" s="313"/>
      <c r="VOO115" s="313"/>
      <c r="VOP115" s="313"/>
      <c r="VOQ115" s="313"/>
      <c r="VOR115" s="313"/>
      <c r="VOS115" s="313"/>
      <c r="VOT115" s="313"/>
      <c r="VOU115" s="313"/>
      <c r="VOV115" s="313"/>
      <c r="VOW115" s="313"/>
      <c r="VOX115" s="313"/>
      <c r="VOY115" s="313"/>
      <c r="VOZ115" s="313"/>
      <c r="VPA115" s="313"/>
      <c r="VPB115" s="313"/>
      <c r="VPC115" s="313"/>
      <c r="VPD115" s="313"/>
      <c r="VPE115" s="313"/>
      <c r="VPF115" s="313"/>
      <c r="VPG115" s="313"/>
      <c r="VPH115" s="313"/>
      <c r="VPI115" s="313"/>
      <c r="VPJ115" s="313"/>
      <c r="VPK115" s="313"/>
      <c r="VPL115" s="313"/>
      <c r="VPM115" s="313"/>
      <c r="VPN115" s="313"/>
      <c r="VPO115" s="313"/>
      <c r="VPP115" s="313"/>
      <c r="VPQ115" s="313"/>
      <c r="VPR115" s="313"/>
      <c r="VPS115" s="313"/>
      <c r="VPT115" s="313"/>
      <c r="VPU115" s="313"/>
      <c r="VPV115" s="313"/>
      <c r="VPW115" s="313"/>
      <c r="VPX115" s="313"/>
      <c r="VPY115" s="313"/>
      <c r="VPZ115" s="313"/>
      <c r="VQA115" s="313"/>
      <c r="VQB115" s="313"/>
      <c r="VQC115" s="313"/>
      <c r="VQD115" s="313"/>
      <c r="VQE115" s="313"/>
      <c r="VQF115" s="313"/>
      <c r="VQG115" s="313"/>
      <c r="VQH115" s="313"/>
      <c r="VQI115" s="313"/>
      <c r="VQJ115" s="313"/>
      <c r="VQK115" s="313"/>
      <c r="VQL115" s="313"/>
      <c r="VQM115" s="313"/>
      <c r="VQN115" s="313"/>
      <c r="VQO115" s="313"/>
      <c r="VQP115" s="313"/>
      <c r="VQQ115" s="313"/>
      <c r="VQR115" s="313"/>
      <c r="VQS115" s="313"/>
      <c r="VQT115" s="313"/>
      <c r="VQU115" s="313"/>
      <c r="VQV115" s="313"/>
      <c r="VQW115" s="313"/>
      <c r="VQX115" s="313"/>
      <c r="VQY115" s="313"/>
      <c r="VQZ115" s="313"/>
      <c r="VRA115" s="313"/>
      <c r="VRB115" s="313"/>
      <c r="VRC115" s="313"/>
      <c r="VRD115" s="313"/>
      <c r="VRE115" s="313"/>
      <c r="VRF115" s="313"/>
      <c r="VRG115" s="313"/>
      <c r="VRH115" s="313"/>
      <c r="VRI115" s="313"/>
      <c r="VRJ115" s="313"/>
      <c r="VRK115" s="313"/>
      <c r="VRL115" s="313"/>
      <c r="VRM115" s="313"/>
      <c r="VRN115" s="313"/>
      <c r="VRO115" s="313"/>
      <c r="VRP115" s="313"/>
      <c r="VRQ115" s="313"/>
      <c r="VRR115" s="313"/>
      <c r="VRS115" s="313"/>
      <c r="VRT115" s="313"/>
      <c r="VRU115" s="313"/>
      <c r="VRV115" s="313"/>
      <c r="VRW115" s="313"/>
      <c r="VRX115" s="313"/>
      <c r="VRY115" s="313"/>
      <c r="VRZ115" s="313"/>
      <c r="VSA115" s="313"/>
      <c r="VSB115" s="313"/>
      <c r="VSC115" s="313"/>
      <c r="VSD115" s="313"/>
      <c r="VSE115" s="313"/>
      <c r="VSF115" s="313"/>
      <c r="VSG115" s="313"/>
      <c r="VSH115" s="313"/>
      <c r="VSI115" s="313"/>
      <c r="VSJ115" s="313"/>
      <c r="VSK115" s="313"/>
      <c r="VSL115" s="313"/>
      <c r="VSM115" s="313"/>
      <c r="VSN115" s="313"/>
      <c r="VSO115" s="313"/>
      <c r="VSP115" s="313"/>
      <c r="VSQ115" s="313"/>
      <c r="VSR115" s="313"/>
      <c r="VSS115" s="313"/>
      <c r="VST115" s="313"/>
      <c r="VSU115" s="313"/>
      <c r="VSV115" s="313"/>
      <c r="VSW115" s="313"/>
      <c r="VSX115" s="313"/>
      <c r="VSY115" s="313"/>
      <c r="VSZ115" s="313"/>
      <c r="VTA115" s="313"/>
      <c r="VTB115" s="313"/>
      <c r="VTC115" s="313"/>
      <c r="VTD115" s="313"/>
      <c r="VTE115" s="313"/>
      <c r="VTF115" s="313"/>
      <c r="VTG115" s="313"/>
      <c r="VTH115" s="313"/>
      <c r="VTI115" s="313"/>
      <c r="VTJ115" s="313"/>
      <c r="VTK115" s="313"/>
      <c r="VTL115" s="313"/>
      <c r="VTM115" s="313"/>
      <c r="VTN115" s="313"/>
      <c r="VTO115" s="313"/>
      <c r="VTP115" s="313"/>
      <c r="VTQ115" s="313"/>
      <c r="VTR115" s="313"/>
      <c r="VTS115" s="313"/>
      <c r="VTT115" s="313"/>
      <c r="VTU115" s="313"/>
      <c r="VTV115" s="313"/>
      <c r="VTW115" s="313"/>
      <c r="VTX115" s="313"/>
      <c r="VTY115" s="313"/>
      <c r="VTZ115" s="313"/>
      <c r="VUA115" s="313"/>
      <c r="VUB115" s="313"/>
      <c r="VUC115" s="313"/>
      <c r="VUD115" s="313"/>
      <c r="VUE115" s="313"/>
      <c r="VUF115" s="313"/>
      <c r="VUG115" s="313"/>
      <c r="VUH115" s="313"/>
      <c r="VUI115" s="313"/>
      <c r="VUJ115" s="313"/>
      <c r="VUK115" s="313"/>
      <c r="VUL115" s="313"/>
      <c r="VUM115" s="313"/>
      <c r="VUN115" s="313"/>
      <c r="VUO115" s="313"/>
      <c r="VUP115" s="313"/>
      <c r="VUQ115" s="313"/>
      <c r="VUR115" s="313"/>
      <c r="VUS115" s="313"/>
      <c r="VUT115" s="313"/>
      <c r="VUU115" s="313"/>
      <c r="VUV115" s="313"/>
      <c r="VUW115" s="313"/>
      <c r="VUX115" s="313"/>
      <c r="VUY115" s="313"/>
      <c r="VUZ115" s="313"/>
      <c r="VVA115" s="313"/>
      <c r="VVB115" s="313"/>
      <c r="VVC115" s="313"/>
      <c r="VVD115" s="313"/>
      <c r="VVE115" s="313"/>
      <c r="VVF115" s="313"/>
      <c r="VVG115" s="313"/>
      <c r="VVH115" s="313"/>
      <c r="VVI115" s="313"/>
      <c r="VVJ115" s="313"/>
      <c r="VVK115" s="313"/>
      <c r="VVL115" s="313"/>
      <c r="VVM115" s="313"/>
      <c r="VVN115" s="313"/>
      <c r="VVO115" s="313"/>
      <c r="VVP115" s="313"/>
      <c r="VVQ115" s="313"/>
      <c r="VVR115" s="313"/>
      <c r="VVS115" s="313"/>
      <c r="VVT115" s="313"/>
      <c r="VVU115" s="313"/>
      <c r="VVV115" s="313"/>
      <c r="VVW115" s="313"/>
      <c r="VVX115" s="313"/>
      <c r="VVY115" s="313"/>
      <c r="VVZ115" s="313"/>
      <c r="VWA115" s="313"/>
      <c r="VWB115" s="313"/>
      <c r="VWC115" s="313"/>
      <c r="VWD115" s="313"/>
      <c r="VWE115" s="313"/>
      <c r="VWF115" s="313"/>
      <c r="VWG115" s="313"/>
      <c r="VWH115" s="313"/>
      <c r="VWI115" s="313"/>
      <c r="VWJ115" s="313"/>
      <c r="VWK115" s="313"/>
      <c r="VWL115" s="313"/>
      <c r="VWM115" s="313"/>
      <c r="VWN115" s="313"/>
      <c r="VWO115" s="313"/>
      <c r="VWP115" s="313"/>
      <c r="VWQ115" s="313"/>
      <c r="VWR115" s="313"/>
      <c r="VWS115" s="313"/>
      <c r="VWT115" s="313"/>
      <c r="VWU115" s="313"/>
      <c r="VWV115" s="313"/>
      <c r="VWW115" s="313"/>
      <c r="VWX115" s="313"/>
      <c r="VWY115" s="313"/>
      <c r="VWZ115" s="313"/>
      <c r="VXA115" s="313"/>
      <c r="VXB115" s="313"/>
      <c r="VXC115" s="313"/>
      <c r="VXD115" s="313"/>
      <c r="VXE115" s="313"/>
      <c r="VXF115" s="313"/>
      <c r="VXG115" s="313"/>
      <c r="VXH115" s="313"/>
      <c r="VXI115" s="313"/>
      <c r="VXJ115" s="313"/>
      <c r="VXK115" s="313"/>
      <c r="VXL115" s="313"/>
      <c r="VXM115" s="313"/>
      <c r="VXN115" s="313"/>
      <c r="VXO115" s="313"/>
      <c r="VXP115" s="313"/>
      <c r="VXQ115" s="313"/>
      <c r="VXR115" s="313"/>
      <c r="VXS115" s="313"/>
      <c r="VXT115" s="313"/>
      <c r="VXU115" s="313"/>
      <c r="VXV115" s="313"/>
      <c r="VXW115" s="313"/>
      <c r="VXX115" s="313"/>
      <c r="VXY115" s="313"/>
      <c r="VXZ115" s="313"/>
      <c r="VYA115" s="313"/>
      <c r="VYB115" s="313"/>
      <c r="VYC115" s="313"/>
      <c r="VYD115" s="313"/>
      <c r="VYE115" s="313"/>
      <c r="VYF115" s="313"/>
      <c r="VYG115" s="313"/>
      <c r="VYH115" s="313"/>
      <c r="VYI115" s="313"/>
      <c r="VYJ115" s="313"/>
      <c r="VYK115" s="313"/>
      <c r="VYL115" s="313"/>
      <c r="VYM115" s="313"/>
      <c r="VYN115" s="313"/>
      <c r="VYO115" s="313"/>
      <c r="VYP115" s="313"/>
      <c r="VYQ115" s="313"/>
      <c r="VYR115" s="313"/>
      <c r="VYS115" s="313"/>
      <c r="VYT115" s="313"/>
      <c r="VYU115" s="313"/>
      <c r="VYV115" s="313"/>
      <c r="VYW115" s="313"/>
      <c r="VYX115" s="313"/>
      <c r="VYY115" s="313"/>
      <c r="VYZ115" s="313"/>
      <c r="VZA115" s="313"/>
      <c r="VZB115" s="313"/>
      <c r="VZC115" s="313"/>
      <c r="VZD115" s="313"/>
      <c r="VZE115" s="313"/>
      <c r="VZF115" s="313"/>
      <c r="VZG115" s="313"/>
      <c r="VZH115" s="313"/>
      <c r="VZI115" s="313"/>
      <c r="VZJ115" s="313"/>
      <c r="VZK115" s="313"/>
      <c r="VZL115" s="313"/>
      <c r="VZM115" s="313"/>
      <c r="VZN115" s="313"/>
      <c r="VZO115" s="313"/>
      <c r="VZP115" s="313"/>
      <c r="VZQ115" s="313"/>
      <c r="VZR115" s="313"/>
      <c r="VZS115" s="313"/>
      <c r="VZT115" s="313"/>
      <c r="VZU115" s="313"/>
      <c r="VZV115" s="313"/>
      <c r="VZW115" s="313"/>
      <c r="VZX115" s="313"/>
      <c r="VZY115" s="313"/>
      <c r="VZZ115" s="313"/>
      <c r="WAA115" s="313"/>
      <c r="WAB115" s="313"/>
      <c r="WAC115" s="313"/>
      <c r="WAD115" s="313"/>
      <c r="WAE115" s="313"/>
      <c r="WAF115" s="313"/>
      <c r="WAG115" s="313"/>
      <c r="WAH115" s="313"/>
      <c r="WAI115" s="313"/>
      <c r="WAJ115" s="313"/>
      <c r="WAK115" s="313"/>
      <c r="WAL115" s="313"/>
      <c r="WAM115" s="313"/>
      <c r="WAN115" s="313"/>
      <c r="WAO115" s="313"/>
      <c r="WAP115" s="313"/>
      <c r="WAQ115" s="313"/>
      <c r="WAR115" s="313"/>
      <c r="WAS115" s="313"/>
      <c r="WAT115" s="313"/>
      <c r="WAU115" s="313"/>
      <c r="WAV115" s="313"/>
      <c r="WAW115" s="313"/>
      <c r="WAX115" s="313"/>
      <c r="WAY115" s="313"/>
      <c r="WAZ115" s="313"/>
      <c r="WBA115" s="313"/>
      <c r="WBB115" s="313"/>
      <c r="WBC115" s="313"/>
      <c r="WBD115" s="313"/>
      <c r="WBE115" s="313"/>
      <c r="WBF115" s="313"/>
      <c r="WBG115" s="313"/>
      <c r="WBH115" s="313"/>
      <c r="WBI115" s="313"/>
      <c r="WBJ115" s="313"/>
      <c r="WBK115" s="313"/>
      <c r="WBL115" s="313"/>
      <c r="WBM115" s="313"/>
      <c r="WBN115" s="313"/>
      <c r="WBO115" s="313"/>
      <c r="WBP115" s="313"/>
      <c r="WBQ115" s="313"/>
      <c r="WBR115" s="313"/>
      <c r="WBS115" s="313"/>
      <c r="WBT115" s="313"/>
      <c r="WBU115" s="313"/>
      <c r="WBV115" s="313"/>
      <c r="WBW115" s="313"/>
      <c r="WBX115" s="313"/>
      <c r="WBY115" s="313"/>
      <c r="WBZ115" s="313"/>
      <c r="WCA115" s="313"/>
      <c r="WCB115" s="313"/>
      <c r="WCC115" s="313"/>
      <c r="WCD115" s="313"/>
      <c r="WCE115" s="313"/>
      <c r="WCF115" s="313"/>
      <c r="WCG115" s="313"/>
      <c r="WCH115" s="313"/>
      <c r="WCI115" s="313"/>
      <c r="WCJ115" s="313"/>
      <c r="WCK115" s="313"/>
      <c r="WCL115" s="313"/>
      <c r="WCM115" s="313"/>
      <c r="WCN115" s="313"/>
      <c r="WCO115" s="313"/>
      <c r="WCP115" s="313"/>
      <c r="WCQ115" s="313"/>
      <c r="WCR115" s="313"/>
      <c r="WCS115" s="313"/>
      <c r="WCT115" s="313"/>
      <c r="WCU115" s="313"/>
      <c r="WCV115" s="313"/>
      <c r="WCW115" s="313"/>
      <c r="WCX115" s="313"/>
      <c r="WCY115" s="313"/>
      <c r="WCZ115" s="313"/>
      <c r="WDA115" s="313"/>
      <c r="WDB115" s="313"/>
      <c r="WDC115" s="313"/>
      <c r="WDD115" s="313"/>
      <c r="WDE115" s="313"/>
      <c r="WDF115" s="313"/>
      <c r="WDG115" s="313"/>
      <c r="WDH115" s="313"/>
      <c r="WDI115" s="313"/>
      <c r="WDJ115" s="313"/>
      <c r="WDK115" s="313"/>
      <c r="WDL115" s="313"/>
      <c r="WDM115" s="313"/>
      <c r="WDN115" s="313"/>
      <c r="WDO115" s="313"/>
      <c r="WDP115" s="313"/>
      <c r="WDQ115" s="313"/>
      <c r="WDR115" s="313"/>
      <c r="WDS115" s="313"/>
      <c r="WDT115" s="313"/>
      <c r="WDU115" s="313"/>
      <c r="WDV115" s="313"/>
      <c r="WDW115" s="313"/>
      <c r="WDX115" s="313"/>
      <c r="WDY115" s="313"/>
      <c r="WDZ115" s="313"/>
      <c r="WEA115" s="313"/>
      <c r="WEB115" s="313"/>
      <c r="WEC115" s="313"/>
      <c r="WED115" s="313"/>
      <c r="WEE115" s="313"/>
      <c r="WEF115" s="313"/>
      <c r="WEG115" s="313"/>
      <c r="WEH115" s="313"/>
      <c r="WEI115" s="313"/>
      <c r="WEJ115" s="313"/>
      <c r="WEK115" s="313"/>
      <c r="WEL115" s="313"/>
      <c r="WEM115" s="313"/>
      <c r="WEN115" s="313"/>
      <c r="WEO115" s="313"/>
      <c r="WEP115" s="313"/>
      <c r="WEQ115" s="313"/>
      <c r="WER115" s="313"/>
      <c r="WES115" s="313"/>
      <c r="WET115" s="313"/>
      <c r="WEU115" s="313"/>
      <c r="WEV115" s="313"/>
      <c r="WEW115" s="313"/>
      <c r="WEX115" s="313"/>
      <c r="WEY115" s="313"/>
      <c r="WEZ115" s="313"/>
      <c r="WFA115" s="313"/>
      <c r="WFB115" s="313"/>
      <c r="WFC115" s="313"/>
      <c r="WFD115" s="313"/>
      <c r="WFE115" s="313"/>
      <c r="WFF115" s="313"/>
      <c r="WFG115" s="313"/>
      <c r="WFH115" s="313"/>
      <c r="WFI115" s="313"/>
      <c r="WFJ115" s="313"/>
      <c r="WFK115" s="313"/>
      <c r="WFL115" s="313"/>
      <c r="WFM115" s="313"/>
      <c r="WFN115" s="313"/>
      <c r="WFO115" s="313"/>
      <c r="WFP115" s="313"/>
      <c r="WFQ115" s="313"/>
      <c r="WFR115" s="313"/>
      <c r="WFS115" s="313"/>
      <c r="WFT115" s="313"/>
      <c r="WFU115" s="313"/>
      <c r="WFV115" s="313"/>
      <c r="WFW115" s="313"/>
      <c r="WFX115" s="313"/>
      <c r="WFY115" s="313"/>
      <c r="WFZ115" s="313"/>
      <c r="WGA115" s="313"/>
      <c r="WGB115" s="313"/>
      <c r="WGC115" s="313"/>
      <c r="WGD115" s="313"/>
      <c r="WGE115" s="313"/>
      <c r="WGF115" s="313"/>
      <c r="WGG115" s="313"/>
      <c r="WGH115" s="313"/>
      <c r="WGI115" s="313"/>
      <c r="WGJ115" s="313"/>
      <c r="WGK115" s="313"/>
      <c r="WGL115" s="313"/>
      <c r="WGM115" s="313"/>
      <c r="WGN115" s="313"/>
      <c r="WGO115" s="313"/>
      <c r="WGP115" s="313"/>
      <c r="WGQ115" s="313"/>
      <c r="WGR115" s="313"/>
      <c r="WGS115" s="313"/>
      <c r="WGT115" s="313"/>
      <c r="WGU115" s="313"/>
      <c r="WGV115" s="313"/>
      <c r="WGW115" s="313"/>
      <c r="WGX115" s="313"/>
      <c r="WGY115" s="313"/>
      <c r="WGZ115" s="313"/>
      <c r="WHA115" s="313"/>
      <c r="WHB115" s="313"/>
      <c r="WHC115" s="313"/>
      <c r="WHD115" s="313"/>
      <c r="WHE115" s="313"/>
      <c r="WHF115" s="313"/>
      <c r="WHG115" s="313"/>
      <c r="WHH115" s="313"/>
      <c r="WHI115" s="313"/>
      <c r="WHJ115" s="313"/>
      <c r="WHK115" s="313"/>
      <c r="WHL115" s="313"/>
      <c r="WHM115" s="313"/>
      <c r="WHN115" s="313"/>
      <c r="WHO115" s="313"/>
      <c r="WHP115" s="313"/>
      <c r="WHQ115" s="313"/>
      <c r="WHR115" s="313"/>
      <c r="WHS115" s="313"/>
      <c r="WHT115" s="313"/>
      <c r="WHU115" s="313"/>
      <c r="WHV115" s="313"/>
      <c r="WHW115" s="313"/>
      <c r="WHX115" s="313"/>
      <c r="WHY115" s="313"/>
      <c r="WHZ115" s="313"/>
      <c r="WIA115" s="313"/>
      <c r="WIB115" s="313"/>
      <c r="WIC115" s="313"/>
      <c r="WID115" s="313"/>
      <c r="WIE115" s="313"/>
      <c r="WIF115" s="313"/>
      <c r="WIG115" s="313"/>
      <c r="WIH115" s="313"/>
      <c r="WII115" s="313"/>
      <c r="WIJ115" s="313"/>
      <c r="WIK115" s="313"/>
      <c r="WIL115" s="313"/>
      <c r="WIM115" s="313"/>
      <c r="WIN115" s="313"/>
      <c r="WIO115" s="313"/>
      <c r="WIP115" s="313"/>
      <c r="WIQ115" s="313"/>
      <c r="WIR115" s="313"/>
      <c r="WIS115" s="313"/>
      <c r="WIT115" s="313"/>
      <c r="WIU115" s="313"/>
      <c r="WIV115" s="313"/>
      <c r="WIW115" s="313"/>
      <c r="WIX115" s="313"/>
      <c r="WIY115" s="313"/>
      <c r="WIZ115" s="313"/>
      <c r="WJA115" s="313"/>
      <c r="WJB115" s="313"/>
      <c r="WJC115" s="313"/>
      <c r="WJD115" s="313"/>
      <c r="WJE115" s="313"/>
      <c r="WJF115" s="313"/>
      <c r="WJG115" s="313"/>
      <c r="WJH115" s="313"/>
      <c r="WJI115" s="313"/>
      <c r="WJJ115" s="313"/>
      <c r="WJK115" s="313"/>
      <c r="WJL115" s="313"/>
      <c r="WJM115" s="313"/>
      <c r="WJN115" s="313"/>
      <c r="WJO115" s="313"/>
      <c r="WJP115" s="313"/>
      <c r="WJQ115" s="313"/>
      <c r="WJR115" s="313"/>
      <c r="WJS115" s="313"/>
      <c r="WJT115" s="313"/>
      <c r="WJU115" s="313"/>
      <c r="WJV115" s="313"/>
      <c r="WJW115" s="313"/>
      <c r="WJX115" s="313"/>
      <c r="WJY115" s="313"/>
      <c r="WJZ115" s="313"/>
      <c r="WKA115" s="313"/>
      <c r="WKB115" s="313"/>
      <c r="WKC115" s="313"/>
      <c r="WKD115" s="313"/>
      <c r="WKE115" s="313"/>
      <c r="WKF115" s="313"/>
      <c r="WKG115" s="313"/>
      <c r="WKH115" s="313"/>
      <c r="WKI115" s="313"/>
      <c r="WKJ115" s="313"/>
      <c r="WKK115" s="313"/>
      <c r="WKL115" s="313"/>
      <c r="WKM115" s="313"/>
      <c r="WKN115" s="313"/>
      <c r="WKO115" s="313"/>
      <c r="WKP115" s="313"/>
      <c r="WKQ115" s="313"/>
      <c r="WKR115" s="313"/>
      <c r="WKS115" s="313"/>
      <c r="WKT115" s="313"/>
      <c r="WKU115" s="313"/>
      <c r="WKV115" s="313"/>
      <c r="WKW115" s="313"/>
      <c r="WKX115" s="313"/>
      <c r="WKY115" s="313"/>
      <c r="WKZ115" s="313"/>
      <c r="WLA115" s="313"/>
      <c r="WLB115" s="313"/>
      <c r="WLC115" s="313"/>
      <c r="WLD115" s="313"/>
      <c r="WLE115" s="313"/>
      <c r="WLF115" s="313"/>
      <c r="WLG115" s="313"/>
      <c r="WLH115" s="313"/>
      <c r="WLI115" s="313"/>
      <c r="WLJ115" s="313"/>
      <c r="WLK115" s="313"/>
      <c r="WLL115" s="313"/>
      <c r="WLM115" s="313"/>
      <c r="WLN115" s="313"/>
      <c r="WLO115" s="313"/>
      <c r="WLP115" s="313"/>
      <c r="WLQ115" s="313"/>
      <c r="WLR115" s="313"/>
      <c r="WLS115" s="313"/>
      <c r="WLT115" s="313"/>
      <c r="WLU115" s="313"/>
      <c r="WLV115" s="313"/>
      <c r="WLW115" s="313"/>
      <c r="WLX115" s="313"/>
      <c r="WLY115" s="313"/>
      <c r="WLZ115" s="313"/>
      <c r="WMA115" s="313"/>
      <c r="WMB115" s="313"/>
      <c r="WMC115" s="313"/>
      <c r="WMD115" s="313"/>
      <c r="WME115" s="313"/>
      <c r="WMF115" s="313"/>
      <c r="WMG115" s="313"/>
      <c r="WMH115" s="313"/>
      <c r="WMI115" s="313"/>
      <c r="WMJ115" s="313"/>
      <c r="WMK115" s="313"/>
      <c r="WML115" s="313"/>
      <c r="WMM115" s="313"/>
      <c r="WMN115" s="313"/>
      <c r="WMO115" s="313"/>
      <c r="WMP115" s="313"/>
      <c r="WMQ115" s="313"/>
      <c r="WMR115" s="313"/>
      <c r="WMS115" s="313"/>
      <c r="WMT115" s="313"/>
      <c r="WMU115" s="313"/>
      <c r="WMV115" s="313"/>
      <c r="WMW115" s="313"/>
      <c r="WMX115" s="313"/>
      <c r="WMY115" s="313"/>
      <c r="WMZ115" s="313"/>
      <c r="WNA115" s="313"/>
      <c r="WNB115" s="313"/>
      <c r="WNC115" s="313"/>
      <c r="WND115" s="313"/>
      <c r="WNE115" s="313"/>
      <c r="WNF115" s="313"/>
      <c r="WNG115" s="313"/>
      <c r="WNH115" s="313"/>
      <c r="WNI115" s="313"/>
      <c r="WNJ115" s="313"/>
      <c r="WNK115" s="313"/>
      <c r="WNL115" s="313"/>
      <c r="WNM115" s="313"/>
      <c r="WNN115" s="313"/>
      <c r="WNO115" s="313"/>
      <c r="WNP115" s="313"/>
      <c r="WNQ115" s="313"/>
      <c r="WNR115" s="313"/>
      <c r="WNS115" s="313"/>
      <c r="WNT115" s="313"/>
      <c r="WNU115" s="313"/>
      <c r="WNV115" s="313"/>
      <c r="WNW115" s="313"/>
      <c r="WNX115" s="313"/>
      <c r="WNY115" s="313"/>
      <c r="WNZ115" s="313"/>
      <c r="WOA115" s="313"/>
      <c r="WOB115" s="313"/>
      <c r="WOC115" s="313"/>
      <c r="WOD115" s="313"/>
      <c r="WOE115" s="313"/>
      <c r="WOF115" s="313"/>
      <c r="WOG115" s="313"/>
      <c r="WOH115" s="313"/>
      <c r="WOI115" s="313"/>
      <c r="WOJ115" s="313"/>
      <c r="WOK115" s="313"/>
      <c r="WOL115" s="313"/>
      <c r="WOM115" s="313"/>
      <c r="WON115" s="313"/>
      <c r="WOO115" s="313"/>
      <c r="WOP115" s="313"/>
      <c r="WOQ115" s="313"/>
      <c r="WOR115" s="313"/>
      <c r="WOS115" s="313"/>
      <c r="WOT115" s="313"/>
      <c r="WOU115" s="313"/>
      <c r="WOV115" s="313"/>
      <c r="WOW115" s="313"/>
      <c r="WOX115" s="313"/>
      <c r="WOY115" s="313"/>
      <c r="WOZ115" s="313"/>
      <c r="WPA115" s="313"/>
      <c r="WPB115" s="313"/>
      <c r="WPC115" s="313"/>
      <c r="WPD115" s="313"/>
      <c r="WPE115" s="313"/>
      <c r="WPF115" s="313"/>
      <c r="WPG115" s="313"/>
      <c r="WPH115" s="313"/>
      <c r="WPI115" s="313"/>
      <c r="WPJ115" s="313"/>
      <c r="WPK115" s="313"/>
      <c r="WPL115" s="313"/>
      <c r="WPM115" s="313"/>
      <c r="WPN115" s="313"/>
      <c r="WPO115" s="313"/>
      <c r="WPP115" s="313"/>
      <c r="WPQ115" s="313"/>
      <c r="WPR115" s="313"/>
      <c r="WPS115" s="313"/>
      <c r="WPT115" s="313"/>
      <c r="WPU115" s="313"/>
      <c r="WPV115" s="313"/>
      <c r="WPW115" s="313"/>
      <c r="WPX115" s="313"/>
      <c r="WPY115" s="313"/>
      <c r="WPZ115" s="313"/>
      <c r="WQA115" s="313"/>
      <c r="WQB115" s="313"/>
      <c r="WQC115" s="313"/>
      <c r="WQD115" s="313"/>
      <c r="WQE115" s="313"/>
      <c r="WQF115" s="313"/>
      <c r="WQG115" s="313"/>
      <c r="WQH115" s="313"/>
      <c r="WQI115" s="313"/>
      <c r="WQJ115" s="313"/>
      <c r="WQK115" s="313"/>
      <c r="WQL115" s="313"/>
      <c r="WQM115" s="313"/>
      <c r="WQN115" s="313"/>
      <c r="WQO115" s="313"/>
      <c r="WQP115" s="313"/>
      <c r="WQQ115" s="313"/>
      <c r="WQR115" s="313"/>
      <c r="WQS115" s="313"/>
      <c r="WQT115" s="313"/>
      <c r="WQU115" s="313"/>
      <c r="WQV115" s="313"/>
      <c r="WQW115" s="313"/>
      <c r="WQX115" s="313"/>
      <c r="WQY115" s="313"/>
      <c r="WQZ115" s="313"/>
      <c r="WRA115" s="313"/>
      <c r="WRB115" s="313"/>
      <c r="WRC115" s="313"/>
      <c r="WRD115" s="313"/>
      <c r="WRE115" s="313"/>
      <c r="WRF115" s="313"/>
      <c r="WRG115" s="313"/>
      <c r="WRH115" s="313"/>
      <c r="WRI115" s="313"/>
      <c r="WRJ115" s="313"/>
      <c r="WRK115" s="313"/>
      <c r="WRL115" s="313"/>
      <c r="WRM115" s="313"/>
      <c r="WRN115" s="313"/>
      <c r="WRO115" s="313"/>
      <c r="WRP115" s="313"/>
      <c r="WRQ115" s="313"/>
      <c r="WRR115" s="313"/>
      <c r="WRS115" s="313"/>
      <c r="WRT115" s="313"/>
      <c r="WRU115" s="313"/>
      <c r="WRV115" s="313"/>
      <c r="WRW115" s="313"/>
      <c r="WRX115" s="313"/>
      <c r="WRY115" s="313"/>
      <c r="WRZ115" s="313"/>
      <c r="WSA115" s="313"/>
      <c r="WSB115" s="313"/>
      <c r="WSC115" s="313"/>
      <c r="WSD115" s="313"/>
      <c r="WSE115" s="313"/>
      <c r="WSF115" s="313"/>
      <c r="WSG115" s="313"/>
      <c r="WSH115" s="313"/>
      <c r="WSI115" s="313"/>
      <c r="WSJ115" s="313"/>
      <c r="WSK115" s="313"/>
      <c r="WSL115" s="313"/>
      <c r="WSM115" s="313"/>
      <c r="WSN115" s="313"/>
      <c r="WSO115" s="313"/>
      <c r="WSP115" s="313"/>
      <c r="WSQ115" s="313"/>
      <c r="WSR115" s="313"/>
      <c r="WSS115" s="313"/>
      <c r="WST115" s="313"/>
      <c r="WSU115" s="313"/>
      <c r="WSV115" s="313"/>
      <c r="WSW115" s="313"/>
      <c r="WSX115" s="313"/>
      <c r="WSY115" s="313"/>
      <c r="WSZ115" s="313"/>
      <c r="WTA115" s="313"/>
      <c r="WTB115" s="313"/>
      <c r="WTC115" s="313"/>
      <c r="WTD115" s="313"/>
      <c r="WTE115" s="313"/>
      <c r="WTF115" s="313"/>
      <c r="WTG115" s="313"/>
      <c r="WTH115" s="313"/>
      <c r="WTI115" s="313"/>
      <c r="WTJ115" s="313"/>
      <c r="WTK115" s="313"/>
      <c r="WTL115" s="313"/>
      <c r="WTM115" s="313"/>
      <c r="WTN115" s="313"/>
      <c r="WTO115" s="313"/>
      <c r="WTP115" s="313"/>
      <c r="WTQ115" s="313"/>
      <c r="WTR115" s="313"/>
      <c r="WTS115" s="313"/>
      <c r="WTT115" s="313"/>
      <c r="WTU115" s="313"/>
      <c r="WTV115" s="313"/>
      <c r="WTW115" s="313"/>
      <c r="WTX115" s="313"/>
      <c r="WTY115" s="313"/>
      <c r="WTZ115" s="313"/>
      <c r="WUA115" s="313"/>
      <c r="WUB115" s="313"/>
      <c r="WUC115" s="313"/>
      <c r="WUD115" s="313"/>
      <c r="WUE115" s="313"/>
      <c r="WUF115" s="313"/>
      <c r="WUG115" s="313"/>
      <c r="WUH115" s="313"/>
      <c r="WUI115" s="313"/>
      <c r="WUJ115" s="313"/>
      <c r="WUK115" s="313"/>
      <c r="WUL115" s="313"/>
      <c r="WUM115" s="313"/>
      <c r="WUN115" s="313"/>
      <c r="WUO115" s="313"/>
      <c r="WUP115" s="313"/>
      <c r="WUQ115" s="313"/>
      <c r="WUR115" s="313"/>
      <c r="WUS115" s="313"/>
      <c r="WUT115" s="313"/>
      <c r="WUU115" s="313"/>
      <c r="WUV115" s="313"/>
      <c r="WUW115" s="313"/>
      <c r="WUX115" s="313"/>
      <c r="WUY115" s="313"/>
      <c r="WUZ115" s="313"/>
      <c r="WVA115" s="313"/>
      <c r="WVB115" s="313"/>
      <c r="WVC115" s="313"/>
      <c r="WVD115" s="313"/>
      <c r="WVE115" s="313"/>
      <c r="WVF115" s="313"/>
      <c r="WVG115" s="313"/>
      <c r="WVH115" s="313"/>
      <c r="WVI115" s="313"/>
      <c r="WVJ115" s="313"/>
      <c r="WVK115" s="313"/>
      <c r="WVL115" s="313"/>
      <c r="WVM115" s="313"/>
      <c r="WVN115" s="313"/>
      <c r="WVO115" s="313"/>
      <c r="WVP115" s="313"/>
      <c r="WVQ115" s="313"/>
      <c r="WVR115" s="313"/>
      <c r="WVS115" s="313"/>
      <c r="WVT115" s="313"/>
      <c r="WVU115" s="313"/>
      <c r="WVV115" s="313"/>
      <c r="WVW115" s="313"/>
      <c r="WVX115" s="313"/>
      <c r="WVY115" s="313"/>
      <c r="WVZ115" s="313"/>
      <c r="WWA115" s="313"/>
      <c r="WWB115" s="313"/>
      <c r="WWC115" s="313"/>
      <c r="WWD115" s="313"/>
      <c r="WWE115" s="313"/>
      <c r="WWF115" s="313"/>
      <c r="WWG115" s="313"/>
      <c r="WWH115" s="313"/>
      <c r="WWI115" s="313"/>
      <c r="WWJ115" s="313"/>
      <c r="WWK115" s="313"/>
      <c r="WWL115" s="313"/>
      <c r="WWM115" s="313"/>
      <c r="WWN115" s="313"/>
      <c r="WWO115" s="313"/>
      <c r="WWP115" s="313"/>
      <c r="WWQ115" s="313"/>
      <c r="WWR115" s="313"/>
      <c r="WWS115" s="313"/>
      <c r="WWT115" s="313"/>
      <c r="WWU115" s="313"/>
      <c r="WWV115" s="313"/>
      <c r="WWW115" s="313"/>
      <c r="WWX115" s="313"/>
      <c r="WWY115" s="313"/>
      <c r="WWZ115" s="313"/>
      <c r="WXA115" s="313"/>
      <c r="WXB115" s="313"/>
      <c r="WXC115" s="313"/>
      <c r="WXD115" s="313"/>
      <c r="WXE115" s="313"/>
      <c r="WXF115" s="313"/>
      <c r="WXG115" s="313"/>
      <c r="WXH115" s="313"/>
      <c r="WXI115" s="313"/>
      <c r="WXJ115" s="313"/>
      <c r="WXK115" s="313"/>
      <c r="WXL115" s="313"/>
      <c r="WXM115" s="313"/>
      <c r="WXN115" s="313"/>
      <c r="WXO115" s="313"/>
      <c r="WXP115" s="313"/>
      <c r="WXQ115" s="313"/>
      <c r="WXR115" s="313"/>
      <c r="WXS115" s="313"/>
      <c r="WXT115" s="313"/>
      <c r="WXU115" s="313"/>
      <c r="WXV115" s="313"/>
      <c r="WXW115" s="313"/>
      <c r="WXX115" s="313"/>
      <c r="WXY115" s="313"/>
      <c r="WXZ115" s="313"/>
      <c r="WYA115" s="313"/>
      <c r="WYB115" s="313"/>
      <c r="WYC115" s="313"/>
      <c r="WYD115" s="313"/>
      <c r="WYE115" s="313"/>
      <c r="WYF115" s="313"/>
      <c r="WYG115" s="313"/>
      <c r="WYH115" s="313"/>
      <c r="WYI115" s="313"/>
      <c r="WYJ115" s="313"/>
      <c r="WYK115" s="313"/>
      <c r="WYL115" s="313"/>
      <c r="WYM115" s="313"/>
      <c r="WYN115" s="313"/>
      <c r="WYO115" s="313"/>
      <c r="WYP115" s="313"/>
      <c r="WYQ115" s="313"/>
      <c r="WYR115" s="313"/>
      <c r="WYS115" s="313"/>
      <c r="WYT115" s="313"/>
      <c r="WYU115" s="313"/>
      <c r="WYV115" s="313"/>
      <c r="WYW115" s="313"/>
      <c r="WYX115" s="313"/>
      <c r="WYY115" s="313"/>
      <c r="WYZ115" s="313"/>
      <c r="WZA115" s="313"/>
      <c r="WZB115" s="313"/>
      <c r="WZC115" s="313"/>
      <c r="WZD115" s="313"/>
      <c r="WZE115" s="313"/>
      <c r="WZF115" s="313"/>
      <c r="WZG115" s="313"/>
      <c r="WZH115" s="313"/>
      <c r="WZI115" s="313"/>
      <c r="WZJ115" s="313"/>
      <c r="WZK115" s="313"/>
      <c r="WZL115" s="313"/>
      <c r="WZM115" s="313"/>
      <c r="WZN115" s="313"/>
      <c r="WZO115" s="313"/>
      <c r="WZP115" s="313"/>
      <c r="WZQ115" s="313"/>
      <c r="WZR115" s="313"/>
      <c r="WZS115" s="313"/>
      <c r="WZT115" s="313"/>
      <c r="WZU115" s="313"/>
      <c r="WZV115" s="313"/>
      <c r="WZW115" s="313"/>
      <c r="WZX115" s="313"/>
      <c r="WZY115" s="313"/>
      <c r="WZZ115" s="313"/>
      <c r="XAA115" s="313"/>
      <c r="XAB115" s="313"/>
      <c r="XAC115" s="313"/>
      <c r="XAD115" s="313"/>
      <c r="XAE115" s="313"/>
      <c r="XAF115" s="313"/>
      <c r="XAG115" s="313"/>
      <c r="XAH115" s="313"/>
      <c r="XAI115" s="313"/>
      <c r="XAJ115" s="313"/>
      <c r="XAK115" s="313"/>
      <c r="XAL115" s="313"/>
      <c r="XAM115" s="313"/>
      <c r="XAN115" s="313"/>
      <c r="XAO115" s="313"/>
      <c r="XAP115" s="313"/>
      <c r="XAQ115" s="313"/>
      <c r="XAR115" s="313"/>
      <c r="XAS115" s="313"/>
      <c r="XAT115" s="313"/>
      <c r="XAU115" s="313"/>
      <c r="XAV115" s="313"/>
      <c r="XAW115" s="313"/>
      <c r="XAX115" s="313"/>
      <c r="XAY115" s="313"/>
      <c r="XAZ115" s="313"/>
      <c r="XBA115" s="313"/>
      <c r="XBB115" s="313"/>
      <c r="XBC115" s="313"/>
      <c r="XBD115" s="313"/>
      <c r="XBE115" s="313"/>
      <c r="XBF115" s="313"/>
      <c r="XBG115" s="313"/>
      <c r="XBH115" s="313"/>
      <c r="XBI115" s="313"/>
      <c r="XBJ115" s="313"/>
      <c r="XBK115" s="313"/>
      <c r="XBL115" s="313"/>
      <c r="XBM115" s="313"/>
      <c r="XBN115" s="313"/>
      <c r="XBO115" s="313"/>
      <c r="XBP115" s="313"/>
      <c r="XBQ115" s="313"/>
      <c r="XBR115" s="313"/>
      <c r="XBS115" s="313"/>
      <c r="XBT115" s="313"/>
      <c r="XBU115" s="313"/>
      <c r="XBV115" s="313"/>
      <c r="XBW115" s="313"/>
      <c r="XBX115" s="313"/>
      <c r="XBY115" s="313"/>
      <c r="XBZ115" s="313"/>
      <c r="XCA115" s="313"/>
      <c r="XCB115" s="313"/>
      <c r="XCC115" s="313"/>
      <c r="XCD115" s="313"/>
      <c r="XCE115" s="313"/>
      <c r="XCF115" s="313"/>
      <c r="XCG115" s="313"/>
      <c r="XCH115" s="313"/>
      <c r="XCI115" s="313"/>
      <c r="XCJ115" s="313"/>
      <c r="XCK115" s="313"/>
      <c r="XCL115" s="313"/>
      <c r="XCM115" s="313"/>
      <c r="XCN115" s="313"/>
      <c r="XCO115" s="313"/>
      <c r="XCP115" s="313"/>
      <c r="XCQ115" s="313"/>
      <c r="XCR115" s="313"/>
      <c r="XCS115" s="313"/>
      <c r="XCT115" s="313"/>
      <c r="XCU115" s="313"/>
      <c r="XCV115" s="313"/>
      <c r="XCW115" s="313"/>
      <c r="XCX115" s="313"/>
      <c r="XCY115" s="313"/>
      <c r="XCZ115" s="313"/>
      <c r="XDA115" s="313"/>
      <c r="XDB115" s="313"/>
      <c r="XDC115" s="313"/>
      <c r="XDD115" s="313"/>
      <c r="XDE115" s="313"/>
      <c r="XDF115" s="313"/>
      <c r="XDG115" s="313"/>
      <c r="XDH115" s="313"/>
      <c r="XDI115" s="313"/>
      <c r="XDJ115" s="313"/>
      <c r="XDK115" s="313"/>
      <c r="XDL115" s="313"/>
      <c r="XDM115" s="313"/>
      <c r="XDN115" s="313"/>
      <c r="XDO115" s="313"/>
      <c r="XDP115" s="313"/>
      <c r="XDQ115" s="313"/>
      <c r="XDR115" s="313"/>
      <c r="XDS115" s="313"/>
      <c r="XDT115" s="313"/>
      <c r="XDU115" s="313"/>
      <c r="XDV115" s="313"/>
      <c r="XDW115" s="313"/>
      <c r="XDX115" s="313"/>
      <c r="XDY115" s="313"/>
      <c r="XDZ115" s="313"/>
      <c r="XEA115" s="313"/>
      <c r="XEB115" s="313"/>
      <c r="XEC115" s="313"/>
      <c r="XED115" s="313"/>
      <c r="XEE115" s="313"/>
      <c r="XEF115" s="313"/>
      <c r="XEG115" s="313"/>
      <c r="XEH115" s="313"/>
      <c r="XEI115" s="313"/>
      <c r="XEJ115" s="313"/>
      <c r="XEK115" s="313"/>
      <c r="XEL115" s="313"/>
      <c r="XEM115" s="313"/>
      <c r="XEN115" s="313"/>
      <c r="XEO115" s="313"/>
      <c r="XEP115" s="313"/>
      <c r="XEQ115" s="313"/>
      <c r="XER115" s="313"/>
      <c r="XES115" s="313"/>
      <c r="XET115" s="313"/>
      <c r="XEU115" s="313"/>
      <c r="XEV115" s="313"/>
      <c r="XEW115" s="313"/>
      <c r="XEX115" s="313"/>
      <c r="XEY115" s="313"/>
      <c r="XEZ115" s="313"/>
      <c r="XFA115" s="313"/>
      <c r="XFB115" s="313"/>
      <c r="XFC115" s="313"/>
      <c r="XFD115" s="313"/>
    </row>
    <row r="116" spans="1:16384" x14ac:dyDescent="0.25">
      <c r="A116" s="207"/>
      <c r="B116" s="207"/>
      <c r="C116" s="207"/>
      <c r="D116" s="207"/>
      <c r="E116" s="223"/>
      <c r="F116" s="223"/>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row>
    <row r="117" spans="1:16384" x14ac:dyDescent="0.25">
      <c r="A117" s="216" t="s">
        <v>335</v>
      </c>
      <c r="B117" s="216"/>
      <c r="C117" s="216"/>
      <c r="D117" s="216"/>
      <c r="E117" s="208"/>
      <c r="F117" s="208"/>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c r="AI117" s="180"/>
      <c r="AJ117" s="180"/>
      <c r="AK117" s="180"/>
      <c r="AL117" s="180"/>
      <c r="AM117" s="180"/>
      <c r="AN117" s="13"/>
    </row>
    <row r="118" spans="1:16384" x14ac:dyDescent="0.25">
      <c r="A118" s="208" t="s">
        <v>336</v>
      </c>
      <c r="B118" s="208"/>
      <c r="C118" s="208"/>
      <c r="D118" s="208"/>
      <c r="E118" s="208"/>
      <c r="F118" s="208"/>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c r="AJ118" s="180"/>
      <c r="AK118" s="180"/>
      <c r="AL118" s="180"/>
      <c r="AM118" s="180"/>
      <c r="AN118" s="13"/>
    </row>
    <row r="119" spans="1:16384" x14ac:dyDescent="0.25">
      <c r="A119" s="217"/>
      <c r="B119" s="217"/>
      <c r="C119" s="217"/>
      <c r="D119" s="217"/>
      <c r="E119" s="217"/>
      <c r="F119" s="217"/>
      <c r="G119" s="170"/>
      <c r="H119" s="170"/>
      <c r="I119" s="170"/>
      <c r="J119" s="170"/>
      <c r="K119" s="170"/>
      <c r="L119" s="170"/>
      <c r="M119" s="170"/>
      <c r="N119" s="170"/>
      <c r="O119" s="170"/>
      <c r="P119" s="170"/>
      <c r="Q119" s="170"/>
      <c r="R119" s="170"/>
      <c r="S119" s="170"/>
      <c r="T119" s="170"/>
      <c r="U119" s="170"/>
      <c r="V119" s="170"/>
      <c r="W119" s="170"/>
      <c r="X119" s="170"/>
      <c r="Y119" s="170"/>
      <c r="Z119" s="170"/>
      <c r="AA119" s="170"/>
      <c r="AB119" s="170"/>
      <c r="AC119" s="170"/>
      <c r="AD119" s="170"/>
      <c r="AE119" s="170"/>
      <c r="AF119" s="170"/>
      <c r="AG119" s="170"/>
      <c r="AH119" s="170"/>
      <c r="AI119" s="170"/>
      <c r="AJ119" s="170"/>
      <c r="AK119" s="170"/>
      <c r="AL119" s="170"/>
      <c r="AM119" s="170"/>
      <c r="AN119" s="25"/>
    </row>
    <row r="120" spans="1:16384" x14ac:dyDescent="0.25">
      <c r="A120" s="211" t="s">
        <v>138</v>
      </c>
      <c r="B120" s="220">
        <v>666030.3001600001</v>
      </c>
      <c r="C120" s="220">
        <f>C6+C63</f>
        <v>666367.24664999999</v>
      </c>
      <c r="D120" s="220">
        <f>D6+D63</f>
        <v>667234.61163000006</v>
      </c>
      <c r="E120" s="220">
        <v>663051.37163000007</v>
      </c>
      <c r="F120" s="220">
        <v>658997.80223999999</v>
      </c>
      <c r="G120" s="67">
        <v>651702.47</v>
      </c>
      <c r="H120" s="67">
        <v>649396.89</v>
      </c>
      <c r="I120" s="67">
        <v>635240.06999999995</v>
      </c>
      <c r="J120" s="67">
        <v>636762</v>
      </c>
      <c r="K120" s="67">
        <v>626346</v>
      </c>
      <c r="L120" s="67">
        <v>615619</v>
      </c>
      <c r="M120" s="67">
        <v>594911</v>
      </c>
      <c r="N120" s="67">
        <v>577991</v>
      </c>
      <c r="O120" s="67">
        <v>553546</v>
      </c>
      <c r="P120" s="67">
        <v>537180</v>
      </c>
      <c r="Q120" s="67">
        <v>514199</v>
      </c>
      <c r="R120" s="67">
        <v>493210</v>
      </c>
      <c r="S120" s="67">
        <v>484292</v>
      </c>
      <c r="T120" s="67">
        <v>482997</v>
      </c>
      <c r="U120" s="67">
        <v>482525</v>
      </c>
      <c r="V120" s="67">
        <v>481899</v>
      </c>
      <c r="W120" s="67">
        <v>487710</v>
      </c>
      <c r="X120" s="67">
        <v>492831</v>
      </c>
      <c r="Y120" s="67">
        <v>488750</v>
      </c>
      <c r="Z120" s="67">
        <v>491348</v>
      </c>
      <c r="AA120" s="67">
        <v>621649</v>
      </c>
      <c r="AB120" s="67">
        <v>632126</v>
      </c>
      <c r="AC120" s="67">
        <v>626379</v>
      </c>
      <c r="AD120" s="67">
        <v>629367</v>
      </c>
      <c r="AE120" s="67">
        <v>645920</v>
      </c>
      <c r="AF120" s="67">
        <v>662438</v>
      </c>
      <c r="AG120" s="67">
        <v>676303</v>
      </c>
      <c r="AH120" s="67">
        <v>690654</v>
      </c>
      <c r="AI120" s="67">
        <v>705236</v>
      </c>
      <c r="AJ120" s="67">
        <v>721910</v>
      </c>
      <c r="AK120" s="67">
        <v>738844</v>
      </c>
      <c r="AL120" s="67">
        <v>747651</v>
      </c>
      <c r="AM120" s="67">
        <v>750277</v>
      </c>
      <c r="AN120"/>
    </row>
    <row r="121" spans="1:16384" x14ac:dyDescent="0.25">
      <c r="A121" s="212" t="s">
        <v>102</v>
      </c>
      <c r="B121" s="221">
        <v>41895.764289999999</v>
      </c>
      <c r="C121" s="221">
        <f t="shared" ref="C121:D163" si="0">C7+C64</f>
        <v>45996.964820000001</v>
      </c>
      <c r="D121" s="221">
        <f t="shared" si="0"/>
        <v>50098.165349999996</v>
      </c>
      <c r="E121" s="221">
        <v>54193.585160000002</v>
      </c>
      <c r="F121" s="221">
        <v>58288.161689999994</v>
      </c>
      <c r="G121" s="70">
        <v>62408.39</v>
      </c>
      <c r="H121" s="70">
        <v>66569.33</v>
      </c>
      <c r="I121" s="70">
        <v>71107.600000000006</v>
      </c>
      <c r="J121" s="70">
        <v>76119</v>
      </c>
      <c r="K121" s="70">
        <v>81123</v>
      </c>
      <c r="L121" s="70">
        <v>86119</v>
      </c>
      <c r="M121" s="70">
        <v>91106</v>
      </c>
      <c r="N121" s="70">
        <v>96092</v>
      </c>
      <c r="O121" s="70">
        <v>101108</v>
      </c>
      <c r="P121" s="70">
        <v>106048</v>
      </c>
      <c r="Q121" s="70">
        <v>110324</v>
      </c>
      <c r="R121" s="70">
        <v>114563</v>
      </c>
      <c r="S121" s="70">
        <v>118815</v>
      </c>
      <c r="T121" s="70">
        <v>122978</v>
      </c>
      <c r="U121" s="70">
        <v>126636</v>
      </c>
      <c r="V121" s="70">
        <v>129799</v>
      </c>
      <c r="W121" s="70">
        <v>132688</v>
      </c>
      <c r="X121" s="70">
        <v>109568</v>
      </c>
      <c r="Y121" s="70">
        <v>99934</v>
      </c>
      <c r="Z121" s="70">
        <v>101058</v>
      </c>
      <c r="AA121" s="70">
        <v>90371</v>
      </c>
      <c r="AB121" s="70">
        <v>77023</v>
      </c>
      <c r="AC121" s="70">
        <v>64122</v>
      </c>
      <c r="AD121" s="70">
        <v>55764</v>
      </c>
      <c r="AE121" s="70">
        <v>21680</v>
      </c>
      <c r="AF121" s="70">
        <v>14050</v>
      </c>
      <c r="AG121" s="70">
        <v>0</v>
      </c>
      <c r="AH121" s="70">
        <v>0</v>
      </c>
      <c r="AI121" s="70">
        <v>0</v>
      </c>
      <c r="AJ121" s="70">
        <v>0</v>
      </c>
      <c r="AK121" s="70">
        <v>0</v>
      </c>
      <c r="AL121" s="70">
        <v>0</v>
      </c>
      <c r="AM121" s="70">
        <v>0</v>
      </c>
      <c r="AN121" s="25"/>
    </row>
    <row r="122" spans="1:16384" x14ac:dyDescent="0.25">
      <c r="A122" s="211" t="s">
        <v>103</v>
      </c>
      <c r="B122" s="220">
        <v>0</v>
      </c>
      <c r="C122" s="220">
        <f t="shared" si="0"/>
        <v>0</v>
      </c>
      <c r="D122" s="220">
        <f t="shared" si="0"/>
        <v>0</v>
      </c>
      <c r="E122" s="220">
        <v>0</v>
      </c>
      <c r="F122" s="220">
        <v>0</v>
      </c>
      <c r="G122" s="67">
        <v>0</v>
      </c>
      <c r="H122" s="67">
        <v>0</v>
      </c>
      <c r="I122" s="67">
        <v>0</v>
      </c>
      <c r="J122" s="67">
        <v>0</v>
      </c>
      <c r="K122" s="67">
        <v>0</v>
      </c>
      <c r="L122" s="67">
        <v>0</v>
      </c>
      <c r="M122" s="67">
        <v>0</v>
      </c>
      <c r="N122" s="67">
        <v>0</v>
      </c>
      <c r="O122" s="67">
        <v>0</v>
      </c>
      <c r="P122" s="67">
        <v>0</v>
      </c>
      <c r="Q122" s="67">
        <v>0</v>
      </c>
      <c r="R122" s="67">
        <v>0</v>
      </c>
      <c r="S122" s="67">
        <v>0</v>
      </c>
      <c r="T122" s="67">
        <v>0</v>
      </c>
      <c r="U122" s="67">
        <v>0</v>
      </c>
      <c r="V122" s="67">
        <v>0</v>
      </c>
      <c r="W122" s="67">
        <v>0</v>
      </c>
      <c r="X122" s="67">
        <v>540</v>
      </c>
      <c r="Y122" s="67">
        <v>1635</v>
      </c>
      <c r="Z122" s="67">
        <v>2912</v>
      </c>
      <c r="AA122" s="67">
        <v>3254</v>
      </c>
      <c r="AB122" s="67">
        <v>4079</v>
      </c>
      <c r="AC122" s="67">
        <v>6639</v>
      </c>
      <c r="AD122" s="67">
        <v>7700</v>
      </c>
      <c r="AE122" s="67">
        <v>7874</v>
      </c>
      <c r="AF122" s="67">
        <v>8655</v>
      </c>
      <c r="AG122" s="67">
        <v>11208</v>
      </c>
      <c r="AH122" s="67">
        <v>11910</v>
      </c>
      <c r="AI122" s="67">
        <v>11793</v>
      </c>
      <c r="AJ122" s="67">
        <v>12473</v>
      </c>
      <c r="AK122" s="67">
        <v>14866</v>
      </c>
      <c r="AL122" s="67">
        <v>15765</v>
      </c>
      <c r="AM122" s="67">
        <v>15760</v>
      </c>
      <c r="AN122"/>
    </row>
    <row r="123" spans="1:16384" x14ac:dyDescent="0.25">
      <c r="A123" s="212" t="s">
        <v>104</v>
      </c>
      <c r="B123" s="221">
        <v>0</v>
      </c>
      <c r="C123" s="221">
        <f t="shared" si="0"/>
        <v>0</v>
      </c>
      <c r="D123" s="221">
        <f t="shared" si="0"/>
        <v>0</v>
      </c>
      <c r="E123" s="221">
        <v>0</v>
      </c>
      <c r="F123" s="221">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3327</v>
      </c>
      <c r="AC123" s="70">
        <v>13218</v>
      </c>
      <c r="AD123" s="70">
        <v>22974</v>
      </c>
      <c r="AE123" s="70">
        <v>32605</v>
      </c>
      <c r="AF123" s="70">
        <v>42112</v>
      </c>
      <c r="AG123" s="70">
        <v>51493</v>
      </c>
      <c r="AH123" s="70">
        <v>60736</v>
      </c>
      <c r="AI123" s="70">
        <v>69824</v>
      </c>
      <c r="AJ123" s="70">
        <v>78681</v>
      </c>
      <c r="AK123" s="70">
        <v>87359</v>
      </c>
      <c r="AL123" s="70">
        <v>95685</v>
      </c>
      <c r="AM123" s="70">
        <v>103955</v>
      </c>
      <c r="AN123" s="25"/>
    </row>
    <row r="124" spans="1:16384" x14ac:dyDescent="0.25">
      <c r="A124" s="211" t="s">
        <v>105</v>
      </c>
      <c r="B124" s="220">
        <v>0</v>
      </c>
      <c r="C124" s="220">
        <f t="shared" si="0"/>
        <v>0</v>
      </c>
      <c r="D124" s="220">
        <f t="shared" si="0"/>
        <v>0</v>
      </c>
      <c r="E124" s="220">
        <v>0</v>
      </c>
      <c r="F124" s="220">
        <v>0</v>
      </c>
      <c r="G124" s="67">
        <v>0</v>
      </c>
      <c r="H124" s="67">
        <v>0</v>
      </c>
      <c r="I124" s="67">
        <v>0</v>
      </c>
      <c r="J124" s="67">
        <v>0</v>
      </c>
      <c r="K124" s="67">
        <v>0</v>
      </c>
      <c r="L124" s="67">
        <v>0</v>
      </c>
      <c r="M124" s="67">
        <v>0</v>
      </c>
      <c r="N124" s="67">
        <v>0</v>
      </c>
      <c r="O124" s="67">
        <v>0</v>
      </c>
      <c r="P124" s="67">
        <v>0</v>
      </c>
      <c r="Q124" s="67">
        <v>0</v>
      </c>
      <c r="R124" s="67">
        <v>0</v>
      </c>
      <c r="S124" s="67">
        <v>0</v>
      </c>
      <c r="T124" s="67">
        <v>0</v>
      </c>
      <c r="U124" s="67">
        <v>154931</v>
      </c>
      <c r="V124" s="67">
        <v>149465</v>
      </c>
      <c r="W124" s="67">
        <v>144794</v>
      </c>
      <c r="X124" s="67">
        <v>140585</v>
      </c>
      <c r="Y124" s="67">
        <v>0</v>
      </c>
      <c r="Z124" s="67">
        <v>0</v>
      </c>
      <c r="AA124" s="67">
        <v>0</v>
      </c>
      <c r="AB124" s="67">
        <v>0</v>
      </c>
      <c r="AC124" s="67">
        <v>0</v>
      </c>
      <c r="AD124" s="67">
        <v>0</v>
      </c>
      <c r="AE124" s="67">
        <v>0</v>
      </c>
      <c r="AF124" s="67">
        <v>0</v>
      </c>
      <c r="AG124" s="67">
        <v>0</v>
      </c>
      <c r="AH124" s="67">
        <v>163291</v>
      </c>
      <c r="AI124" s="67">
        <v>159785</v>
      </c>
      <c r="AJ124" s="67">
        <v>155924</v>
      </c>
      <c r="AK124" s="67">
        <v>148000</v>
      </c>
      <c r="AL124" s="67">
        <v>0</v>
      </c>
      <c r="AM124" s="67">
        <v>0</v>
      </c>
      <c r="AN124"/>
    </row>
    <row r="125" spans="1:16384" x14ac:dyDescent="0.25">
      <c r="A125" s="212" t="s">
        <v>106</v>
      </c>
      <c r="B125" s="221">
        <v>244492.34143999999</v>
      </c>
      <c r="C125" s="221">
        <f t="shared" si="0"/>
        <v>241416.87325999999</v>
      </c>
      <c r="D125" s="221">
        <f t="shared" si="0"/>
        <v>260364.87291000001</v>
      </c>
      <c r="E125" s="221">
        <v>279761.33527000004</v>
      </c>
      <c r="F125" s="221">
        <v>299091.93296999997</v>
      </c>
      <c r="G125" s="70">
        <v>319040.7</v>
      </c>
      <c r="H125" s="70">
        <v>337475.45</v>
      </c>
      <c r="I125" s="70">
        <v>355974.79</v>
      </c>
      <c r="J125" s="70">
        <v>346871</v>
      </c>
      <c r="K125" s="70">
        <v>364322</v>
      </c>
      <c r="L125" s="70">
        <v>381519</v>
      </c>
      <c r="M125" s="70">
        <v>398325</v>
      </c>
      <c r="N125" s="70">
        <v>415036</v>
      </c>
      <c r="O125" s="70">
        <v>431928</v>
      </c>
      <c r="P125" s="70">
        <v>447787</v>
      </c>
      <c r="Q125" s="70">
        <v>463961</v>
      </c>
      <c r="R125" s="70">
        <v>479824</v>
      </c>
      <c r="S125" s="70">
        <v>495682</v>
      </c>
      <c r="T125" s="70">
        <v>511330</v>
      </c>
      <c r="U125" s="70">
        <v>521804</v>
      </c>
      <c r="V125" s="70">
        <v>538342</v>
      </c>
      <c r="W125" s="70">
        <v>552296</v>
      </c>
      <c r="X125" s="70">
        <v>559345</v>
      </c>
      <c r="Y125" s="70">
        <v>543231</v>
      </c>
      <c r="Z125" s="70">
        <v>532578</v>
      </c>
      <c r="AA125" s="70">
        <v>531048</v>
      </c>
      <c r="AB125" s="70">
        <v>544841</v>
      </c>
      <c r="AC125" s="70">
        <v>560563</v>
      </c>
      <c r="AD125" s="70">
        <v>575201</v>
      </c>
      <c r="AE125" s="70">
        <v>577872</v>
      </c>
      <c r="AF125" s="70">
        <v>592231</v>
      </c>
      <c r="AG125" s="70">
        <v>591175</v>
      </c>
      <c r="AH125" s="70">
        <v>592419</v>
      </c>
      <c r="AI125" s="70">
        <v>591040</v>
      </c>
      <c r="AJ125" s="70">
        <v>588047</v>
      </c>
      <c r="AK125" s="70">
        <v>536920</v>
      </c>
      <c r="AL125" s="70">
        <v>519519</v>
      </c>
      <c r="AM125" s="70">
        <v>415933</v>
      </c>
      <c r="AN125" s="25"/>
    </row>
    <row r="126" spans="1:16384" x14ac:dyDescent="0.25">
      <c r="A126" s="211" t="s">
        <v>107</v>
      </c>
      <c r="B126" s="220">
        <v>0</v>
      </c>
      <c r="C126" s="220">
        <f t="shared" si="0"/>
        <v>0</v>
      </c>
      <c r="D126" s="220">
        <f t="shared" si="0"/>
        <v>0</v>
      </c>
      <c r="E126" s="220">
        <v>0</v>
      </c>
      <c r="F126" s="220">
        <v>0</v>
      </c>
      <c r="G126" s="67">
        <v>0</v>
      </c>
      <c r="H126" s="67">
        <v>0</v>
      </c>
      <c r="I126" s="67">
        <v>0</v>
      </c>
      <c r="J126" s="67">
        <v>0</v>
      </c>
      <c r="K126" s="67">
        <v>0</v>
      </c>
      <c r="L126" s="67">
        <v>0</v>
      </c>
      <c r="M126" s="67">
        <v>0</v>
      </c>
      <c r="N126" s="67">
        <v>0</v>
      </c>
      <c r="O126" s="67">
        <v>0</v>
      </c>
      <c r="P126" s="67">
        <v>0</v>
      </c>
      <c r="Q126" s="67">
        <v>0</v>
      </c>
      <c r="R126" s="67">
        <v>0</v>
      </c>
      <c r="S126" s="67">
        <v>0</v>
      </c>
      <c r="T126" s="67">
        <v>0</v>
      </c>
      <c r="U126" s="67">
        <v>0</v>
      </c>
      <c r="V126" s="67">
        <v>0</v>
      </c>
      <c r="W126" s="67">
        <v>0</v>
      </c>
      <c r="X126" s="67">
        <v>0</v>
      </c>
      <c r="Y126" s="67">
        <v>0</v>
      </c>
      <c r="Z126" s="67">
        <v>3879</v>
      </c>
      <c r="AA126" s="67">
        <v>15516</v>
      </c>
      <c r="AB126" s="67">
        <v>27091</v>
      </c>
      <c r="AC126" s="67">
        <v>38791</v>
      </c>
      <c r="AD126" s="67">
        <v>50417</v>
      </c>
      <c r="AE126" s="67">
        <v>62094</v>
      </c>
      <c r="AF126" s="67">
        <v>73717</v>
      </c>
      <c r="AG126" s="67">
        <v>85335</v>
      </c>
      <c r="AH126" s="67">
        <v>97037</v>
      </c>
      <c r="AI126" s="67">
        <v>108709</v>
      </c>
      <c r="AJ126" s="67">
        <v>120356</v>
      </c>
      <c r="AK126" s="67">
        <v>131971</v>
      </c>
      <c r="AL126" s="67">
        <v>143615</v>
      </c>
      <c r="AM126" s="67">
        <v>155298</v>
      </c>
      <c r="AN126"/>
    </row>
    <row r="127" spans="1:16384" x14ac:dyDescent="0.25">
      <c r="A127" s="212" t="s">
        <v>108</v>
      </c>
      <c r="B127" s="221">
        <v>0</v>
      </c>
      <c r="C127" s="221">
        <f t="shared" si="0"/>
        <v>0</v>
      </c>
      <c r="D127" s="221">
        <f t="shared" si="0"/>
        <v>0</v>
      </c>
      <c r="E127" s="221">
        <v>0</v>
      </c>
      <c r="F127" s="221">
        <v>0</v>
      </c>
      <c r="G127" s="70">
        <v>0</v>
      </c>
      <c r="H127" s="70">
        <v>0</v>
      </c>
      <c r="I127" s="70">
        <v>0</v>
      </c>
      <c r="J127" s="70">
        <v>0</v>
      </c>
      <c r="K127" s="70">
        <v>0</v>
      </c>
      <c r="L127" s="70">
        <v>0</v>
      </c>
      <c r="M127" s="70">
        <v>0</v>
      </c>
      <c r="N127" s="70">
        <v>0</v>
      </c>
      <c r="O127" s="70">
        <v>0</v>
      </c>
      <c r="P127" s="70">
        <v>0</v>
      </c>
      <c r="Q127" s="70">
        <v>0</v>
      </c>
      <c r="R127" s="70">
        <v>0</v>
      </c>
      <c r="S127" s="70">
        <v>0</v>
      </c>
      <c r="T127" s="70">
        <v>0</v>
      </c>
      <c r="U127" s="70">
        <v>0</v>
      </c>
      <c r="V127" s="70">
        <v>0</v>
      </c>
      <c r="W127" s="70">
        <v>0</v>
      </c>
      <c r="X127" s="70">
        <v>0</v>
      </c>
      <c r="Y127" s="70">
        <v>0</v>
      </c>
      <c r="Z127" s="70">
        <v>0</v>
      </c>
      <c r="AA127" s="70">
        <v>0</v>
      </c>
      <c r="AB127" s="70">
        <v>0</v>
      </c>
      <c r="AC127" s="70">
        <v>0</v>
      </c>
      <c r="AD127" s="70">
        <v>0</v>
      </c>
      <c r="AE127" s="70">
        <v>7</v>
      </c>
      <c r="AF127" s="70">
        <v>7</v>
      </c>
      <c r="AG127" s="70">
        <v>8</v>
      </c>
      <c r="AH127" s="70">
        <v>9</v>
      </c>
      <c r="AI127" s="70">
        <v>140800</v>
      </c>
      <c r="AJ127" s="70">
        <v>137991</v>
      </c>
      <c r="AK127" s="70">
        <v>140841</v>
      </c>
      <c r="AL127" s="70">
        <v>136000</v>
      </c>
      <c r="AM127" s="70">
        <v>137292</v>
      </c>
      <c r="AN127" s="25"/>
    </row>
    <row r="128" spans="1:16384" x14ac:dyDescent="0.25">
      <c r="A128" s="211" t="s">
        <v>109</v>
      </c>
      <c r="B128" s="220">
        <v>0</v>
      </c>
      <c r="C128" s="220">
        <f t="shared" si="0"/>
        <v>0</v>
      </c>
      <c r="D128" s="220">
        <f t="shared" si="0"/>
        <v>0</v>
      </c>
      <c r="E128" s="220">
        <v>12392.496959999999</v>
      </c>
      <c r="F128" s="220">
        <v>24779.708299999995</v>
      </c>
      <c r="G128" s="67">
        <v>37170.519999999997</v>
      </c>
      <c r="H128" s="67">
        <v>49419.15</v>
      </c>
      <c r="I128" s="67">
        <v>61626.41</v>
      </c>
      <c r="J128" s="67">
        <v>73882</v>
      </c>
      <c r="K128" s="67">
        <v>86090</v>
      </c>
      <c r="L128" s="67">
        <v>98212</v>
      </c>
      <c r="M128" s="67">
        <v>110164</v>
      </c>
      <c r="N128" s="67">
        <v>122083</v>
      </c>
      <c r="O128" s="67">
        <v>136416</v>
      </c>
      <c r="P128" s="67">
        <v>145634</v>
      </c>
      <c r="Q128" s="67">
        <v>157277</v>
      </c>
      <c r="R128" s="67">
        <v>168768</v>
      </c>
      <c r="S128" s="67">
        <v>180219</v>
      </c>
      <c r="T128" s="67">
        <v>191555</v>
      </c>
      <c r="U128" s="67">
        <v>202994</v>
      </c>
      <c r="V128" s="67">
        <v>214677</v>
      </c>
      <c r="W128" s="67">
        <v>226560</v>
      </c>
      <c r="X128" s="67">
        <v>238485</v>
      </c>
      <c r="Y128" s="67">
        <v>250360</v>
      </c>
      <c r="Z128" s="67">
        <v>262230</v>
      </c>
      <c r="AA128" s="67">
        <v>274150</v>
      </c>
      <c r="AB128" s="67">
        <v>285510</v>
      </c>
      <c r="AC128" s="67">
        <v>297989</v>
      </c>
      <c r="AD128" s="67">
        <v>309848</v>
      </c>
      <c r="AE128" s="67">
        <v>321955</v>
      </c>
      <c r="AF128" s="67">
        <v>333808</v>
      </c>
      <c r="AG128" s="67">
        <v>345658</v>
      </c>
      <c r="AH128" s="67">
        <v>357796</v>
      </c>
      <c r="AI128" s="67">
        <v>369804</v>
      </c>
      <c r="AJ128" s="67">
        <v>381733</v>
      </c>
      <c r="AK128" s="67">
        <v>393575</v>
      </c>
      <c r="AL128" s="67">
        <v>405501</v>
      </c>
      <c r="AM128" s="67">
        <v>417520</v>
      </c>
      <c r="AN128"/>
    </row>
    <row r="129" spans="1:40" x14ac:dyDescent="0.25">
      <c r="A129" s="212" t="s">
        <v>110</v>
      </c>
      <c r="B129" s="221"/>
      <c r="C129" s="221">
        <f t="shared" si="0"/>
        <v>0</v>
      </c>
      <c r="D129" s="221">
        <f t="shared" si="0"/>
        <v>0</v>
      </c>
      <c r="E129" s="221"/>
      <c r="F129" s="221"/>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25"/>
    </row>
    <row r="130" spans="1:40" x14ac:dyDescent="0.25">
      <c r="A130" s="199" t="s">
        <v>111</v>
      </c>
      <c r="B130" s="220">
        <v>58508.358500000002</v>
      </c>
      <c r="C130" s="220">
        <f t="shared" si="0"/>
        <v>60041.538560000001</v>
      </c>
      <c r="D130" s="220">
        <f t="shared" si="0"/>
        <v>66480.64936000001</v>
      </c>
      <c r="E130" s="220">
        <v>72916.393929999991</v>
      </c>
      <c r="F130" s="220">
        <v>79333.888080000004</v>
      </c>
      <c r="G130" s="67">
        <v>85764.47</v>
      </c>
      <c r="H130" s="67">
        <v>91943.18</v>
      </c>
      <c r="I130" s="67">
        <v>98081.4</v>
      </c>
      <c r="J130" s="67">
        <v>104379</v>
      </c>
      <c r="K130" s="67">
        <v>110635</v>
      </c>
      <c r="L130" s="67">
        <v>116810</v>
      </c>
      <c r="M130" s="67">
        <v>122867</v>
      </c>
      <c r="N130" s="67">
        <v>128892</v>
      </c>
      <c r="O130" s="67">
        <v>134990</v>
      </c>
      <c r="P130" s="67">
        <v>140736</v>
      </c>
      <c r="Q130" s="67">
        <v>146572</v>
      </c>
      <c r="R130" s="67">
        <v>152275</v>
      </c>
      <c r="S130" s="67">
        <v>158000</v>
      </c>
      <c r="T130" s="67">
        <v>163657</v>
      </c>
      <c r="U130" s="67">
        <v>169431</v>
      </c>
      <c r="V130" s="67">
        <v>175419</v>
      </c>
      <c r="W130" s="67">
        <v>181575</v>
      </c>
      <c r="X130" s="67">
        <v>187761</v>
      </c>
      <c r="Y130" s="67">
        <v>193917</v>
      </c>
      <c r="Z130" s="67">
        <v>303644</v>
      </c>
      <c r="AA130" s="67">
        <v>291332</v>
      </c>
      <c r="AB130" s="67">
        <v>278640</v>
      </c>
      <c r="AC130" s="67">
        <v>269193</v>
      </c>
      <c r="AD130" s="67">
        <v>285152</v>
      </c>
      <c r="AE130" s="67">
        <v>275202</v>
      </c>
      <c r="AF130" s="67">
        <v>225472</v>
      </c>
      <c r="AG130" s="67">
        <v>253563</v>
      </c>
      <c r="AH130" s="67">
        <v>75964</v>
      </c>
      <c r="AI130" s="67">
        <v>226093</v>
      </c>
      <c r="AJ130" s="67">
        <v>225605</v>
      </c>
      <c r="AK130" s="67">
        <v>186575</v>
      </c>
      <c r="AL130" s="67">
        <v>141046</v>
      </c>
      <c r="AM130" s="67">
        <v>98475</v>
      </c>
      <c r="AN130"/>
    </row>
    <row r="131" spans="1:40" x14ac:dyDescent="0.25">
      <c r="A131" s="200" t="s">
        <v>121</v>
      </c>
      <c r="B131" s="221">
        <v>135502.82782999999</v>
      </c>
      <c r="C131" s="221">
        <f t="shared" si="0"/>
        <v>134224.36416</v>
      </c>
      <c r="D131" s="221">
        <f t="shared" si="0"/>
        <v>129308.75570000001</v>
      </c>
      <c r="E131" s="221">
        <v>125720.73585</v>
      </c>
      <c r="F131" s="221">
        <v>178132.19516</v>
      </c>
      <c r="G131" s="70">
        <v>171950.41</v>
      </c>
      <c r="H131" s="70">
        <v>166877.51</v>
      </c>
      <c r="I131" s="70">
        <v>162094.54</v>
      </c>
      <c r="J131" s="70">
        <v>212872</v>
      </c>
      <c r="K131" s="70">
        <v>206934</v>
      </c>
      <c r="L131" s="70">
        <v>200527</v>
      </c>
      <c r="M131" s="70">
        <v>194669</v>
      </c>
      <c r="N131" s="70">
        <v>248659</v>
      </c>
      <c r="O131" s="70">
        <v>241869</v>
      </c>
      <c r="P131" s="70">
        <v>234157</v>
      </c>
      <c r="Q131" s="70">
        <v>228090</v>
      </c>
      <c r="R131" s="70">
        <v>279925</v>
      </c>
      <c r="S131" s="70">
        <v>269129</v>
      </c>
      <c r="T131" s="70">
        <v>255469</v>
      </c>
      <c r="U131" s="70">
        <v>244054</v>
      </c>
      <c r="V131" s="70">
        <v>293976</v>
      </c>
      <c r="W131" s="70">
        <v>279110</v>
      </c>
      <c r="X131" s="70">
        <v>264654</v>
      </c>
      <c r="Y131" s="70">
        <v>254965</v>
      </c>
      <c r="Z131" s="70">
        <v>200070</v>
      </c>
      <c r="AA131" s="70">
        <v>206258</v>
      </c>
      <c r="AB131" s="70">
        <v>212071</v>
      </c>
      <c r="AC131" s="70">
        <v>218634</v>
      </c>
      <c r="AD131" s="70">
        <v>225206</v>
      </c>
      <c r="AE131" s="70">
        <v>225167</v>
      </c>
      <c r="AF131" s="70">
        <v>263610</v>
      </c>
      <c r="AG131" s="70">
        <v>225429</v>
      </c>
      <c r="AH131" s="70">
        <v>225605</v>
      </c>
      <c r="AI131" s="70">
        <v>72982</v>
      </c>
      <c r="AJ131" s="70">
        <v>37300</v>
      </c>
      <c r="AK131" s="70">
        <v>0</v>
      </c>
      <c r="AL131" s="70">
        <v>0</v>
      </c>
      <c r="AM131" s="70">
        <v>0</v>
      </c>
      <c r="AN131" s="25"/>
    </row>
    <row r="132" spans="1:40" x14ac:dyDescent="0.25">
      <c r="A132" s="199" t="s">
        <v>139</v>
      </c>
      <c r="B132" s="220">
        <v>77465.066749999998</v>
      </c>
      <c r="C132" s="220">
        <f t="shared" si="0"/>
        <v>79494.997260000004</v>
      </c>
      <c r="D132" s="220">
        <f t="shared" si="0"/>
        <v>88020.379939999999</v>
      </c>
      <c r="E132" s="220">
        <v>96541.305720000004</v>
      </c>
      <c r="F132" s="220">
        <v>105038.06822</v>
      </c>
      <c r="G132" s="67">
        <v>113552.13</v>
      </c>
      <c r="H132" s="67">
        <v>121732.74</v>
      </c>
      <c r="I132" s="67">
        <v>129859.78</v>
      </c>
      <c r="J132" s="67">
        <v>138198</v>
      </c>
      <c r="K132" s="67">
        <v>146480</v>
      </c>
      <c r="L132" s="67">
        <v>154656</v>
      </c>
      <c r="M132" s="67">
        <v>162675</v>
      </c>
      <c r="N132" s="67">
        <v>170653</v>
      </c>
      <c r="O132" s="67">
        <v>178727</v>
      </c>
      <c r="P132" s="67">
        <v>186296</v>
      </c>
      <c r="Q132" s="67">
        <v>194022</v>
      </c>
      <c r="R132" s="67">
        <v>201612</v>
      </c>
      <c r="S132" s="67">
        <v>209192</v>
      </c>
      <c r="T132" s="67">
        <v>216682</v>
      </c>
      <c r="U132" s="67">
        <v>224326</v>
      </c>
      <c r="V132" s="67">
        <v>232254</v>
      </c>
      <c r="W132" s="67">
        <v>240405</v>
      </c>
      <c r="X132" s="67">
        <v>248596</v>
      </c>
      <c r="Y132" s="67">
        <v>230890</v>
      </c>
      <c r="Z132" s="67">
        <v>226880</v>
      </c>
      <c r="AA132" s="67">
        <v>233897</v>
      </c>
      <c r="AB132" s="67">
        <v>240490</v>
      </c>
      <c r="AC132" s="67">
        <v>100062</v>
      </c>
      <c r="AD132" s="67">
        <v>103069</v>
      </c>
      <c r="AE132" s="67">
        <v>71228</v>
      </c>
      <c r="AF132" s="67">
        <v>71311</v>
      </c>
      <c r="AG132" s="67">
        <v>0</v>
      </c>
      <c r="AH132" s="67">
        <v>0</v>
      </c>
      <c r="AI132" s="67">
        <v>0</v>
      </c>
      <c r="AJ132" s="67">
        <v>0</v>
      </c>
      <c r="AK132" s="67">
        <v>0</v>
      </c>
      <c r="AL132" s="67">
        <v>0</v>
      </c>
      <c r="AM132" s="67">
        <v>0</v>
      </c>
      <c r="AN132"/>
    </row>
    <row r="133" spans="1:40" x14ac:dyDescent="0.25">
      <c r="A133" s="212" t="s">
        <v>114</v>
      </c>
      <c r="B133" s="221">
        <v>197720.49533999999</v>
      </c>
      <c r="C133" s="221">
        <f t="shared" si="0"/>
        <v>202182.76947999999</v>
      </c>
      <c r="D133" s="221">
        <f t="shared" si="0"/>
        <v>206506.78416000001</v>
      </c>
      <c r="E133" s="221">
        <v>210899.92864</v>
      </c>
      <c r="F133" s="221">
        <v>215145.87368000002</v>
      </c>
      <c r="G133" s="70">
        <v>219536.23</v>
      </c>
      <c r="H133" s="70">
        <v>224002.96</v>
      </c>
      <c r="I133" s="70">
        <v>228316.3</v>
      </c>
      <c r="J133" s="70">
        <v>232866</v>
      </c>
      <c r="K133" s="70">
        <v>237259</v>
      </c>
      <c r="L133" s="70">
        <v>241569</v>
      </c>
      <c r="M133" s="70">
        <v>245961</v>
      </c>
      <c r="N133" s="70">
        <v>250566</v>
      </c>
      <c r="O133" s="70">
        <v>255481</v>
      </c>
      <c r="P133" s="70">
        <v>259550</v>
      </c>
      <c r="Q133" s="70">
        <v>264013</v>
      </c>
      <c r="R133" s="70">
        <v>268626</v>
      </c>
      <c r="S133" s="70">
        <v>273062</v>
      </c>
      <c r="T133" s="70">
        <v>277486</v>
      </c>
      <c r="U133" s="70">
        <v>281705</v>
      </c>
      <c r="V133" s="70">
        <v>286077</v>
      </c>
      <c r="W133" s="70">
        <v>290435</v>
      </c>
      <c r="X133" s="70">
        <v>290367</v>
      </c>
      <c r="Y133" s="70">
        <v>290317</v>
      </c>
      <c r="Z133" s="70">
        <v>290006</v>
      </c>
      <c r="AA133" s="70">
        <v>289851</v>
      </c>
      <c r="AB133" s="70">
        <v>289477</v>
      </c>
      <c r="AC133" s="70">
        <v>288000</v>
      </c>
      <c r="AD133" s="70">
        <v>288000</v>
      </c>
      <c r="AE133" s="70">
        <v>288000</v>
      </c>
      <c r="AF133" s="70">
        <v>288000</v>
      </c>
      <c r="AG133" s="70">
        <v>288000</v>
      </c>
      <c r="AH133" s="70">
        <v>290175</v>
      </c>
      <c r="AI133" s="70">
        <v>290371</v>
      </c>
      <c r="AJ133" s="70">
        <v>290335</v>
      </c>
      <c r="AK133" s="70">
        <v>0</v>
      </c>
      <c r="AL133" s="70">
        <v>0</v>
      </c>
      <c r="AM133" s="70">
        <v>0</v>
      </c>
      <c r="AN133" s="25"/>
    </row>
    <row r="134" spans="1:40" x14ac:dyDescent="0.25">
      <c r="A134" s="211" t="s">
        <v>140</v>
      </c>
      <c r="B134" s="220"/>
      <c r="C134" s="220">
        <f t="shared" si="0"/>
        <v>0</v>
      </c>
      <c r="D134" s="220">
        <f t="shared" si="0"/>
        <v>0</v>
      </c>
      <c r="E134" s="220">
        <v>0</v>
      </c>
      <c r="F134" s="220">
        <v>0</v>
      </c>
      <c r="G134" s="67">
        <v>0</v>
      </c>
      <c r="H134" s="67">
        <v>0</v>
      </c>
      <c r="I134" s="67">
        <v>0</v>
      </c>
      <c r="J134" s="67">
        <v>0</v>
      </c>
      <c r="K134" s="67">
        <v>0</v>
      </c>
      <c r="L134" s="67">
        <v>0</v>
      </c>
      <c r="M134" s="67">
        <v>0</v>
      </c>
      <c r="N134" s="67">
        <v>0</v>
      </c>
      <c r="O134" s="67">
        <v>0</v>
      </c>
      <c r="P134" s="67">
        <v>0</v>
      </c>
      <c r="Q134" s="67">
        <v>0</v>
      </c>
      <c r="R134" s="67">
        <v>0</v>
      </c>
      <c r="S134" s="67">
        <v>0</v>
      </c>
      <c r="T134" s="67">
        <v>0</v>
      </c>
      <c r="U134" s="67">
        <v>0</v>
      </c>
      <c r="V134" s="67">
        <v>0</v>
      </c>
      <c r="W134" s="67">
        <v>0</v>
      </c>
      <c r="X134" s="67">
        <v>0</v>
      </c>
      <c r="Y134" s="67">
        <v>0</v>
      </c>
      <c r="Z134" s="67">
        <v>0</v>
      </c>
      <c r="AA134" s="67">
        <v>0</v>
      </c>
      <c r="AB134" s="67">
        <v>0</v>
      </c>
      <c r="AC134" s="67">
        <v>0</v>
      </c>
      <c r="AD134" s="67">
        <v>0</v>
      </c>
      <c r="AE134" s="67">
        <v>0</v>
      </c>
      <c r="AF134" s="67">
        <v>0</v>
      </c>
      <c r="AG134" s="67">
        <v>0</v>
      </c>
      <c r="AH134" s="67">
        <v>0</v>
      </c>
      <c r="AI134" s="67">
        <v>0</v>
      </c>
      <c r="AJ134" s="67">
        <v>0</v>
      </c>
      <c r="AK134" s="67">
        <v>0</v>
      </c>
      <c r="AL134" s="67">
        <v>0</v>
      </c>
      <c r="AM134" s="67">
        <v>0</v>
      </c>
      <c r="AN134"/>
    </row>
    <row r="135" spans="1:40" x14ac:dyDescent="0.25">
      <c r="A135" s="200" t="s">
        <v>111</v>
      </c>
      <c r="B135" s="221">
        <v>0</v>
      </c>
      <c r="C135" s="221">
        <f t="shared" si="0"/>
        <v>0</v>
      </c>
      <c r="D135" s="221">
        <f t="shared" si="0"/>
        <v>0</v>
      </c>
      <c r="E135" s="221">
        <v>0</v>
      </c>
      <c r="F135" s="221">
        <v>0</v>
      </c>
      <c r="G135" s="70">
        <v>0</v>
      </c>
      <c r="H135" s="70">
        <v>0</v>
      </c>
      <c r="I135" s="70">
        <v>0</v>
      </c>
      <c r="J135" s="70">
        <v>0</v>
      </c>
      <c r="K135" s="70">
        <v>0</v>
      </c>
      <c r="L135" s="70">
        <v>0</v>
      </c>
      <c r="M135" s="70">
        <v>0</v>
      </c>
      <c r="N135" s="70">
        <v>0</v>
      </c>
      <c r="O135" s="70">
        <v>0</v>
      </c>
      <c r="P135" s="70">
        <v>28992</v>
      </c>
      <c r="Q135" s="70">
        <v>29053</v>
      </c>
      <c r="R135" s="70">
        <v>58135</v>
      </c>
      <c r="S135" s="70">
        <v>58135</v>
      </c>
      <c r="T135" s="70">
        <v>87235</v>
      </c>
      <c r="U135" s="70">
        <v>87185</v>
      </c>
      <c r="V135" s="70">
        <v>116176</v>
      </c>
      <c r="W135" s="70">
        <v>115933</v>
      </c>
      <c r="X135" s="70">
        <v>144912</v>
      </c>
      <c r="Y135" s="70">
        <v>144887</v>
      </c>
      <c r="Z135" s="70">
        <v>173797</v>
      </c>
      <c r="AA135" s="70">
        <v>173511</v>
      </c>
      <c r="AB135" s="70">
        <v>201936</v>
      </c>
      <c r="AC135" s="70">
        <v>202338</v>
      </c>
      <c r="AD135" s="70">
        <v>202029</v>
      </c>
      <c r="AE135" s="70">
        <v>201776</v>
      </c>
      <c r="AF135" s="70">
        <v>201840</v>
      </c>
      <c r="AG135" s="70">
        <v>202026</v>
      </c>
      <c r="AH135" s="70">
        <v>202324</v>
      </c>
      <c r="AI135" s="70">
        <v>202476</v>
      </c>
      <c r="AJ135" s="70">
        <v>0</v>
      </c>
      <c r="AK135" s="70">
        <v>0</v>
      </c>
      <c r="AL135" s="70">
        <v>0</v>
      </c>
      <c r="AM135" s="70">
        <v>0</v>
      </c>
      <c r="AN135" s="25"/>
    </row>
    <row r="136" spans="1:40" x14ac:dyDescent="0.25">
      <c r="A136" s="199" t="s">
        <v>141</v>
      </c>
      <c r="B136" s="220">
        <v>0</v>
      </c>
      <c r="C136" s="220">
        <f t="shared" si="0"/>
        <v>0</v>
      </c>
      <c r="D136" s="220">
        <f t="shared" si="0"/>
        <v>0</v>
      </c>
      <c r="E136" s="220">
        <v>0</v>
      </c>
      <c r="F136" s="220">
        <v>0</v>
      </c>
      <c r="G136" s="67">
        <v>0</v>
      </c>
      <c r="H136" s="67">
        <v>51934.89</v>
      </c>
      <c r="I136" s="67">
        <v>50902.720000000001</v>
      </c>
      <c r="J136" s="67">
        <v>49410</v>
      </c>
      <c r="K136" s="67">
        <v>48351</v>
      </c>
      <c r="L136" s="67">
        <v>100086</v>
      </c>
      <c r="M136" s="67">
        <v>97712</v>
      </c>
      <c r="N136" s="67">
        <v>96083</v>
      </c>
      <c r="O136" s="67">
        <v>94117</v>
      </c>
      <c r="P136" s="67">
        <v>146415</v>
      </c>
      <c r="Q136" s="67">
        <v>143641</v>
      </c>
      <c r="R136" s="67">
        <v>139652</v>
      </c>
      <c r="S136" s="67">
        <v>135150</v>
      </c>
      <c r="T136" s="67">
        <v>182389</v>
      </c>
      <c r="U136" s="67">
        <v>175549</v>
      </c>
      <c r="V136" s="67">
        <v>170133</v>
      </c>
      <c r="W136" s="67">
        <v>163180</v>
      </c>
      <c r="X136" s="67">
        <v>206476</v>
      </c>
      <c r="Y136" s="67">
        <v>200363</v>
      </c>
      <c r="Z136" s="67">
        <v>196021</v>
      </c>
      <c r="AA136" s="67">
        <v>189357</v>
      </c>
      <c r="AB136" s="67">
        <v>232322</v>
      </c>
      <c r="AC136" s="67">
        <v>225900</v>
      </c>
      <c r="AD136" s="67">
        <v>221291</v>
      </c>
      <c r="AE136" s="67">
        <v>215075</v>
      </c>
      <c r="AF136" s="67">
        <v>219740</v>
      </c>
      <c r="AG136" s="67">
        <v>212832</v>
      </c>
      <c r="AH136" s="67">
        <v>207777</v>
      </c>
      <c r="AI136" s="67">
        <v>202351</v>
      </c>
      <c r="AJ136" s="67">
        <v>0</v>
      </c>
      <c r="AK136" s="67">
        <v>0</v>
      </c>
      <c r="AL136" s="67">
        <v>0</v>
      </c>
      <c r="AM136" s="67">
        <v>0</v>
      </c>
      <c r="AN136"/>
    </row>
    <row r="137" spans="1:40" x14ac:dyDescent="0.25">
      <c r="A137" s="212" t="s">
        <v>131</v>
      </c>
      <c r="B137" s="221"/>
      <c r="C137" s="221">
        <f t="shared" si="0"/>
        <v>0</v>
      </c>
      <c r="D137" s="221">
        <f t="shared" si="0"/>
        <v>0</v>
      </c>
      <c r="E137" s="221">
        <v>0</v>
      </c>
      <c r="F137" s="221">
        <v>0</v>
      </c>
      <c r="G137" s="70">
        <v>0</v>
      </c>
      <c r="H137" s="70">
        <v>0</v>
      </c>
      <c r="I137" s="70">
        <v>0</v>
      </c>
      <c r="J137" s="70">
        <v>0</v>
      </c>
      <c r="K137" s="70">
        <v>0</v>
      </c>
      <c r="L137" s="70">
        <v>0</v>
      </c>
      <c r="M137" s="70">
        <v>0</v>
      </c>
      <c r="N137" s="70">
        <v>0</v>
      </c>
      <c r="O137" s="70">
        <v>0</v>
      </c>
      <c r="P137" s="70">
        <v>0</v>
      </c>
      <c r="Q137" s="70">
        <v>0</v>
      </c>
      <c r="R137" s="70">
        <v>0</v>
      </c>
      <c r="S137" s="70">
        <v>0</v>
      </c>
      <c r="T137" s="70">
        <v>0</v>
      </c>
      <c r="U137" s="70">
        <v>0</v>
      </c>
      <c r="V137" s="70">
        <v>0</v>
      </c>
      <c r="W137" s="70">
        <v>0</v>
      </c>
      <c r="X137" s="70">
        <v>0</v>
      </c>
      <c r="Y137" s="70">
        <v>0</v>
      </c>
      <c r="Z137" s="70">
        <v>0</v>
      </c>
      <c r="AA137" s="70">
        <v>0</v>
      </c>
      <c r="AB137" s="70">
        <v>0</v>
      </c>
      <c r="AC137" s="70">
        <v>0</v>
      </c>
      <c r="AD137" s="70">
        <v>0</v>
      </c>
      <c r="AE137" s="70">
        <v>0</v>
      </c>
      <c r="AF137" s="70">
        <v>0</v>
      </c>
      <c r="AG137" s="70">
        <v>0</v>
      </c>
      <c r="AH137" s="70">
        <v>0</v>
      </c>
      <c r="AI137" s="70">
        <v>0</v>
      </c>
      <c r="AJ137" s="70">
        <v>0</v>
      </c>
      <c r="AK137" s="70">
        <v>0</v>
      </c>
      <c r="AL137" s="70">
        <v>0</v>
      </c>
      <c r="AM137" s="70">
        <v>0</v>
      </c>
      <c r="AN137" s="25"/>
    </row>
    <row r="138" spans="1:40" x14ac:dyDescent="0.25">
      <c r="A138" s="199" t="s">
        <v>111</v>
      </c>
      <c r="B138" s="220">
        <v>0</v>
      </c>
      <c r="C138" s="220">
        <f t="shared" si="0"/>
        <v>0</v>
      </c>
      <c r="D138" s="220">
        <f t="shared" si="0"/>
        <v>0</v>
      </c>
      <c r="E138" s="220">
        <v>0</v>
      </c>
      <c r="F138" s="220">
        <v>0</v>
      </c>
      <c r="G138" s="67">
        <v>131782.95000000001</v>
      </c>
      <c r="H138" s="67">
        <v>131818.15</v>
      </c>
      <c r="I138" s="67">
        <v>131845.76999999999</v>
      </c>
      <c r="J138" s="67">
        <v>131811</v>
      </c>
      <c r="K138" s="67">
        <v>131860</v>
      </c>
      <c r="L138" s="67">
        <v>132037</v>
      </c>
      <c r="M138" s="67">
        <v>132574</v>
      </c>
      <c r="N138" s="67">
        <v>132933</v>
      </c>
      <c r="O138" s="67">
        <v>133466</v>
      </c>
      <c r="P138" s="67">
        <v>133649</v>
      </c>
      <c r="Q138" s="67">
        <v>134035</v>
      </c>
      <c r="R138" s="67">
        <v>133883</v>
      </c>
      <c r="S138" s="67">
        <v>133808</v>
      </c>
      <c r="T138" s="67">
        <v>133961</v>
      </c>
      <c r="U138" s="67">
        <v>134008</v>
      </c>
      <c r="V138" s="67">
        <v>133569</v>
      </c>
      <c r="W138" s="67">
        <v>133317</v>
      </c>
      <c r="X138" s="67">
        <v>133232</v>
      </c>
      <c r="Y138" s="67">
        <v>133192</v>
      </c>
      <c r="Z138" s="67">
        <v>132896</v>
      </c>
      <c r="AA138" s="67">
        <v>0</v>
      </c>
      <c r="AB138" s="67">
        <v>0</v>
      </c>
      <c r="AC138" s="67">
        <v>0</v>
      </c>
      <c r="AD138" s="67">
        <v>0</v>
      </c>
      <c r="AE138" s="67">
        <v>0</v>
      </c>
      <c r="AF138" s="67">
        <v>0</v>
      </c>
      <c r="AG138" s="67">
        <v>0</v>
      </c>
      <c r="AH138" s="67">
        <v>0</v>
      </c>
      <c r="AI138" s="67">
        <v>0</v>
      </c>
      <c r="AJ138" s="67">
        <v>0</v>
      </c>
      <c r="AK138" s="67">
        <v>0</v>
      </c>
      <c r="AL138" s="67">
        <v>0</v>
      </c>
      <c r="AM138" s="67">
        <v>0</v>
      </c>
      <c r="AN138"/>
    </row>
    <row r="139" spans="1:40" x14ac:dyDescent="0.25">
      <c r="A139" s="200" t="s">
        <v>121</v>
      </c>
      <c r="B139" s="221">
        <v>33375.417659999999</v>
      </c>
      <c r="C139" s="221">
        <f t="shared" si="0"/>
        <v>72889.44571</v>
      </c>
      <c r="D139" s="221">
        <f t="shared" si="0"/>
        <v>69988.654550000007</v>
      </c>
      <c r="E139" s="221">
        <v>67804.001940000002</v>
      </c>
      <c r="F139" s="221">
        <v>65756.350139999995</v>
      </c>
      <c r="G139" s="70">
        <v>101640.3</v>
      </c>
      <c r="H139" s="70">
        <v>99007.74</v>
      </c>
      <c r="I139" s="70">
        <v>96582.95</v>
      </c>
      <c r="J139" s="70">
        <v>93442</v>
      </c>
      <c r="K139" s="70">
        <v>130305</v>
      </c>
      <c r="L139" s="70">
        <v>126739</v>
      </c>
      <c r="M139" s="70">
        <v>123515</v>
      </c>
      <c r="N139" s="70">
        <v>121063</v>
      </c>
      <c r="O139" s="70">
        <v>158588</v>
      </c>
      <c r="P139" s="70">
        <v>154136</v>
      </c>
      <c r="Q139" s="70">
        <v>150756</v>
      </c>
      <c r="R139" s="70">
        <v>146087</v>
      </c>
      <c r="S139" s="70">
        <v>151298</v>
      </c>
      <c r="T139" s="70">
        <v>144151</v>
      </c>
      <c r="U139" s="70">
        <v>138302</v>
      </c>
      <c r="V139" s="70">
        <v>133593</v>
      </c>
      <c r="W139" s="70">
        <v>137178</v>
      </c>
      <c r="X139" s="70">
        <v>130556</v>
      </c>
      <c r="Y139" s="70">
        <v>126274</v>
      </c>
      <c r="Z139" s="70">
        <v>123124</v>
      </c>
      <c r="AA139" s="70">
        <v>0</v>
      </c>
      <c r="AB139" s="70">
        <v>0</v>
      </c>
      <c r="AC139" s="70">
        <v>0</v>
      </c>
      <c r="AD139" s="70">
        <v>0</v>
      </c>
      <c r="AE139" s="70">
        <v>0</v>
      </c>
      <c r="AF139" s="70">
        <v>0</v>
      </c>
      <c r="AG139" s="70">
        <v>0</v>
      </c>
      <c r="AH139" s="70">
        <v>0</v>
      </c>
      <c r="AI139" s="70">
        <v>0</v>
      </c>
      <c r="AJ139" s="70">
        <v>0</v>
      </c>
      <c r="AK139" s="70">
        <v>0</v>
      </c>
      <c r="AL139" s="70">
        <v>0</v>
      </c>
      <c r="AM139" s="70">
        <v>0</v>
      </c>
      <c r="AN139" s="25"/>
    </row>
    <row r="140" spans="1:40" x14ac:dyDescent="0.25">
      <c r="A140" s="211" t="s">
        <v>119</v>
      </c>
      <c r="B140" s="220"/>
      <c r="C140" s="220">
        <f t="shared" si="0"/>
        <v>0</v>
      </c>
      <c r="D140" s="220">
        <f t="shared" si="0"/>
        <v>0</v>
      </c>
      <c r="E140" s="220">
        <v>0</v>
      </c>
      <c r="F140" s="220">
        <v>0</v>
      </c>
      <c r="G140" s="67">
        <v>0</v>
      </c>
      <c r="H140" s="67">
        <v>0</v>
      </c>
      <c r="I140" s="67">
        <v>0</v>
      </c>
      <c r="J140" s="67">
        <v>0</v>
      </c>
      <c r="K140" s="67">
        <v>0</v>
      </c>
      <c r="L140" s="67">
        <v>0</v>
      </c>
      <c r="M140" s="67">
        <v>0</v>
      </c>
      <c r="N140" s="67">
        <v>0</v>
      </c>
      <c r="O140" s="67">
        <v>0</v>
      </c>
      <c r="P140" s="67">
        <v>0</v>
      </c>
      <c r="Q140" s="67">
        <v>0</v>
      </c>
      <c r="R140" s="67">
        <v>0</v>
      </c>
      <c r="S140" s="67">
        <v>0</v>
      </c>
      <c r="T140" s="67">
        <v>0</v>
      </c>
      <c r="U140" s="67">
        <v>0</v>
      </c>
      <c r="V140" s="67">
        <v>0</v>
      </c>
      <c r="W140" s="67">
        <v>0</v>
      </c>
      <c r="X140" s="67">
        <v>0</v>
      </c>
      <c r="Y140" s="67">
        <v>0</v>
      </c>
      <c r="Z140" s="67">
        <v>0</v>
      </c>
      <c r="AA140" s="67">
        <v>0</v>
      </c>
      <c r="AB140" s="67">
        <v>0</v>
      </c>
      <c r="AC140" s="67">
        <v>0</v>
      </c>
      <c r="AD140" s="67">
        <v>0</v>
      </c>
      <c r="AE140" s="67">
        <v>0</v>
      </c>
      <c r="AF140" s="67">
        <v>0</v>
      </c>
      <c r="AG140" s="67">
        <v>0</v>
      </c>
      <c r="AH140" s="67">
        <v>0</v>
      </c>
      <c r="AI140" s="67">
        <v>0</v>
      </c>
      <c r="AJ140" s="67">
        <v>0</v>
      </c>
      <c r="AK140" s="67">
        <v>0</v>
      </c>
      <c r="AL140" s="67">
        <v>0</v>
      </c>
      <c r="AM140" s="67">
        <v>0</v>
      </c>
      <c r="AN140"/>
    </row>
    <row r="141" spans="1:40" x14ac:dyDescent="0.25">
      <c r="A141" s="200" t="s">
        <v>111</v>
      </c>
      <c r="B141" s="221">
        <v>65276.950799999999</v>
      </c>
      <c r="C141" s="221">
        <f t="shared" si="0"/>
        <v>65203.012769999994</v>
      </c>
      <c r="D141" s="221">
        <f t="shared" si="0"/>
        <v>67191.396310000011</v>
      </c>
      <c r="E141" s="221">
        <v>61937.388229999997</v>
      </c>
      <c r="F141" s="221">
        <v>63693.98863</v>
      </c>
      <c r="G141" s="70">
        <v>65463.11</v>
      </c>
      <c r="H141" s="70">
        <v>67039.820000000007</v>
      </c>
      <c r="I141" s="70">
        <v>68613.740000000005</v>
      </c>
      <c r="J141" s="70">
        <v>70308</v>
      </c>
      <c r="K141" s="70">
        <v>71993</v>
      </c>
      <c r="L141" s="70">
        <v>73618</v>
      </c>
      <c r="M141" s="70">
        <v>75177</v>
      </c>
      <c r="N141" s="70">
        <v>64345</v>
      </c>
      <c r="O141" s="70">
        <v>65684</v>
      </c>
      <c r="P141" s="70">
        <v>66870</v>
      </c>
      <c r="Q141" s="70">
        <v>66641</v>
      </c>
      <c r="R141" s="70">
        <v>66402</v>
      </c>
      <c r="S141" s="70">
        <v>66144</v>
      </c>
      <c r="T141" s="70">
        <v>37195</v>
      </c>
      <c r="U141" s="70">
        <v>0</v>
      </c>
      <c r="V141" s="70">
        <v>0</v>
      </c>
      <c r="W141" s="70">
        <v>0</v>
      </c>
      <c r="X141" s="70">
        <v>0</v>
      </c>
      <c r="Y141" s="70">
        <v>0</v>
      </c>
      <c r="Z141" s="70">
        <v>0</v>
      </c>
      <c r="AA141" s="70">
        <v>0</v>
      </c>
      <c r="AB141" s="70">
        <v>0</v>
      </c>
      <c r="AC141" s="70">
        <v>0</v>
      </c>
      <c r="AD141" s="70">
        <v>0</v>
      </c>
      <c r="AE141" s="70">
        <v>0</v>
      </c>
      <c r="AF141" s="70">
        <v>0</v>
      </c>
      <c r="AG141" s="70">
        <v>0</v>
      </c>
      <c r="AH141" s="70">
        <v>0</v>
      </c>
      <c r="AI141" s="70">
        <v>0</v>
      </c>
      <c r="AJ141" s="70">
        <v>0</v>
      </c>
      <c r="AK141" s="70">
        <v>0</v>
      </c>
      <c r="AL141" s="70">
        <v>0</v>
      </c>
      <c r="AM141" s="70">
        <v>0</v>
      </c>
      <c r="AN141" s="25"/>
    </row>
    <row r="142" spans="1:40" x14ac:dyDescent="0.25">
      <c r="A142" s="199" t="s">
        <v>121</v>
      </c>
      <c r="B142" s="220">
        <v>32187.134729999998</v>
      </c>
      <c r="C142" s="220">
        <f t="shared" si="0"/>
        <v>32315.548699999992</v>
      </c>
      <c r="D142" s="220">
        <f t="shared" si="0"/>
        <v>32755.052190000002</v>
      </c>
      <c r="E142" s="220">
        <v>29594.4211</v>
      </c>
      <c r="F142" s="220">
        <v>30327.572650000002</v>
      </c>
      <c r="G142" s="67">
        <v>30836.98</v>
      </c>
      <c r="H142" s="67">
        <v>31374.81</v>
      </c>
      <c r="I142" s="67">
        <v>31928.83</v>
      </c>
      <c r="J142" s="67">
        <v>32297</v>
      </c>
      <c r="K142" s="67">
        <v>32868</v>
      </c>
      <c r="L142" s="67">
        <v>33307</v>
      </c>
      <c r="M142" s="67">
        <v>33849</v>
      </c>
      <c r="N142" s="67">
        <v>29262</v>
      </c>
      <c r="O142" s="67">
        <v>29727</v>
      </c>
      <c r="P142" s="67">
        <v>30057</v>
      </c>
      <c r="Q142" s="67">
        <v>29909</v>
      </c>
      <c r="R142" s="67">
        <v>29521</v>
      </c>
      <c r="S142" s="67">
        <v>28989</v>
      </c>
      <c r="T142" s="67">
        <v>15971</v>
      </c>
      <c r="U142" s="67">
        <v>0</v>
      </c>
      <c r="V142" s="67">
        <v>0</v>
      </c>
      <c r="W142" s="67">
        <v>0</v>
      </c>
      <c r="X142" s="67">
        <v>0</v>
      </c>
      <c r="Y142" s="67">
        <v>0</v>
      </c>
      <c r="Z142" s="67">
        <v>0</v>
      </c>
      <c r="AA142" s="67">
        <v>0</v>
      </c>
      <c r="AB142" s="67">
        <v>0</v>
      </c>
      <c r="AC142" s="67">
        <v>0</v>
      </c>
      <c r="AD142" s="67">
        <v>0</v>
      </c>
      <c r="AE142" s="67">
        <v>0</v>
      </c>
      <c r="AF142" s="67">
        <v>0</v>
      </c>
      <c r="AG142" s="67">
        <v>0</v>
      </c>
      <c r="AH142" s="67">
        <v>0</v>
      </c>
      <c r="AI142" s="67">
        <v>0</v>
      </c>
      <c r="AJ142" s="67">
        <v>0</v>
      </c>
      <c r="AK142" s="67">
        <v>0</v>
      </c>
      <c r="AL142" s="67">
        <v>0</v>
      </c>
      <c r="AM142" s="67">
        <v>0</v>
      </c>
      <c r="AN142"/>
    </row>
    <row r="143" spans="1:40" x14ac:dyDescent="0.25">
      <c r="A143" s="212" t="s">
        <v>120</v>
      </c>
      <c r="B143" s="221"/>
      <c r="C143" s="221">
        <f t="shared" si="0"/>
        <v>0</v>
      </c>
      <c r="D143" s="221">
        <f t="shared" si="0"/>
        <v>0</v>
      </c>
      <c r="E143" s="221">
        <v>0</v>
      </c>
      <c r="F143" s="221">
        <v>0</v>
      </c>
      <c r="G143" s="70">
        <v>0</v>
      </c>
      <c r="H143" s="70">
        <v>0</v>
      </c>
      <c r="I143" s="70">
        <v>0</v>
      </c>
      <c r="J143" s="70">
        <v>0</v>
      </c>
      <c r="K143" s="70">
        <v>0</v>
      </c>
      <c r="L143" s="70">
        <v>0</v>
      </c>
      <c r="M143" s="70">
        <v>0</v>
      </c>
      <c r="N143" s="70">
        <v>0</v>
      </c>
      <c r="O143" s="70">
        <v>0</v>
      </c>
      <c r="P143" s="70">
        <v>0</v>
      </c>
      <c r="Q143" s="70">
        <v>0</v>
      </c>
      <c r="R143" s="70">
        <v>0</v>
      </c>
      <c r="S143" s="70">
        <v>0</v>
      </c>
      <c r="T143" s="70">
        <v>0</v>
      </c>
      <c r="U143" s="70">
        <v>0</v>
      </c>
      <c r="V143" s="70">
        <v>0</v>
      </c>
      <c r="W143" s="70">
        <v>0</v>
      </c>
      <c r="X143" s="70">
        <v>0</v>
      </c>
      <c r="Y143" s="70">
        <v>0</v>
      </c>
      <c r="Z143" s="70">
        <v>0</v>
      </c>
      <c r="AA143" s="70">
        <v>0</v>
      </c>
      <c r="AB143" s="70">
        <v>0</v>
      </c>
      <c r="AC143" s="70">
        <v>0</v>
      </c>
      <c r="AD143" s="70">
        <v>0</v>
      </c>
      <c r="AE143" s="70">
        <v>0</v>
      </c>
      <c r="AF143" s="70">
        <v>0</v>
      </c>
      <c r="AG143" s="70">
        <v>0</v>
      </c>
      <c r="AH143" s="70">
        <v>0</v>
      </c>
      <c r="AI143" s="70">
        <v>0</v>
      </c>
      <c r="AJ143" s="70">
        <v>0</v>
      </c>
      <c r="AK143" s="70">
        <v>0</v>
      </c>
      <c r="AL143" s="70">
        <v>0</v>
      </c>
      <c r="AM143" s="70">
        <v>0</v>
      </c>
      <c r="AN143" s="25"/>
    </row>
    <row r="144" spans="1:40" x14ac:dyDescent="0.25">
      <c r="A144" s="199" t="s">
        <v>111</v>
      </c>
      <c r="B144" s="220">
        <v>0</v>
      </c>
      <c r="C144" s="220">
        <f t="shared" si="0"/>
        <v>0</v>
      </c>
      <c r="D144" s="220">
        <f t="shared" si="0"/>
        <v>0</v>
      </c>
      <c r="E144" s="220">
        <v>0</v>
      </c>
      <c r="F144" s="220">
        <v>0</v>
      </c>
      <c r="G144" s="67">
        <v>0</v>
      </c>
      <c r="H144" s="67">
        <v>0</v>
      </c>
      <c r="I144" s="67">
        <v>0</v>
      </c>
      <c r="J144" s="67">
        <v>251327</v>
      </c>
      <c r="K144" s="67">
        <v>279166</v>
      </c>
      <c r="L144" s="67">
        <v>307300</v>
      </c>
      <c r="M144" s="67">
        <v>336162</v>
      </c>
      <c r="N144" s="67">
        <v>337168</v>
      </c>
      <c r="O144" s="67">
        <v>337430</v>
      </c>
      <c r="P144" s="67">
        <v>338027</v>
      </c>
      <c r="Q144" s="67">
        <v>338821</v>
      </c>
      <c r="R144" s="67">
        <v>338612</v>
      </c>
      <c r="S144" s="67">
        <v>338404</v>
      </c>
      <c r="T144" s="67">
        <v>338617</v>
      </c>
      <c r="U144" s="67">
        <v>336739</v>
      </c>
      <c r="V144" s="67">
        <v>0</v>
      </c>
      <c r="W144" s="67">
        <v>0</v>
      </c>
      <c r="X144" s="67">
        <v>0</v>
      </c>
      <c r="Y144" s="67">
        <v>0</v>
      </c>
      <c r="Z144" s="67">
        <v>0</v>
      </c>
      <c r="AA144" s="67">
        <v>0</v>
      </c>
      <c r="AB144" s="67">
        <v>0</v>
      </c>
      <c r="AC144" s="67">
        <v>0</v>
      </c>
      <c r="AD144" s="67">
        <v>0</v>
      </c>
      <c r="AE144" s="67">
        <v>0</v>
      </c>
      <c r="AF144" s="67">
        <v>0</v>
      </c>
      <c r="AG144" s="67">
        <v>0</v>
      </c>
      <c r="AH144" s="67">
        <v>0</v>
      </c>
      <c r="AI144" s="67">
        <v>0</v>
      </c>
      <c r="AJ144" s="67">
        <v>0</v>
      </c>
      <c r="AK144" s="67">
        <v>0</v>
      </c>
      <c r="AL144" s="67">
        <v>0</v>
      </c>
      <c r="AM144" s="67">
        <v>0</v>
      </c>
      <c r="AN144"/>
    </row>
    <row r="145" spans="1:40" x14ac:dyDescent="0.25">
      <c r="A145" s="200" t="s">
        <v>121</v>
      </c>
      <c r="B145" s="221">
        <v>0</v>
      </c>
      <c r="C145" s="221">
        <f t="shared" si="0"/>
        <v>0</v>
      </c>
      <c r="D145" s="221">
        <f t="shared" si="0"/>
        <v>0</v>
      </c>
      <c r="E145" s="221">
        <v>0</v>
      </c>
      <c r="F145" s="221">
        <v>0</v>
      </c>
      <c r="G145" s="70">
        <v>0</v>
      </c>
      <c r="H145" s="70">
        <v>0</v>
      </c>
      <c r="I145" s="70">
        <v>0</v>
      </c>
      <c r="J145" s="70">
        <v>20929</v>
      </c>
      <c r="K145" s="70">
        <v>20768</v>
      </c>
      <c r="L145" s="70">
        <v>20551</v>
      </c>
      <c r="M145" s="70">
        <v>20427</v>
      </c>
      <c r="N145" s="70">
        <v>20333</v>
      </c>
      <c r="O145" s="70">
        <v>20160</v>
      </c>
      <c r="P145" s="70">
        <v>19964</v>
      </c>
      <c r="Q145" s="70">
        <v>19874</v>
      </c>
      <c r="R145" s="70">
        <v>19609</v>
      </c>
      <c r="S145" s="70">
        <v>19257</v>
      </c>
      <c r="T145" s="70">
        <v>18673</v>
      </c>
      <c r="U145" s="70">
        <v>18177</v>
      </c>
      <c r="V145" s="70">
        <v>0</v>
      </c>
      <c r="W145" s="70">
        <v>0</v>
      </c>
      <c r="X145" s="70">
        <v>0</v>
      </c>
      <c r="Y145" s="70">
        <v>0</v>
      </c>
      <c r="Z145" s="70">
        <v>0</v>
      </c>
      <c r="AA145" s="70">
        <v>0</v>
      </c>
      <c r="AB145" s="70">
        <v>0</v>
      </c>
      <c r="AC145" s="70">
        <v>0</v>
      </c>
      <c r="AD145" s="70">
        <v>0</v>
      </c>
      <c r="AE145" s="70">
        <v>0</v>
      </c>
      <c r="AF145" s="70">
        <v>0</v>
      </c>
      <c r="AG145" s="70">
        <v>0</v>
      </c>
      <c r="AH145" s="70">
        <v>0</v>
      </c>
      <c r="AI145" s="70">
        <v>0</v>
      </c>
      <c r="AJ145" s="70">
        <v>0</v>
      </c>
      <c r="AK145" s="70">
        <v>0</v>
      </c>
      <c r="AL145" s="70">
        <v>0</v>
      </c>
      <c r="AM145" s="70">
        <v>0</v>
      </c>
      <c r="AN145" s="25"/>
    </row>
    <row r="146" spans="1:40" x14ac:dyDescent="0.25">
      <c r="A146" s="211" t="s">
        <v>133</v>
      </c>
      <c r="B146" s="220">
        <v>0</v>
      </c>
      <c r="C146" s="220">
        <f t="shared" si="0"/>
        <v>0</v>
      </c>
      <c r="D146" s="220">
        <f t="shared" si="0"/>
        <v>0</v>
      </c>
      <c r="E146" s="220">
        <v>0</v>
      </c>
      <c r="F146" s="220">
        <v>0</v>
      </c>
      <c r="G146" s="67">
        <v>0</v>
      </c>
      <c r="H146" s="67">
        <v>0</v>
      </c>
      <c r="I146" s="67">
        <v>0</v>
      </c>
      <c r="J146" s="67">
        <v>102650</v>
      </c>
      <c r="K146" s="67">
        <v>100328</v>
      </c>
      <c r="L146" s="67">
        <v>123428</v>
      </c>
      <c r="M146" s="67">
        <v>120484</v>
      </c>
      <c r="N146" s="67">
        <v>156945</v>
      </c>
      <c r="O146" s="67">
        <v>152174</v>
      </c>
      <c r="P146" s="67">
        <v>146519</v>
      </c>
      <c r="Q146" s="67">
        <v>141082</v>
      </c>
      <c r="R146" s="67">
        <v>0</v>
      </c>
      <c r="S146" s="67">
        <v>0</v>
      </c>
      <c r="T146" s="67">
        <v>0</v>
      </c>
      <c r="U146" s="67">
        <v>0</v>
      </c>
      <c r="V146" s="67">
        <v>0</v>
      </c>
      <c r="W146" s="67">
        <v>0</v>
      </c>
      <c r="X146" s="67">
        <v>0</v>
      </c>
      <c r="Y146" s="67">
        <v>0</v>
      </c>
      <c r="Z146" s="67">
        <v>0</v>
      </c>
      <c r="AA146" s="67">
        <v>0</v>
      </c>
      <c r="AB146" s="67">
        <v>0</v>
      </c>
      <c r="AC146" s="67">
        <v>0</v>
      </c>
      <c r="AD146" s="67">
        <v>0</v>
      </c>
      <c r="AE146" s="67">
        <v>0</v>
      </c>
      <c r="AF146" s="67">
        <v>0</v>
      </c>
      <c r="AG146" s="67">
        <v>0</v>
      </c>
      <c r="AH146" s="67">
        <v>0</v>
      </c>
      <c r="AI146" s="67">
        <v>0</v>
      </c>
      <c r="AJ146" s="67">
        <v>0</v>
      </c>
      <c r="AK146" s="67">
        <v>0</v>
      </c>
      <c r="AL146" s="67">
        <v>0</v>
      </c>
      <c r="AM146" s="67">
        <v>0</v>
      </c>
      <c r="AN146"/>
    </row>
    <row r="147" spans="1:40" x14ac:dyDescent="0.25">
      <c r="A147" s="212" t="s">
        <v>142</v>
      </c>
      <c r="B147" s="221"/>
      <c r="C147" s="221">
        <f t="shared" si="0"/>
        <v>0</v>
      </c>
      <c r="D147" s="221">
        <f t="shared" si="0"/>
        <v>0</v>
      </c>
      <c r="E147" s="221">
        <v>0</v>
      </c>
      <c r="F147" s="221">
        <v>0</v>
      </c>
      <c r="G147" s="70">
        <v>0</v>
      </c>
      <c r="H147" s="70">
        <v>0</v>
      </c>
      <c r="I147" s="70">
        <v>0</v>
      </c>
      <c r="J147" s="70">
        <v>0</v>
      </c>
      <c r="K147" s="70">
        <v>0</v>
      </c>
      <c r="L147" s="70">
        <v>0</v>
      </c>
      <c r="M147" s="70">
        <v>0</v>
      </c>
      <c r="N147" s="70">
        <v>0</v>
      </c>
      <c r="O147" s="70">
        <v>0</v>
      </c>
      <c r="P147" s="70">
        <v>0</v>
      </c>
      <c r="Q147" s="70">
        <v>0</v>
      </c>
      <c r="R147" s="70">
        <v>0</v>
      </c>
      <c r="S147" s="70">
        <v>0</v>
      </c>
      <c r="T147" s="70">
        <v>0</v>
      </c>
      <c r="U147" s="70">
        <v>0</v>
      </c>
      <c r="V147" s="70">
        <v>0</v>
      </c>
      <c r="W147" s="70">
        <v>0</v>
      </c>
      <c r="X147" s="70">
        <v>0</v>
      </c>
      <c r="Y147" s="70">
        <v>0</v>
      </c>
      <c r="Z147" s="70">
        <v>0</v>
      </c>
      <c r="AA147" s="70">
        <v>0</v>
      </c>
      <c r="AB147" s="70">
        <v>0</v>
      </c>
      <c r="AC147" s="70">
        <v>0</v>
      </c>
      <c r="AD147" s="70">
        <v>0</v>
      </c>
      <c r="AE147" s="70">
        <v>0</v>
      </c>
      <c r="AF147" s="70">
        <v>0</v>
      </c>
      <c r="AG147" s="70">
        <v>0</v>
      </c>
      <c r="AH147" s="70">
        <v>0</v>
      </c>
      <c r="AI147" s="70">
        <v>0</v>
      </c>
      <c r="AJ147" s="70">
        <v>0</v>
      </c>
      <c r="AK147" s="70">
        <v>0</v>
      </c>
      <c r="AL147" s="70">
        <v>0</v>
      </c>
      <c r="AM147" s="70">
        <v>0</v>
      </c>
      <c r="AN147" s="25"/>
    </row>
    <row r="148" spans="1:40" x14ac:dyDescent="0.25">
      <c r="A148" s="199" t="s">
        <v>111</v>
      </c>
      <c r="B148" s="220">
        <v>107407.76434000001</v>
      </c>
      <c r="C148" s="220">
        <f t="shared" si="0"/>
        <v>106917.98431</v>
      </c>
      <c r="D148" s="220">
        <f t="shared" si="0"/>
        <v>109405.59457999999</v>
      </c>
      <c r="E148" s="220">
        <v>111866.81205000002</v>
      </c>
      <c r="F148" s="220">
        <v>114308.90935</v>
      </c>
      <c r="G148" s="67">
        <v>74520.69</v>
      </c>
      <c r="H148" s="67">
        <v>76448.97</v>
      </c>
      <c r="I148" s="67">
        <v>0</v>
      </c>
      <c r="J148" s="67">
        <v>0</v>
      </c>
      <c r="K148" s="67">
        <v>0</v>
      </c>
      <c r="L148" s="67">
        <v>0</v>
      </c>
      <c r="M148" s="67">
        <v>0</v>
      </c>
      <c r="N148" s="67">
        <v>0</v>
      </c>
      <c r="O148" s="67">
        <v>0</v>
      </c>
      <c r="P148" s="67">
        <v>0</v>
      </c>
      <c r="Q148" s="67">
        <v>0</v>
      </c>
      <c r="R148" s="67">
        <v>0</v>
      </c>
      <c r="S148" s="67">
        <v>0</v>
      </c>
      <c r="T148" s="67">
        <v>0</v>
      </c>
      <c r="U148" s="67">
        <v>0</v>
      </c>
      <c r="V148" s="67">
        <v>0</v>
      </c>
      <c r="W148" s="67">
        <v>0</v>
      </c>
      <c r="X148" s="67">
        <v>0</v>
      </c>
      <c r="Y148" s="67">
        <v>0</v>
      </c>
      <c r="Z148" s="67">
        <v>0</v>
      </c>
      <c r="AA148" s="67">
        <v>0</v>
      </c>
      <c r="AB148" s="67">
        <v>0</v>
      </c>
      <c r="AC148" s="67">
        <v>0</v>
      </c>
      <c r="AD148" s="67">
        <v>0</v>
      </c>
      <c r="AE148" s="67">
        <v>0</v>
      </c>
      <c r="AF148" s="67">
        <v>0</v>
      </c>
      <c r="AG148" s="67">
        <v>0</v>
      </c>
      <c r="AH148" s="67">
        <v>0</v>
      </c>
      <c r="AI148" s="67">
        <v>0</v>
      </c>
      <c r="AJ148" s="67">
        <v>0</v>
      </c>
      <c r="AK148" s="67">
        <v>0</v>
      </c>
      <c r="AL148" s="67">
        <v>0</v>
      </c>
      <c r="AM148" s="67">
        <v>0</v>
      </c>
      <c r="AN148"/>
    </row>
    <row r="149" spans="1:40" x14ac:dyDescent="0.25">
      <c r="A149" s="200" t="s">
        <v>112</v>
      </c>
      <c r="B149" s="221">
        <v>50271.766799999998</v>
      </c>
      <c r="C149" s="221">
        <f t="shared" si="0"/>
        <v>50292.655080000004</v>
      </c>
      <c r="D149" s="221">
        <f t="shared" si="0"/>
        <v>50616.592270000008</v>
      </c>
      <c r="E149" s="221">
        <v>51467.323199999999</v>
      </c>
      <c r="F149" s="221">
        <v>52403.069739999999</v>
      </c>
      <c r="G149" s="70">
        <v>34732.67</v>
      </c>
      <c r="H149" s="70">
        <v>35397.54</v>
      </c>
      <c r="I149" s="70">
        <v>0</v>
      </c>
      <c r="J149" s="70">
        <v>0</v>
      </c>
      <c r="K149" s="70">
        <v>0</v>
      </c>
      <c r="L149" s="70">
        <v>0</v>
      </c>
      <c r="M149" s="70">
        <v>0</v>
      </c>
      <c r="N149" s="70">
        <v>0</v>
      </c>
      <c r="O149" s="70">
        <v>0</v>
      </c>
      <c r="P149" s="70">
        <v>0</v>
      </c>
      <c r="Q149" s="70">
        <v>0</v>
      </c>
      <c r="R149" s="70">
        <v>0</v>
      </c>
      <c r="S149" s="70">
        <v>0</v>
      </c>
      <c r="T149" s="70">
        <v>0</v>
      </c>
      <c r="U149" s="70">
        <v>0</v>
      </c>
      <c r="V149" s="70">
        <v>0</v>
      </c>
      <c r="W149" s="70">
        <v>0</v>
      </c>
      <c r="X149" s="70">
        <v>0</v>
      </c>
      <c r="Y149" s="70">
        <v>0</v>
      </c>
      <c r="Z149" s="70">
        <v>0</v>
      </c>
      <c r="AA149" s="70">
        <v>0</v>
      </c>
      <c r="AB149" s="70">
        <v>0</v>
      </c>
      <c r="AC149" s="70">
        <v>0</v>
      </c>
      <c r="AD149" s="70">
        <v>0</v>
      </c>
      <c r="AE149" s="70">
        <v>0</v>
      </c>
      <c r="AF149" s="70">
        <v>0</v>
      </c>
      <c r="AG149" s="70">
        <v>0</v>
      </c>
      <c r="AH149" s="70">
        <v>0</v>
      </c>
      <c r="AI149" s="70">
        <v>0</v>
      </c>
      <c r="AJ149" s="70">
        <v>0</v>
      </c>
      <c r="AK149" s="70">
        <v>0</v>
      </c>
      <c r="AL149" s="70">
        <v>0</v>
      </c>
      <c r="AM149" s="70">
        <v>0</v>
      </c>
      <c r="AN149" s="25"/>
    </row>
    <row r="150" spans="1:40" x14ac:dyDescent="0.25">
      <c r="A150" s="211" t="s">
        <v>361</v>
      </c>
      <c r="B150" s="220"/>
      <c r="C150" s="220">
        <f t="shared" si="0"/>
        <v>0</v>
      </c>
      <c r="D150" s="220">
        <f t="shared" si="0"/>
        <v>0</v>
      </c>
      <c r="E150" s="220">
        <v>0</v>
      </c>
      <c r="F150" s="220">
        <v>0</v>
      </c>
      <c r="G150" s="67">
        <v>0</v>
      </c>
      <c r="H150" s="67">
        <v>0</v>
      </c>
      <c r="I150" s="67">
        <v>0</v>
      </c>
      <c r="J150" s="67">
        <v>0</v>
      </c>
      <c r="K150" s="67">
        <v>0</v>
      </c>
      <c r="L150" s="67">
        <v>0</v>
      </c>
      <c r="M150" s="67">
        <v>0</v>
      </c>
      <c r="N150" s="67">
        <v>0</v>
      </c>
      <c r="O150" s="67">
        <v>0</v>
      </c>
      <c r="P150" s="67">
        <v>0</v>
      </c>
      <c r="Q150" s="67">
        <v>0</v>
      </c>
      <c r="R150" s="67">
        <v>0</v>
      </c>
      <c r="S150" s="67">
        <v>0</v>
      </c>
      <c r="T150" s="67">
        <v>0</v>
      </c>
      <c r="U150" s="67">
        <v>0</v>
      </c>
      <c r="V150" s="67">
        <v>0</v>
      </c>
      <c r="W150" s="67">
        <v>0</v>
      </c>
      <c r="X150" s="67">
        <v>0</v>
      </c>
      <c r="Y150" s="67">
        <v>0</v>
      </c>
      <c r="Z150" s="67">
        <v>0</v>
      </c>
      <c r="AA150" s="67">
        <v>0</v>
      </c>
      <c r="AB150" s="67">
        <v>0</v>
      </c>
      <c r="AC150" s="67">
        <v>0</v>
      </c>
      <c r="AD150" s="67">
        <v>0</v>
      </c>
      <c r="AE150" s="67">
        <v>0</v>
      </c>
      <c r="AF150" s="67">
        <v>0</v>
      </c>
      <c r="AG150" s="67">
        <v>0</v>
      </c>
      <c r="AH150" s="67">
        <v>0</v>
      </c>
      <c r="AI150" s="67">
        <v>0</v>
      </c>
      <c r="AJ150" s="67">
        <v>0</v>
      </c>
      <c r="AK150" s="67">
        <v>0</v>
      </c>
      <c r="AL150" s="67">
        <v>0</v>
      </c>
      <c r="AM150" s="67">
        <v>0</v>
      </c>
      <c r="AN150"/>
    </row>
    <row r="151" spans="1:40" x14ac:dyDescent="0.25">
      <c r="A151" s="200" t="s">
        <v>111</v>
      </c>
      <c r="B151" s="221">
        <v>206468.69295</v>
      </c>
      <c r="C151" s="221">
        <f t="shared" si="0"/>
        <v>205285.72005999999</v>
      </c>
      <c r="D151" s="221">
        <f t="shared" si="0"/>
        <v>204692.30364000003</v>
      </c>
      <c r="E151" s="221">
        <v>200993.7862</v>
      </c>
      <c r="F151" s="221">
        <v>202581.23222999999</v>
      </c>
      <c r="G151" s="70">
        <v>197260.79999999999</v>
      </c>
      <c r="H151" s="70">
        <v>197964.02</v>
      </c>
      <c r="I151" s="70">
        <v>194182.35</v>
      </c>
      <c r="J151" s="70">
        <v>192919</v>
      </c>
      <c r="K151" s="70">
        <v>189205</v>
      </c>
      <c r="L151" s="70">
        <v>0</v>
      </c>
      <c r="M151" s="70">
        <v>0</v>
      </c>
      <c r="N151" s="70">
        <v>0</v>
      </c>
      <c r="O151" s="70">
        <v>0</v>
      </c>
      <c r="P151" s="70">
        <v>0</v>
      </c>
      <c r="Q151" s="70">
        <v>0</v>
      </c>
      <c r="R151" s="70">
        <v>0</v>
      </c>
      <c r="S151" s="70">
        <v>0</v>
      </c>
      <c r="T151" s="70">
        <v>0</v>
      </c>
      <c r="U151" s="70">
        <v>0</v>
      </c>
      <c r="V151" s="70">
        <v>0</v>
      </c>
      <c r="W151" s="70">
        <v>0</v>
      </c>
      <c r="X151" s="70">
        <v>0</v>
      </c>
      <c r="Y151" s="70">
        <v>0</v>
      </c>
      <c r="Z151" s="70">
        <v>0</v>
      </c>
      <c r="AA151" s="70">
        <v>0</v>
      </c>
      <c r="AB151" s="70">
        <v>0</v>
      </c>
      <c r="AC151" s="70">
        <v>0</v>
      </c>
      <c r="AD151" s="70">
        <v>0</v>
      </c>
      <c r="AE151" s="70">
        <v>0</v>
      </c>
      <c r="AF151" s="70">
        <v>0</v>
      </c>
      <c r="AG151" s="70">
        <v>0</v>
      </c>
      <c r="AH151" s="70">
        <v>0</v>
      </c>
      <c r="AI151" s="70">
        <v>0</v>
      </c>
      <c r="AJ151" s="70">
        <v>0</v>
      </c>
      <c r="AK151" s="70">
        <v>0</v>
      </c>
      <c r="AL151" s="70">
        <v>0</v>
      </c>
      <c r="AM151" s="70">
        <v>0</v>
      </c>
      <c r="AN151" s="25"/>
    </row>
    <row r="152" spans="1:40" x14ac:dyDescent="0.25">
      <c r="A152" s="199" t="s">
        <v>112</v>
      </c>
      <c r="B152" s="220">
        <v>88904.384319999997</v>
      </c>
      <c r="C152" s="220">
        <f t="shared" si="0"/>
        <v>88352.388489999983</v>
      </c>
      <c r="D152" s="220">
        <f t="shared" si="0"/>
        <v>88143.660480000006</v>
      </c>
      <c r="E152" s="220">
        <v>86507.245710000003</v>
      </c>
      <c r="F152" s="220">
        <v>87230.494780000008</v>
      </c>
      <c r="G152" s="67">
        <v>84897.85</v>
      </c>
      <c r="H152" s="67">
        <v>85243.6</v>
      </c>
      <c r="I152" s="67">
        <v>83574.3</v>
      </c>
      <c r="J152" s="67">
        <v>83059</v>
      </c>
      <c r="K152" s="67">
        <v>81419</v>
      </c>
      <c r="L152" s="67">
        <v>0</v>
      </c>
      <c r="M152" s="67">
        <v>0</v>
      </c>
      <c r="N152" s="67">
        <v>0</v>
      </c>
      <c r="O152" s="67">
        <v>0</v>
      </c>
      <c r="P152" s="67">
        <v>0</v>
      </c>
      <c r="Q152" s="67">
        <v>0</v>
      </c>
      <c r="R152" s="67">
        <v>0</v>
      </c>
      <c r="S152" s="67">
        <v>0</v>
      </c>
      <c r="T152" s="67">
        <v>0</v>
      </c>
      <c r="U152" s="67">
        <v>0</v>
      </c>
      <c r="V152" s="67">
        <v>0</v>
      </c>
      <c r="W152" s="67">
        <v>0</v>
      </c>
      <c r="X152" s="67">
        <v>0</v>
      </c>
      <c r="Y152" s="67">
        <v>0</v>
      </c>
      <c r="Z152" s="67">
        <v>0</v>
      </c>
      <c r="AA152" s="67">
        <v>0</v>
      </c>
      <c r="AB152" s="67">
        <v>0</v>
      </c>
      <c r="AC152" s="67">
        <v>0</v>
      </c>
      <c r="AD152" s="67">
        <v>0</v>
      </c>
      <c r="AE152" s="67">
        <v>0</v>
      </c>
      <c r="AF152" s="67">
        <v>0</v>
      </c>
      <c r="AG152" s="67">
        <v>0</v>
      </c>
      <c r="AH152" s="67">
        <v>0</v>
      </c>
      <c r="AI152" s="67">
        <v>0</v>
      </c>
      <c r="AJ152" s="67">
        <v>0</v>
      </c>
      <c r="AK152" s="67">
        <v>0</v>
      </c>
      <c r="AL152" s="67">
        <v>0</v>
      </c>
      <c r="AM152" s="67">
        <v>0</v>
      </c>
      <c r="AN152"/>
    </row>
    <row r="153" spans="1:40" x14ac:dyDescent="0.25">
      <c r="A153" s="212" t="s">
        <v>359</v>
      </c>
      <c r="B153" s="221"/>
      <c r="C153" s="221">
        <f t="shared" si="0"/>
        <v>0</v>
      </c>
      <c r="D153" s="221">
        <f t="shared" si="0"/>
        <v>0</v>
      </c>
      <c r="E153" s="221">
        <v>0</v>
      </c>
      <c r="F153" s="221">
        <v>0</v>
      </c>
      <c r="G153" s="70">
        <v>0</v>
      </c>
      <c r="H153" s="70">
        <v>0</v>
      </c>
      <c r="I153" s="70">
        <v>0</v>
      </c>
      <c r="J153" s="70">
        <v>0</v>
      </c>
      <c r="K153" s="70">
        <v>0</v>
      </c>
      <c r="L153" s="70">
        <v>0</v>
      </c>
      <c r="M153" s="70">
        <v>0</v>
      </c>
      <c r="N153" s="70">
        <v>0</v>
      </c>
      <c r="O153" s="70">
        <v>0</v>
      </c>
      <c r="P153" s="70">
        <v>0</v>
      </c>
      <c r="Q153" s="70">
        <v>0</v>
      </c>
      <c r="R153" s="70">
        <v>0</v>
      </c>
      <c r="S153" s="70">
        <v>0</v>
      </c>
      <c r="T153" s="70">
        <v>0</v>
      </c>
      <c r="U153" s="70">
        <v>0</v>
      </c>
      <c r="V153" s="70">
        <v>0</v>
      </c>
      <c r="W153" s="70">
        <v>0</v>
      </c>
      <c r="X153" s="70">
        <v>0</v>
      </c>
      <c r="Y153" s="70">
        <v>0</v>
      </c>
      <c r="Z153" s="70">
        <v>0</v>
      </c>
      <c r="AA153" s="70">
        <v>0</v>
      </c>
      <c r="AB153" s="70">
        <v>0</v>
      </c>
      <c r="AC153" s="70">
        <v>0</v>
      </c>
      <c r="AD153" s="70">
        <v>0</v>
      </c>
      <c r="AE153" s="70">
        <v>0</v>
      </c>
      <c r="AF153" s="70">
        <v>0</v>
      </c>
      <c r="AG153" s="70">
        <v>0</v>
      </c>
      <c r="AH153" s="70">
        <v>0</v>
      </c>
      <c r="AI153" s="70">
        <v>0</v>
      </c>
      <c r="AJ153" s="70">
        <v>0</v>
      </c>
      <c r="AK153" s="70">
        <v>0</v>
      </c>
      <c r="AL153" s="70">
        <v>0</v>
      </c>
      <c r="AM153" s="70">
        <v>0</v>
      </c>
      <c r="AN153" s="25"/>
    </row>
    <row r="154" spans="1:40" x14ac:dyDescent="0.25">
      <c r="A154" s="199" t="s">
        <v>123</v>
      </c>
      <c r="B154" s="220">
        <v>94174.227400000003</v>
      </c>
      <c r="C154" s="220">
        <f t="shared" si="0"/>
        <v>93434.253769999996</v>
      </c>
      <c r="D154" s="220">
        <f t="shared" si="0"/>
        <v>95105.905939999997</v>
      </c>
      <c r="E154" s="220">
        <v>93857.997310000006</v>
      </c>
      <c r="F154" s="220">
        <v>95394.960349999994</v>
      </c>
      <c r="G154" s="67">
        <v>93851.16</v>
      </c>
      <c r="H154" s="67">
        <v>95242.71</v>
      </c>
      <c r="I154" s="67">
        <v>93701.41</v>
      </c>
      <c r="J154" s="67">
        <v>0</v>
      </c>
      <c r="K154" s="67">
        <v>0</v>
      </c>
      <c r="L154" s="67">
        <v>0</v>
      </c>
      <c r="M154" s="67">
        <v>0</v>
      </c>
      <c r="N154" s="67">
        <v>0</v>
      </c>
      <c r="O154" s="67">
        <v>0</v>
      </c>
      <c r="P154" s="67">
        <v>0</v>
      </c>
      <c r="Q154" s="67">
        <v>0</v>
      </c>
      <c r="R154" s="67">
        <v>0</v>
      </c>
      <c r="S154" s="67">
        <v>0</v>
      </c>
      <c r="T154" s="67">
        <v>0</v>
      </c>
      <c r="U154" s="67">
        <v>0</v>
      </c>
      <c r="V154" s="67">
        <v>0</v>
      </c>
      <c r="W154" s="67">
        <v>0</v>
      </c>
      <c r="X154" s="67">
        <v>0</v>
      </c>
      <c r="Y154" s="67">
        <v>0</v>
      </c>
      <c r="Z154" s="67">
        <v>0</v>
      </c>
      <c r="AA154" s="67">
        <v>0</v>
      </c>
      <c r="AB154" s="67">
        <v>0</v>
      </c>
      <c r="AC154" s="67">
        <v>0</v>
      </c>
      <c r="AD154" s="67">
        <v>0</v>
      </c>
      <c r="AE154" s="67">
        <v>0</v>
      </c>
      <c r="AF154" s="67">
        <v>0</v>
      </c>
      <c r="AG154" s="67">
        <v>0</v>
      </c>
      <c r="AH154" s="67">
        <v>0</v>
      </c>
      <c r="AI154" s="67">
        <v>0</v>
      </c>
      <c r="AJ154" s="67">
        <v>0</v>
      </c>
      <c r="AK154" s="67">
        <v>0</v>
      </c>
      <c r="AL154" s="67">
        <v>0</v>
      </c>
      <c r="AM154" s="67">
        <v>0</v>
      </c>
      <c r="AN154"/>
    </row>
    <row r="155" spans="1:40" x14ac:dyDescent="0.25">
      <c r="A155" s="200" t="s">
        <v>124</v>
      </c>
      <c r="B155" s="221">
        <v>549448.67021000001</v>
      </c>
      <c r="C155" s="221">
        <f t="shared" si="0"/>
        <v>545006.69807000004</v>
      </c>
      <c r="D155" s="221">
        <f t="shared" si="0"/>
        <v>555042.84484000003</v>
      </c>
      <c r="E155" s="221">
        <v>547550.24543999997</v>
      </c>
      <c r="F155" s="221">
        <v>556778.76217999996</v>
      </c>
      <c r="G155" s="70">
        <v>547509.18000000005</v>
      </c>
      <c r="H155" s="70">
        <v>555864.4</v>
      </c>
      <c r="I155" s="70">
        <v>546610.26</v>
      </c>
      <c r="J155" s="70">
        <v>0</v>
      </c>
      <c r="K155" s="70">
        <v>0</v>
      </c>
      <c r="L155" s="70">
        <v>0</v>
      </c>
      <c r="M155" s="70">
        <v>0</v>
      </c>
      <c r="N155" s="70">
        <v>0</v>
      </c>
      <c r="O155" s="70">
        <v>0</v>
      </c>
      <c r="P155" s="70">
        <v>0</v>
      </c>
      <c r="Q155" s="70">
        <v>0</v>
      </c>
      <c r="R155" s="70">
        <v>0</v>
      </c>
      <c r="S155" s="70">
        <v>0</v>
      </c>
      <c r="T155" s="70">
        <v>0</v>
      </c>
      <c r="U155" s="70">
        <v>0</v>
      </c>
      <c r="V155" s="70">
        <v>0</v>
      </c>
      <c r="W155" s="70">
        <v>0</v>
      </c>
      <c r="X155" s="70">
        <v>0</v>
      </c>
      <c r="Y155" s="70">
        <v>0</v>
      </c>
      <c r="Z155" s="70">
        <v>0</v>
      </c>
      <c r="AA155" s="70">
        <v>0</v>
      </c>
      <c r="AB155" s="70">
        <v>0</v>
      </c>
      <c r="AC155" s="70">
        <v>0</v>
      </c>
      <c r="AD155" s="70">
        <v>0</v>
      </c>
      <c r="AE155" s="70">
        <v>0</v>
      </c>
      <c r="AF155" s="70">
        <v>0</v>
      </c>
      <c r="AG155" s="70">
        <v>0</v>
      </c>
      <c r="AH155" s="70">
        <v>0</v>
      </c>
      <c r="AI155" s="70">
        <v>0</v>
      </c>
      <c r="AJ155" s="70">
        <v>0</v>
      </c>
      <c r="AK155" s="70">
        <v>0</v>
      </c>
      <c r="AL155" s="70">
        <v>0</v>
      </c>
      <c r="AM155" s="70">
        <v>0</v>
      </c>
      <c r="AN155" s="25"/>
    </row>
    <row r="156" spans="1:40" x14ac:dyDescent="0.25">
      <c r="A156" s="199" t="s">
        <v>125</v>
      </c>
      <c r="B156" s="220">
        <v>72915.524519999992</v>
      </c>
      <c r="C156" s="220">
        <f t="shared" si="0"/>
        <v>72259.777660000007</v>
      </c>
      <c r="D156" s="220">
        <f t="shared" si="0"/>
        <v>72311.56485000001</v>
      </c>
      <c r="E156" s="220">
        <v>70760.475090000007</v>
      </c>
      <c r="F156" s="220">
        <v>71655.028549999988</v>
      </c>
      <c r="G156" s="67">
        <v>69541.990000000005</v>
      </c>
      <c r="H156" s="67">
        <v>69892.52</v>
      </c>
      <c r="I156" s="67">
        <v>68326.289999999994</v>
      </c>
      <c r="J156" s="67">
        <v>0</v>
      </c>
      <c r="K156" s="67">
        <v>0</v>
      </c>
      <c r="L156" s="67">
        <v>0</v>
      </c>
      <c r="M156" s="67">
        <v>0</v>
      </c>
      <c r="N156" s="67">
        <v>0</v>
      </c>
      <c r="O156" s="67">
        <v>0</v>
      </c>
      <c r="P156" s="67">
        <v>0</v>
      </c>
      <c r="Q156" s="67">
        <v>0</v>
      </c>
      <c r="R156" s="67">
        <v>0</v>
      </c>
      <c r="S156" s="67">
        <v>0</v>
      </c>
      <c r="T156" s="67">
        <v>0</v>
      </c>
      <c r="U156" s="67">
        <v>0</v>
      </c>
      <c r="V156" s="67">
        <v>0</v>
      </c>
      <c r="W156" s="67">
        <v>0</v>
      </c>
      <c r="X156" s="67">
        <v>0</v>
      </c>
      <c r="Y156" s="67">
        <v>0</v>
      </c>
      <c r="Z156" s="67">
        <v>0</v>
      </c>
      <c r="AA156" s="67">
        <v>0</v>
      </c>
      <c r="AB156" s="67">
        <v>0</v>
      </c>
      <c r="AC156" s="67">
        <v>0</v>
      </c>
      <c r="AD156" s="67">
        <v>0</v>
      </c>
      <c r="AE156" s="67">
        <v>0</v>
      </c>
      <c r="AF156" s="67">
        <v>0</v>
      </c>
      <c r="AG156" s="67">
        <v>0</v>
      </c>
      <c r="AH156" s="67">
        <v>0</v>
      </c>
      <c r="AI156" s="67">
        <v>0</v>
      </c>
      <c r="AJ156" s="67">
        <v>0</v>
      </c>
      <c r="AK156" s="67">
        <v>0</v>
      </c>
      <c r="AL156" s="67">
        <v>0</v>
      </c>
      <c r="AM156" s="67">
        <v>0</v>
      </c>
      <c r="AN156"/>
    </row>
    <row r="157" spans="1:40" x14ac:dyDescent="0.25">
      <c r="A157" s="212" t="s">
        <v>360</v>
      </c>
      <c r="B157" s="221"/>
      <c r="C157" s="221">
        <f t="shared" si="0"/>
        <v>0</v>
      </c>
      <c r="D157" s="221">
        <f t="shared" si="0"/>
        <v>0</v>
      </c>
      <c r="E157" s="221"/>
      <c r="F157" s="221">
        <v>0</v>
      </c>
      <c r="G157" s="70">
        <v>0</v>
      </c>
      <c r="H157" s="70">
        <v>0</v>
      </c>
      <c r="I157" s="70">
        <v>0</v>
      </c>
      <c r="J157" s="70">
        <v>0</v>
      </c>
      <c r="K157" s="70">
        <v>0</v>
      </c>
      <c r="L157" s="70">
        <v>0</v>
      </c>
      <c r="M157" s="70">
        <v>0</v>
      </c>
      <c r="N157" s="70">
        <v>0</v>
      </c>
      <c r="O157" s="70">
        <v>0</v>
      </c>
      <c r="P157" s="70">
        <v>0</v>
      </c>
      <c r="Q157" s="70">
        <v>0</v>
      </c>
      <c r="R157" s="70">
        <v>0</v>
      </c>
      <c r="S157" s="70">
        <v>0</v>
      </c>
      <c r="T157" s="70">
        <v>0</v>
      </c>
      <c r="U157" s="70">
        <v>0</v>
      </c>
      <c r="V157" s="70">
        <v>0</v>
      </c>
      <c r="W157" s="70">
        <v>0</v>
      </c>
      <c r="X157" s="70">
        <v>0</v>
      </c>
      <c r="Y157" s="70">
        <v>0</v>
      </c>
      <c r="Z157" s="70">
        <v>0</v>
      </c>
      <c r="AA157" s="70">
        <v>0</v>
      </c>
      <c r="AB157" s="70">
        <v>0</v>
      </c>
      <c r="AC157" s="70">
        <v>0</v>
      </c>
      <c r="AD157" s="70">
        <v>0</v>
      </c>
      <c r="AE157" s="70">
        <v>0</v>
      </c>
      <c r="AF157" s="70">
        <v>0</v>
      </c>
      <c r="AG157" s="70">
        <v>0</v>
      </c>
      <c r="AH157" s="70">
        <v>0</v>
      </c>
      <c r="AI157" s="70">
        <v>0</v>
      </c>
      <c r="AJ157" s="70">
        <v>0</v>
      </c>
      <c r="AK157" s="70">
        <v>0</v>
      </c>
      <c r="AL157" s="70">
        <v>0</v>
      </c>
      <c r="AM157" s="70">
        <v>0</v>
      </c>
      <c r="AN157"/>
    </row>
    <row r="158" spans="1:40" x14ac:dyDescent="0.25">
      <c r="A158" s="199" t="s">
        <v>123</v>
      </c>
      <c r="B158" s="220">
        <v>56560.945</v>
      </c>
      <c r="C158" s="220">
        <f t="shared" si="0"/>
        <v>56597.371729999999</v>
      </c>
      <c r="D158" s="220">
        <f t="shared" si="0"/>
        <v>56602.571900000003</v>
      </c>
      <c r="E158" s="220">
        <v>56628.691930000001</v>
      </c>
      <c r="F158" s="220">
        <v>56500</v>
      </c>
      <c r="G158" s="67">
        <v>0</v>
      </c>
      <c r="H158" s="67">
        <v>0</v>
      </c>
      <c r="I158" s="67">
        <v>0</v>
      </c>
      <c r="J158" s="67">
        <v>0</v>
      </c>
      <c r="K158" s="67">
        <v>0</v>
      </c>
      <c r="L158" s="67">
        <v>0</v>
      </c>
      <c r="M158" s="67">
        <v>0</v>
      </c>
      <c r="N158" s="67">
        <v>0</v>
      </c>
      <c r="O158" s="67">
        <v>0</v>
      </c>
      <c r="P158" s="67">
        <v>0</v>
      </c>
      <c r="Q158" s="67">
        <v>0</v>
      </c>
      <c r="R158" s="67">
        <v>0</v>
      </c>
      <c r="S158" s="67">
        <v>0</v>
      </c>
      <c r="T158" s="67">
        <v>0</v>
      </c>
      <c r="U158" s="67">
        <v>0</v>
      </c>
      <c r="V158" s="67">
        <v>0</v>
      </c>
      <c r="W158" s="67">
        <v>0</v>
      </c>
      <c r="X158" s="67">
        <v>0</v>
      </c>
      <c r="Y158" s="67">
        <v>0</v>
      </c>
      <c r="Z158" s="67">
        <v>0</v>
      </c>
      <c r="AA158" s="67">
        <v>0</v>
      </c>
      <c r="AB158" s="67">
        <v>0</v>
      </c>
      <c r="AC158" s="67">
        <v>0</v>
      </c>
      <c r="AD158" s="67">
        <v>0</v>
      </c>
      <c r="AE158" s="67">
        <v>0</v>
      </c>
      <c r="AF158" s="67">
        <v>0</v>
      </c>
      <c r="AG158" s="67">
        <v>0</v>
      </c>
      <c r="AH158" s="67">
        <v>0</v>
      </c>
      <c r="AI158" s="67">
        <v>0</v>
      </c>
      <c r="AJ158" s="67">
        <v>0</v>
      </c>
      <c r="AK158" s="67">
        <v>0</v>
      </c>
      <c r="AL158" s="67">
        <v>0</v>
      </c>
      <c r="AM158" s="67">
        <v>0</v>
      </c>
      <c r="AN158"/>
    </row>
    <row r="159" spans="1:40" x14ac:dyDescent="0.25">
      <c r="A159" s="200" t="s">
        <v>124</v>
      </c>
      <c r="B159" s="221">
        <v>145438.22268000001</v>
      </c>
      <c r="C159" s="221">
        <f t="shared" si="0"/>
        <v>147843.57914999998</v>
      </c>
      <c r="D159" s="221">
        <f t="shared" si="0"/>
        <v>143993.36451000001</v>
      </c>
      <c r="E159" s="221">
        <v>144570.84548000002</v>
      </c>
      <c r="F159" s="221">
        <v>142626.74135</v>
      </c>
      <c r="G159" s="70">
        <v>0</v>
      </c>
      <c r="H159" s="70">
        <v>0</v>
      </c>
      <c r="I159" s="70">
        <v>0</v>
      </c>
      <c r="J159" s="70">
        <v>0</v>
      </c>
      <c r="K159" s="70">
        <v>0</v>
      </c>
      <c r="L159" s="70">
        <v>0</v>
      </c>
      <c r="M159" s="70">
        <v>0</v>
      </c>
      <c r="N159" s="70">
        <v>0</v>
      </c>
      <c r="O159" s="70">
        <v>0</v>
      </c>
      <c r="P159" s="70">
        <v>0</v>
      </c>
      <c r="Q159" s="70">
        <v>0</v>
      </c>
      <c r="R159" s="70">
        <v>0</v>
      </c>
      <c r="S159" s="70">
        <v>0</v>
      </c>
      <c r="T159" s="70">
        <v>0</v>
      </c>
      <c r="U159" s="70">
        <v>0</v>
      </c>
      <c r="V159" s="70">
        <v>0</v>
      </c>
      <c r="W159" s="70">
        <v>0</v>
      </c>
      <c r="X159" s="70">
        <v>0</v>
      </c>
      <c r="Y159" s="70">
        <v>0</v>
      </c>
      <c r="Z159" s="70">
        <v>0</v>
      </c>
      <c r="AA159" s="70">
        <v>0</v>
      </c>
      <c r="AB159" s="70">
        <v>0</v>
      </c>
      <c r="AC159" s="70">
        <v>0</v>
      </c>
      <c r="AD159" s="70">
        <v>0</v>
      </c>
      <c r="AE159" s="70">
        <v>0</v>
      </c>
      <c r="AF159" s="70">
        <v>0</v>
      </c>
      <c r="AG159" s="70">
        <v>0</v>
      </c>
      <c r="AH159" s="70">
        <v>0</v>
      </c>
      <c r="AI159" s="70">
        <v>0</v>
      </c>
      <c r="AJ159" s="70">
        <v>0</v>
      </c>
      <c r="AK159" s="70">
        <v>0</v>
      </c>
      <c r="AL159" s="70">
        <v>0</v>
      </c>
      <c r="AM159" s="70">
        <v>0</v>
      </c>
      <c r="AN159"/>
    </row>
    <row r="160" spans="1:40" x14ac:dyDescent="0.25">
      <c r="A160" s="212" t="s">
        <v>126</v>
      </c>
      <c r="B160" s="221">
        <v>0</v>
      </c>
      <c r="C160" s="221">
        <f t="shared" si="0"/>
        <v>0</v>
      </c>
      <c r="D160" s="221">
        <f t="shared" si="0"/>
        <v>0</v>
      </c>
      <c r="E160" s="221">
        <v>0</v>
      </c>
      <c r="F160" s="221">
        <v>0</v>
      </c>
      <c r="G160" s="70">
        <v>0</v>
      </c>
      <c r="H160" s="70">
        <v>0</v>
      </c>
      <c r="I160" s="70">
        <v>4412.6099999999997</v>
      </c>
      <c r="J160" s="70">
        <v>4653</v>
      </c>
      <c r="K160" s="70">
        <v>4928</v>
      </c>
      <c r="L160" s="70">
        <v>4718</v>
      </c>
      <c r="M160" s="70">
        <v>2981</v>
      </c>
      <c r="N160" s="70">
        <v>2482</v>
      </c>
      <c r="O160" s="70">
        <v>2237</v>
      </c>
      <c r="P160" s="70">
        <v>1116</v>
      </c>
      <c r="Q160" s="70">
        <v>0</v>
      </c>
      <c r="R160" s="70">
        <v>0</v>
      </c>
      <c r="S160" s="70">
        <v>0</v>
      </c>
      <c r="T160" s="70">
        <v>0</v>
      </c>
      <c r="U160" s="70">
        <v>0</v>
      </c>
      <c r="V160" s="70">
        <v>0</v>
      </c>
      <c r="W160" s="70">
        <v>0</v>
      </c>
      <c r="X160" s="70">
        <v>0</v>
      </c>
      <c r="Y160" s="70">
        <v>0</v>
      </c>
      <c r="Z160" s="70">
        <v>0</v>
      </c>
      <c r="AA160" s="70">
        <v>0</v>
      </c>
      <c r="AB160" s="70">
        <v>0</v>
      </c>
      <c r="AC160" s="70">
        <v>0</v>
      </c>
      <c r="AD160" s="70">
        <v>0</v>
      </c>
      <c r="AE160" s="70">
        <v>0</v>
      </c>
      <c r="AF160" s="70">
        <v>0</v>
      </c>
      <c r="AG160" s="70">
        <v>0</v>
      </c>
      <c r="AH160" s="70">
        <v>0</v>
      </c>
      <c r="AI160" s="70">
        <v>0</v>
      </c>
      <c r="AJ160" s="70">
        <v>0</v>
      </c>
      <c r="AK160" s="70">
        <v>0</v>
      </c>
      <c r="AL160" s="70">
        <v>0</v>
      </c>
      <c r="AM160" s="70">
        <v>0</v>
      </c>
      <c r="AN160" s="25"/>
    </row>
    <row r="161" spans="1:40" x14ac:dyDescent="0.25">
      <c r="A161" s="211" t="s">
        <v>135</v>
      </c>
      <c r="B161" s="220">
        <v>0</v>
      </c>
      <c r="C161" s="220">
        <f t="shared" si="0"/>
        <v>0</v>
      </c>
      <c r="D161" s="220">
        <f t="shared" si="0"/>
        <v>0</v>
      </c>
      <c r="E161" s="220">
        <v>0</v>
      </c>
      <c r="F161" s="220">
        <v>0</v>
      </c>
      <c r="G161" s="67">
        <v>0</v>
      </c>
      <c r="H161" s="67">
        <v>0</v>
      </c>
      <c r="I161" s="67">
        <v>0</v>
      </c>
      <c r="J161" s="67">
        <v>0</v>
      </c>
      <c r="K161" s="67">
        <v>0</v>
      </c>
      <c r="L161" s="67">
        <v>0</v>
      </c>
      <c r="M161" s="67">
        <v>0</v>
      </c>
      <c r="N161" s="67">
        <v>0</v>
      </c>
      <c r="O161" s="67">
        <v>0</v>
      </c>
      <c r="P161" s="67">
        <v>0</v>
      </c>
      <c r="Q161" s="67">
        <v>0</v>
      </c>
      <c r="R161" s="67">
        <v>0</v>
      </c>
      <c r="S161" s="67">
        <v>0</v>
      </c>
      <c r="T161" s="67">
        <v>0</v>
      </c>
      <c r="U161" s="67">
        <v>0</v>
      </c>
      <c r="V161" s="67">
        <v>0</v>
      </c>
      <c r="W161" s="67">
        <v>0</v>
      </c>
      <c r="X161" s="67">
        <v>0</v>
      </c>
      <c r="Y161" s="67">
        <v>0</v>
      </c>
      <c r="Z161" s="67">
        <v>0</v>
      </c>
      <c r="AA161" s="67">
        <v>0</v>
      </c>
      <c r="AB161" s="67">
        <v>0</v>
      </c>
      <c r="AC161" s="67">
        <v>0</v>
      </c>
      <c r="AD161" s="67">
        <v>0</v>
      </c>
      <c r="AE161" s="67">
        <v>0</v>
      </c>
      <c r="AF161" s="67">
        <v>0</v>
      </c>
      <c r="AG161" s="67">
        <v>0</v>
      </c>
      <c r="AH161" s="67">
        <v>0</v>
      </c>
      <c r="AI161" s="67">
        <v>0</v>
      </c>
      <c r="AJ161" s="67">
        <v>0</v>
      </c>
      <c r="AK161" s="67">
        <v>0</v>
      </c>
      <c r="AL161" s="67">
        <v>0</v>
      </c>
      <c r="AM161" s="67">
        <v>0</v>
      </c>
      <c r="AN161"/>
    </row>
    <row r="162" spans="1:40" x14ac:dyDescent="0.25">
      <c r="A162" s="212" t="s">
        <v>128</v>
      </c>
      <c r="B162" s="221">
        <v>0</v>
      </c>
      <c r="C162" s="221">
        <f t="shared" si="0"/>
        <v>0</v>
      </c>
      <c r="D162" s="221">
        <f t="shared" si="0"/>
        <v>0</v>
      </c>
      <c r="E162" s="221">
        <v>0</v>
      </c>
      <c r="F162" s="221">
        <v>0</v>
      </c>
      <c r="G162" s="70">
        <v>0</v>
      </c>
      <c r="H162" s="70">
        <v>0</v>
      </c>
      <c r="I162" s="70">
        <v>0</v>
      </c>
      <c r="J162" s="70">
        <v>0</v>
      </c>
      <c r="K162" s="70">
        <v>0</v>
      </c>
      <c r="L162" s="70">
        <v>0</v>
      </c>
      <c r="M162" s="70">
        <v>0</v>
      </c>
      <c r="N162" s="70">
        <v>0</v>
      </c>
      <c r="O162" s="70">
        <v>0</v>
      </c>
      <c r="P162" s="70">
        <v>0</v>
      </c>
      <c r="Q162" s="70">
        <v>0</v>
      </c>
      <c r="R162" s="70">
        <v>0</v>
      </c>
      <c r="S162" s="70">
        <v>0</v>
      </c>
      <c r="T162" s="70">
        <v>0</v>
      </c>
      <c r="U162" s="70">
        <v>0</v>
      </c>
      <c r="V162" s="70">
        <v>0</v>
      </c>
      <c r="W162" s="70">
        <v>0</v>
      </c>
      <c r="X162" s="70">
        <v>0</v>
      </c>
      <c r="Y162" s="70">
        <v>0</v>
      </c>
      <c r="Z162" s="70">
        <v>0</v>
      </c>
      <c r="AA162" s="70">
        <v>0</v>
      </c>
      <c r="AB162" s="70">
        <v>0</v>
      </c>
      <c r="AC162" s="70">
        <v>0</v>
      </c>
      <c r="AD162" s="70">
        <v>0</v>
      </c>
      <c r="AE162" s="70">
        <v>0</v>
      </c>
      <c r="AF162" s="70">
        <v>0</v>
      </c>
      <c r="AG162" s="70">
        <v>0</v>
      </c>
      <c r="AH162" s="70">
        <v>6817</v>
      </c>
      <c r="AI162" s="70">
        <v>13094</v>
      </c>
      <c r="AJ162" s="70">
        <v>19228</v>
      </c>
      <c r="AK162" s="70">
        <v>25020</v>
      </c>
      <c r="AL162" s="70">
        <v>30504</v>
      </c>
      <c r="AM162" s="70">
        <v>35805</v>
      </c>
      <c r="AN162" s="25"/>
    </row>
    <row r="163" spans="1:40" x14ac:dyDescent="0.25">
      <c r="A163" s="211" t="s">
        <v>129</v>
      </c>
      <c r="B163" s="220">
        <v>17657.421329999997</v>
      </c>
      <c r="C163" s="220">
        <f t="shared" si="0"/>
        <v>24134.156590000002</v>
      </c>
      <c r="D163" s="220">
        <f t="shared" si="0"/>
        <v>30001.46515</v>
      </c>
      <c r="E163" s="220">
        <v>36055.266239999997</v>
      </c>
      <c r="F163" s="220">
        <v>42056.30227</v>
      </c>
      <c r="G163" s="67">
        <v>47300.31</v>
      </c>
      <c r="H163" s="67">
        <v>52713.07</v>
      </c>
      <c r="I163" s="67">
        <v>58149.13</v>
      </c>
      <c r="J163" s="67">
        <v>62666</v>
      </c>
      <c r="K163" s="67">
        <v>67706</v>
      </c>
      <c r="L163" s="67">
        <v>72599</v>
      </c>
      <c r="M163" s="67">
        <v>77512</v>
      </c>
      <c r="N163" s="67">
        <v>82766</v>
      </c>
      <c r="O163" s="67">
        <v>87271</v>
      </c>
      <c r="P163" s="67">
        <v>91593</v>
      </c>
      <c r="Q163" s="67">
        <v>96214</v>
      </c>
      <c r="R163" s="67">
        <v>99515</v>
      </c>
      <c r="S163" s="67">
        <v>102155</v>
      </c>
      <c r="T163" s="67">
        <v>103213</v>
      </c>
      <c r="U163" s="67">
        <v>105296</v>
      </c>
      <c r="V163" s="67">
        <v>107633</v>
      </c>
      <c r="W163" s="67">
        <v>108216</v>
      </c>
      <c r="X163" s="67">
        <v>108763</v>
      </c>
      <c r="Y163" s="67">
        <v>111093</v>
      </c>
      <c r="Z163" s="67">
        <v>114036</v>
      </c>
      <c r="AA163" s="67">
        <v>115118</v>
      </c>
      <c r="AB163" s="67">
        <v>116159</v>
      </c>
      <c r="AC163" s="67">
        <v>118188</v>
      </c>
      <c r="AD163" s="67">
        <v>121094</v>
      </c>
      <c r="AE163" s="67">
        <v>122809</v>
      </c>
      <c r="AF163" s="67">
        <v>122941</v>
      </c>
      <c r="AG163" s="67">
        <v>123730</v>
      </c>
      <c r="AH163" s="67">
        <v>125281</v>
      </c>
      <c r="AI163" s="67">
        <v>126537</v>
      </c>
      <c r="AJ163" s="67">
        <v>127566</v>
      </c>
      <c r="AK163" s="67">
        <v>132203</v>
      </c>
      <c r="AL163" s="67">
        <v>134118</v>
      </c>
      <c r="AM163" s="67">
        <v>133858</v>
      </c>
      <c r="AN163"/>
    </row>
    <row r="164" spans="1:40" x14ac:dyDescent="0.25">
      <c r="A164" s="212"/>
      <c r="B164" s="212"/>
      <c r="C164" s="212"/>
      <c r="D164" s="212"/>
      <c r="E164" s="221"/>
      <c r="F164" s="221"/>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25"/>
    </row>
    <row r="165" spans="1:40" x14ac:dyDescent="0.25">
      <c r="A165" s="208" t="s">
        <v>337</v>
      </c>
      <c r="B165" s="208">
        <f>SUM(B120:B163)</f>
        <v>2941702.2770500001</v>
      </c>
      <c r="C165" s="208">
        <f>SUM(C120:C163)</f>
        <v>2990257.3462799992</v>
      </c>
      <c r="D165" s="208">
        <f>SUM(D120:D163)</f>
        <v>3043865.1902600005</v>
      </c>
      <c r="E165" s="208">
        <f>SUM(E120:E163)</f>
        <v>3075071.6530800005</v>
      </c>
      <c r="F165" s="208">
        <v>3200121.042559999</v>
      </c>
      <c r="G165" s="180">
        <v>3140463.3</v>
      </c>
      <c r="H165" s="180">
        <v>3257359.44</v>
      </c>
      <c r="I165" s="180">
        <v>3171131.26</v>
      </c>
      <c r="J165" s="180">
        <v>3290456</v>
      </c>
      <c r="K165" s="180">
        <v>3346902</v>
      </c>
      <c r="L165" s="180">
        <v>2889417</v>
      </c>
      <c r="M165" s="180">
        <v>2941071</v>
      </c>
      <c r="N165" s="180">
        <v>3053352</v>
      </c>
      <c r="O165" s="180">
        <v>3114919</v>
      </c>
      <c r="P165" s="180">
        <v>3214725</v>
      </c>
      <c r="Q165" s="180">
        <v>3228484</v>
      </c>
      <c r="R165" s="180">
        <v>3190220</v>
      </c>
      <c r="S165" s="180">
        <v>3221731</v>
      </c>
      <c r="T165" s="180">
        <v>3283561</v>
      </c>
      <c r="U165" s="180">
        <v>3403662</v>
      </c>
      <c r="V165" s="180">
        <v>3163012</v>
      </c>
      <c r="W165" s="180">
        <v>3193397</v>
      </c>
      <c r="X165" s="180">
        <v>3256671</v>
      </c>
      <c r="Y165" s="180">
        <v>3069808</v>
      </c>
      <c r="Z165" s="180">
        <v>3154480</v>
      </c>
      <c r="AA165" s="180">
        <v>3035311</v>
      </c>
      <c r="AB165" s="180">
        <v>3145092</v>
      </c>
      <c r="AC165" s="180">
        <v>3030016</v>
      </c>
      <c r="AD165" s="180">
        <v>3097112</v>
      </c>
      <c r="AE165" s="180">
        <v>3069264</v>
      </c>
      <c r="AF165" s="180">
        <v>3119930</v>
      </c>
      <c r="AG165" s="180">
        <v>3066760</v>
      </c>
      <c r="AH165" s="180">
        <v>3107795</v>
      </c>
      <c r="AI165" s="180">
        <v>3290895</v>
      </c>
      <c r="AJ165" s="180">
        <v>2897148</v>
      </c>
      <c r="AK165" s="180">
        <v>2536175</v>
      </c>
      <c r="AL165" s="180">
        <v>2369404</v>
      </c>
      <c r="AM165" s="180">
        <v>2268171</v>
      </c>
      <c r="AN165" s="13"/>
    </row>
    <row r="166" spans="1:40" x14ac:dyDescent="0.25">
      <c r="A166" s="214"/>
      <c r="B166" s="214"/>
      <c r="C166" s="214"/>
      <c r="D166" s="214"/>
      <c r="E166" s="223"/>
      <c r="F166" s="223"/>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row>
    <row r="167" spans="1:40" x14ac:dyDescent="0.25">
      <c r="A167" s="208" t="s">
        <v>338</v>
      </c>
      <c r="B167" s="208">
        <f>SUM(B169:B170)</f>
        <v>377514.31662999996</v>
      </c>
      <c r="C167" s="208">
        <f>SUM(C169:C170)</f>
        <v>389642.79183</v>
      </c>
      <c r="D167" s="208">
        <f>SUM(D169:D170)</f>
        <v>303688.82725999999</v>
      </c>
      <c r="E167" s="208">
        <f>SUM(E169:E170)</f>
        <v>335207.61069</v>
      </c>
      <c r="F167" s="208">
        <v>315195.53474000003</v>
      </c>
      <c r="G167" s="180">
        <v>344548.86</v>
      </c>
      <c r="H167" s="180">
        <v>344735.43</v>
      </c>
      <c r="I167" s="180">
        <v>389278.1</v>
      </c>
      <c r="J167" s="180">
        <v>373039</v>
      </c>
      <c r="K167" s="180">
        <v>328817</v>
      </c>
      <c r="L167" s="180">
        <v>319282</v>
      </c>
      <c r="M167" s="180">
        <v>321131</v>
      </c>
      <c r="N167" s="180">
        <v>314157</v>
      </c>
      <c r="O167" s="180">
        <v>307035</v>
      </c>
      <c r="P167" s="180">
        <v>307302</v>
      </c>
      <c r="Q167" s="180">
        <v>342678</v>
      </c>
      <c r="R167" s="180">
        <v>328790</v>
      </c>
      <c r="S167" s="180">
        <v>389519</v>
      </c>
      <c r="T167" s="180">
        <v>409567</v>
      </c>
      <c r="U167" s="180">
        <v>440853</v>
      </c>
      <c r="V167" s="180">
        <v>334993</v>
      </c>
      <c r="W167" s="180">
        <v>346235</v>
      </c>
      <c r="X167" s="180">
        <v>286919</v>
      </c>
      <c r="Y167" s="180">
        <v>202151</v>
      </c>
      <c r="Z167" s="180">
        <v>180184</v>
      </c>
      <c r="AA167" s="180">
        <v>171774</v>
      </c>
      <c r="AB167" s="180">
        <v>127332</v>
      </c>
      <c r="AC167" s="180">
        <v>113111</v>
      </c>
      <c r="AD167" s="180">
        <v>94367</v>
      </c>
      <c r="AE167" s="180">
        <v>80597</v>
      </c>
      <c r="AF167" s="180">
        <v>62388</v>
      </c>
      <c r="AG167" s="180">
        <v>60888</v>
      </c>
      <c r="AH167" s="180">
        <v>57476</v>
      </c>
      <c r="AI167" s="180">
        <v>54429</v>
      </c>
      <c r="AJ167" s="180">
        <v>55750</v>
      </c>
      <c r="AK167" s="180">
        <v>58193</v>
      </c>
      <c r="AL167" s="180">
        <v>48945</v>
      </c>
      <c r="AM167" s="180">
        <v>53496</v>
      </c>
      <c r="AN167" s="13"/>
    </row>
    <row r="168" spans="1:40" x14ac:dyDescent="0.25">
      <c r="A168" s="217"/>
      <c r="B168" s="217"/>
      <c r="C168" s="217"/>
      <c r="D168" s="217"/>
      <c r="E168" s="217"/>
      <c r="F168" s="217"/>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25"/>
    </row>
    <row r="169" spans="1:40" x14ac:dyDescent="0.25">
      <c r="A169" s="211" t="s">
        <v>448</v>
      </c>
      <c r="B169" s="220">
        <v>138025.45680999997</v>
      </c>
      <c r="C169" s="220">
        <f>C55+C112</f>
        <v>133637.59889999998</v>
      </c>
      <c r="D169" s="220">
        <v>102189.79568000001</v>
      </c>
      <c r="E169" s="220">
        <v>106745.30673</v>
      </c>
      <c r="F169" s="220">
        <v>97105.244949999993</v>
      </c>
      <c r="G169" s="67">
        <v>100006.32</v>
      </c>
      <c r="H169" s="67">
        <v>97948.59</v>
      </c>
      <c r="I169" s="67">
        <v>103165.71</v>
      </c>
      <c r="J169" s="67">
        <v>97651</v>
      </c>
      <c r="K169" s="67">
        <v>85122</v>
      </c>
      <c r="L169" s="67">
        <v>83768</v>
      </c>
      <c r="M169" s="67">
        <v>81218</v>
      </c>
      <c r="N169" s="67">
        <v>83609</v>
      </c>
      <c r="O169" s="67">
        <v>80157</v>
      </c>
      <c r="P169" s="67">
        <v>82490</v>
      </c>
      <c r="Q169" s="67">
        <v>82796</v>
      </c>
      <c r="R169" s="67">
        <v>81615</v>
      </c>
      <c r="S169" s="67">
        <v>91574</v>
      </c>
      <c r="T169" s="67">
        <v>98787</v>
      </c>
      <c r="U169" s="67">
        <v>101753</v>
      </c>
      <c r="V169" s="67">
        <v>78255</v>
      </c>
      <c r="W169" s="67">
        <v>82464</v>
      </c>
      <c r="X169" s="67">
        <v>67194</v>
      </c>
      <c r="Y169" s="67">
        <v>62690</v>
      </c>
      <c r="Z169" s="67">
        <v>55642</v>
      </c>
      <c r="AA169" s="67">
        <v>59605</v>
      </c>
      <c r="AB169" s="67">
        <v>61658</v>
      </c>
      <c r="AC169" s="67">
        <v>60170</v>
      </c>
      <c r="AD169" s="67">
        <v>59346</v>
      </c>
      <c r="AE169" s="67">
        <v>55545</v>
      </c>
      <c r="AF169" s="67">
        <v>56163</v>
      </c>
      <c r="AG169" s="67">
        <v>57697</v>
      </c>
      <c r="AH169" s="67">
        <v>57476</v>
      </c>
      <c r="AI169" s="67">
        <v>54429</v>
      </c>
      <c r="AJ169" s="67">
        <v>55750</v>
      </c>
      <c r="AK169" s="67">
        <v>58193</v>
      </c>
      <c r="AL169" s="67">
        <v>48945</v>
      </c>
      <c r="AM169" s="67">
        <v>53496</v>
      </c>
      <c r="AN169"/>
    </row>
    <row r="170" spans="1:40" x14ac:dyDescent="0.25">
      <c r="A170" s="212" t="s">
        <v>332</v>
      </c>
      <c r="B170" s="221">
        <v>239488.85981999998</v>
      </c>
      <c r="C170" s="221">
        <f>C56+C113</f>
        <v>256005.19292999999</v>
      </c>
      <c r="D170" s="221">
        <v>201499.03157999998</v>
      </c>
      <c r="E170" s="221">
        <v>228462.30395999999</v>
      </c>
      <c r="F170" s="221">
        <v>218090.28979000001</v>
      </c>
      <c r="G170" s="70">
        <v>244542.54</v>
      </c>
      <c r="H170" s="70">
        <v>246786.83</v>
      </c>
      <c r="I170" s="70">
        <v>286112.39</v>
      </c>
      <c r="J170" s="70">
        <v>275388</v>
      </c>
      <c r="K170" s="70">
        <v>243695</v>
      </c>
      <c r="L170" s="70">
        <v>235514</v>
      </c>
      <c r="M170" s="70">
        <v>239913</v>
      </c>
      <c r="N170" s="70">
        <v>230548</v>
      </c>
      <c r="O170" s="70">
        <v>226878</v>
      </c>
      <c r="P170" s="70">
        <v>224812</v>
      </c>
      <c r="Q170" s="70">
        <v>259882</v>
      </c>
      <c r="R170" s="70">
        <v>247175</v>
      </c>
      <c r="S170" s="70">
        <v>297945</v>
      </c>
      <c r="T170" s="70">
        <v>310780</v>
      </c>
      <c r="U170" s="70">
        <v>339100</v>
      </c>
      <c r="V170" s="70">
        <v>256738</v>
      </c>
      <c r="W170" s="70">
        <v>263771</v>
      </c>
      <c r="X170" s="70">
        <v>219725</v>
      </c>
      <c r="Y170" s="70">
        <v>139461</v>
      </c>
      <c r="Z170" s="70">
        <v>124542</v>
      </c>
      <c r="AA170" s="70">
        <v>112169</v>
      </c>
      <c r="AB170" s="70">
        <v>65674</v>
      </c>
      <c r="AC170" s="70">
        <v>52941</v>
      </c>
      <c r="AD170" s="70">
        <v>35021</v>
      </c>
      <c r="AE170" s="70">
        <v>25052</v>
      </c>
      <c r="AF170" s="70">
        <v>6225</v>
      </c>
      <c r="AG170" s="70">
        <v>3191</v>
      </c>
      <c r="AH170" s="70">
        <v>0</v>
      </c>
      <c r="AI170" s="70">
        <v>0</v>
      </c>
      <c r="AJ170" s="70">
        <v>0</v>
      </c>
      <c r="AK170" s="70">
        <v>0</v>
      </c>
      <c r="AL170" s="70">
        <v>0</v>
      </c>
      <c r="AM170" s="70">
        <v>0</v>
      </c>
      <c r="AN170" s="25"/>
    </row>
    <row r="171" spans="1:40" x14ac:dyDescent="0.25">
      <c r="A171" s="212"/>
      <c r="B171" s="212"/>
      <c r="C171" s="212"/>
      <c r="D171" s="212"/>
      <c r="E171" s="221"/>
      <c r="F171" s="221"/>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25"/>
    </row>
    <row r="172" spans="1:40" s="310" customFormat="1" ht="17.25" x14ac:dyDescent="0.3">
      <c r="A172" s="226" t="s">
        <v>339</v>
      </c>
      <c r="B172" s="226">
        <f>B165+B167</f>
        <v>3319216.5936799999</v>
      </c>
      <c r="C172" s="226">
        <f>C165+C167</f>
        <v>3379900.1381099992</v>
      </c>
      <c r="D172" s="226">
        <f>D165+D167</f>
        <v>3347554.0175200007</v>
      </c>
      <c r="E172" s="226">
        <f>E165+E167</f>
        <v>3410279.2637700005</v>
      </c>
      <c r="F172" s="226">
        <v>3515316.5772999991</v>
      </c>
      <c r="G172" s="226">
        <v>3485012.1599999997</v>
      </c>
      <c r="H172" s="226">
        <v>3602094.87</v>
      </c>
      <c r="I172" s="226">
        <v>3560409.36</v>
      </c>
      <c r="J172" s="226">
        <v>3663495</v>
      </c>
      <c r="K172" s="226">
        <v>3675719</v>
      </c>
      <c r="L172" s="226">
        <v>3208699</v>
      </c>
      <c r="M172" s="226">
        <v>3262202</v>
      </c>
      <c r="N172" s="226">
        <v>3367509</v>
      </c>
      <c r="O172" s="226">
        <v>3421954</v>
      </c>
      <c r="P172" s="226">
        <v>3522027</v>
      </c>
      <c r="Q172" s="226">
        <v>3571162</v>
      </c>
      <c r="R172" s="226">
        <v>3519010</v>
      </c>
      <c r="S172" s="226">
        <v>3611250</v>
      </c>
      <c r="T172" s="226">
        <v>3693128</v>
      </c>
      <c r="U172" s="226">
        <v>3844515</v>
      </c>
      <c r="V172" s="226">
        <v>3498005</v>
      </c>
      <c r="W172" s="226">
        <v>3539632</v>
      </c>
      <c r="X172" s="226">
        <v>3543590</v>
      </c>
      <c r="Y172" s="226">
        <v>3271959</v>
      </c>
      <c r="Z172" s="226">
        <v>3334664</v>
      </c>
      <c r="AA172" s="226">
        <v>3207085</v>
      </c>
      <c r="AB172" s="226">
        <v>3272424</v>
      </c>
      <c r="AC172" s="226">
        <v>3143127</v>
      </c>
      <c r="AD172" s="226">
        <v>3191479</v>
      </c>
      <c r="AE172" s="226">
        <v>3149861</v>
      </c>
      <c r="AF172" s="226">
        <v>3182318</v>
      </c>
      <c r="AG172" s="226">
        <v>3127648</v>
      </c>
      <c r="AH172" s="226">
        <v>3165271</v>
      </c>
      <c r="AI172" s="226">
        <v>3345324</v>
      </c>
      <c r="AJ172" s="226">
        <v>2952898</v>
      </c>
      <c r="AK172" s="226">
        <v>2594368</v>
      </c>
      <c r="AL172" s="226">
        <v>2418349</v>
      </c>
      <c r="AM172" s="226">
        <v>2321667</v>
      </c>
      <c r="AN172" s="76"/>
    </row>
    <row r="173" spans="1:40" x14ac:dyDescent="0.25">
      <c r="A173" s="1"/>
      <c r="B173" s="326"/>
      <c r="C173" s="321"/>
      <c r="D173" s="291"/>
      <c r="E173" s="169"/>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row>
    <row r="174" spans="1:40" ht="15" customHeight="1" x14ac:dyDescent="0.25">
      <c r="A174" s="288" t="s">
        <v>94</v>
      </c>
      <c r="B174" s="314"/>
      <c r="C174" s="314"/>
      <c r="D174" s="314"/>
      <c r="E174" s="274"/>
      <c r="F174" s="274"/>
      <c r="G174" s="274"/>
      <c r="H174" s="274"/>
      <c r="I174" s="274"/>
      <c r="J174" s="274"/>
      <c r="K174" s="274"/>
      <c r="L174" s="274"/>
      <c r="M174" s="274"/>
      <c r="N174" s="274"/>
      <c r="O174" s="274"/>
      <c r="P174" s="274"/>
      <c r="Q174" s="274"/>
      <c r="R174" s="274"/>
      <c r="S174" s="274"/>
      <c r="T174" s="274"/>
      <c r="U174" s="274"/>
      <c r="V174" s="274"/>
      <c r="W174" s="274"/>
      <c r="X174" s="274"/>
      <c r="Y174" s="274"/>
      <c r="Z174" s="274"/>
      <c r="AA174" s="274"/>
      <c r="AB174" s="274"/>
      <c r="AC174" s="275"/>
      <c r="AD174"/>
      <c r="AE174"/>
      <c r="AF174"/>
      <c r="AG174"/>
      <c r="AH174"/>
      <c r="AI174"/>
      <c r="AJ174"/>
      <c r="AK174"/>
      <c r="AL174"/>
      <c r="AM174"/>
      <c r="AN174"/>
    </row>
    <row r="175" spans="1:40" ht="15" customHeight="1" x14ac:dyDescent="0.25">
      <c r="A175" s="290" t="s">
        <v>95</v>
      </c>
      <c r="B175" s="315"/>
      <c r="C175" s="315"/>
      <c r="D175" s="315"/>
      <c r="E175" s="276"/>
      <c r="F175" s="276"/>
      <c r="G175" s="276"/>
      <c r="H175" s="276"/>
      <c r="I175" s="276"/>
      <c r="J175" s="276"/>
      <c r="K175" s="276"/>
      <c r="L175" s="276"/>
      <c r="M175" s="276"/>
      <c r="N175" s="276"/>
      <c r="O175" s="276"/>
      <c r="P175" s="276"/>
      <c r="Q175" s="276"/>
      <c r="R175" s="276"/>
      <c r="S175" s="276"/>
      <c r="T175" s="276"/>
      <c r="U175" s="276"/>
      <c r="V175" s="276"/>
      <c r="W175" s="276"/>
      <c r="X175" s="276"/>
      <c r="Y175" s="276"/>
      <c r="Z175" s="276"/>
      <c r="AA175" s="276"/>
      <c r="AB175" s="276"/>
      <c r="AC175" s="277"/>
      <c r="AD175"/>
      <c r="AE175"/>
      <c r="AF175"/>
      <c r="AG175"/>
      <c r="AH175"/>
      <c r="AI175"/>
      <c r="AJ175"/>
      <c r="AK175"/>
      <c r="AL175"/>
      <c r="AM175"/>
      <c r="AN175"/>
    </row>
    <row r="176" spans="1:40" ht="15" customHeight="1" x14ac:dyDescent="0.25">
      <c r="A176" s="290" t="s">
        <v>96</v>
      </c>
      <c r="B176" s="315"/>
      <c r="C176" s="315"/>
      <c r="D176" s="315"/>
      <c r="E176" s="276"/>
      <c r="F176" s="276"/>
      <c r="G176" s="276"/>
      <c r="H176" s="276"/>
      <c r="I176" s="276"/>
      <c r="J176" s="276"/>
      <c r="K176" s="276"/>
      <c r="L176" s="276"/>
      <c r="M176" s="276"/>
      <c r="N176" s="276"/>
      <c r="O176" s="276"/>
      <c r="P176" s="276"/>
      <c r="Q176" s="276"/>
      <c r="R176" s="276"/>
      <c r="S176" s="276"/>
      <c r="T176" s="276"/>
      <c r="U176" s="276"/>
      <c r="V176" s="276"/>
      <c r="W176" s="276"/>
      <c r="X176" s="276"/>
      <c r="Y176" s="276"/>
      <c r="Z176" s="276"/>
      <c r="AA176" s="276"/>
      <c r="AB176" s="276"/>
      <c r="AC176" s="277"/>
      <c r="AD176"/>
      <c r="AE176"/>
      <c r="AF176"/>
      <c r="AG176"/>
      <c r="AH176"/>
      <c r="AI176"/>
      <c r="AJ176"/>
      <c r="AK176"/>
      <c r="AL176"/>
      <c r="AM176"/>
      <c r="AN176"/>
    </row>
    <row r="177" spans="1:40" ht="15" customHeight="1" x14ac:dyDescent="0.25">
      <c r="A177" s="290" t="s">
        <v>97</v>
      </c>
      <c r="B177" s="315"/>
      <c r="C177" s="315"/>
      <c r="D177" s="315"/>
      <c r="E177" s="276"/>
      <c r="F177" s="276"/>
      <c r="G177" s="276"/>
      <c r="H177" s="276"/>
      <c r="I177" s="276"/>
      <c r="J177" s="276"/>
      <c r="K177" s="276"/>
      <c r="L177" s="276"/>
      <c r="M177" s="276"/>
      <c r="N177" s="276"/>
      <c r="O177" s="276"/>
      <c r="P177" s="276"/>
      <c r="Q177" s="276"/>
      <c r="R177" s="276"/>
      <c r="S177" s="276"/>
      <c r="T177" s="276"/>
      <c r="U177" s="276"/>
      <c r="V177" s="276"/>
      <c r="W177" s="276"/>
      <c r="X177" s="276"/>
      <c r="Y177" s="276"/>
      <c r="Z177" s="276"/>
      <c r="AA177" s="276"/>
      <c r="AB177" s="276"/>
      <c r="AC177" s="277"/>
      <c r="AD177"/>
      <c r="AE177"/>
      <c r="AF177"/>
      <c r="AG177"/>
      <c r="AH177"/>
      <c r="AI177"/>
      <c r="AJ177"/>
      <c r="AK177"/>
      <c r="AL177"/>
      <c r="AM177"/>
      <c r="AN177"/>
    </row>
    <row r="178" spans="1:40" ht="15" customHeight="1" x14ac:dyDescent="0.25">
      <c r="A178" s="289" t="s">
        <v>98</v>
      </c>
      <c r="B178" s="316"/>
      <c r="C178" s="316"/>
      <c r="D178" s="316"/>
      <c r="E178" s="272"/>
      <c r="F178" s="272"/>
      <c r="G178" s="272"/>
      <c r="H178" s="272"/>
      <c r="I178" s="272"/>
      <c r="J178" s="272"/>
      <c r="K178" s="272"/>
      <c r="L178" s="272"/>
      <c r="M178" s="272"/>
      <c r="N178" s="272"/>
      <c r="O178" s="272"/>
      <c r="P178" s="272"/>
      <c r="Q178" s="272"/>
      <c r="R178" s="272"/>
      <c r="S178" s="272"/>
      <c r="T178" s="272"/>
      <c r="U178" s="272"/>
      <c r="V178" s="272"/>
      <c r="W178" s="272"/>
      <c r="X178" s="272"/>
      <c r="Y178" s="272"/>
      <c r="Z178" s="272"/>
      <c r="AA178" s="272"/>
      <c r="AB178" s="272"/>
      <c r="AC178" s="273"/>
      <c r="AD178"/>
      <c r="AE178"/>
      <c r="AF178"/>
      <c r="AG178"/>
      <c r="AH178"/>
      <c r="AI178"/>
      <c r="AJ178"/>
      <c r="AK178"/>
      <c r="AL178"/>
      <c r="AM178"/>
      <c r="AN178"/>
    </row>
    <row r="179" spans="1:40" x14ac:dyDescent="0.25">
      <c r="A179"/>
      <c r="B179"/>
      <c r="C179"/>
      <c r="D179"/>
      <c r="E179" s="56"/>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row>
    <row r="180" spans="1:40" x14ac:dyDescent="0.25">
      <c r="A180"/>
      <c r="B180"/>
      <c r="C180"/>
      <c r="D180"/>
      <c r="E180" s="56"/>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row>
    <row r="181" spans="1:40" x14ac:dyDescent="0.25">
      <c r="A181"/>
      <c r="B181"/>
      <c r="C181"/>
      <c r="D181"/>
      <c r="E181" s="56"/>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row>
  </sheetData>
  <mergeCells count="1">
    <mergeCell ref="G1:X1"/>
  </mergeCells>
  <pageMargins left="0.78740157499999996" right="0.78740157499999996" top="0.984251969" bottom="0.984251969" header="0.4921259845" footer="0.4921259845"/>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showGridLines="0" zoomScale="85" zoomScaleNormal="85" workbookViewId="0"/>
  </sheetViews>
  <sheetFormatPr defaultColWidth="0" defaultRowHeight="15" zeroHeight="1" x14ac:dyDescent="0.25"/>
  <cols>
    <col min="1" max="1" width="50.140625" style="292" customWidth="1"/>
    <col min="2" max="4" width="11" style="292" customWidth="1"/>
    <col min="5" max="5" width="9.28515625" style="292" customWidth="1"/>
    <col min="6" max="6" width="10.28515625" style="292" customWidth="1"/>
    <col min="7" max="7" width="9.85546875" style="292" bestFit="1" customWidth="1"/>
    <col min="8" max="36" width="9.28515625" style="292" customWidth="1"/>
    <col min="37" max="37" width="9.140625" style="292" customWidth="1"/>
    <col min="38" max="38" width="9.28515625" style="292" customWidth="1"/>
    <col min="39" max="41" width="9.140625" style="292" customWidth="1"/>
    <col min="42" max="16384" width="9.140625" style="292" hidden="1"/>
  </cols>
  <sheetData>
    <row r="1" spans="1:41" ht="108" customHeight="1" x14ac:dyDescent="0.25">
      <c r="A1"/>
      <c r="B1"/>
      <c r="C1"/>
      <c r="D1"/>
      <c r="E1"/>
      <c r="F1"/>
      <c r="G1" s="338" t="s">
        <v>319</v>
      </c>
      <c r="H1" s="338"/>
      <c r="I1" s="338"/>
      <c r="J1" s="338"/>
      <c r="K1" s="338"/>
      <c r="L1" s="338"/>
      <c r="M1" s="338"/>
      <c r="N1" s="338"/>
      <c r="O1" s="338"/>
      <c r="P1" s="338"/>
      <c r="Q1" s="338"/>
      <c r="R1" s="338"/>
      <c r="S1" s="338"/>
      <c r="T1" s="338"/>
      <c r="U1" s="338"/>
      <c r="V1" s="338"/>
      <c r="W1" s="338"/>
      <c r="X1"/>
      <c r="Y1"/>
      <c r="Z1"/>
      <c r="AA1"/>
      <c r="AB1"/>
      <c r="AC1"/>
      <c r="AD1"/>
      <c r="AE1"/>
      <c r="AF1"/>
      <c r="AG1"/>
      <c r="AH1"/>
      <c r="AI1"/>
      <c r="AJ1"/>
      <c r="AK1"/>
      <c r="AL1"/>
      <c r="AM1"/>
      <c r="AN1" s="12"/>
      <c r="AO1" s="12"/>
    </row>
    <row r="2" spans="1:41" s="293" customFormat="1" ht="15.75" x14ac:dyDescent="0.25">
      <c r="A2" s="14"/>
      <c r="B2" s="15" t="s">
        <v>451</v>
      </c>
      <c r="C2" s="15" t="s">
        <v>446</v>
      </c>
      <c r="D2" s="15" t="s">
        <v>424</v>
      </c>
      <c r="E2" s="15" t="s">
        <v>403</v>
      </c>
      <c r="F2" s="15" t="s">
        <v>257</v>
      </c>
      <c r="G2" s="15" t="s">
        <v>0</v>
      </c>
      <c r="H2" s="15" t="s">
        <v>1</v>
      </c>
      <c r="I2" s="15" t="s">
        <v>2</v>
      </c>
      <c r="J2" s="15" t="s">
        <v>3</v>
      </c>
      <c r="K2" s="15" t="s">
        <v>4</v>
      </c>
      <c r="L2" s="15" t="s">
        <v>5</v>
      </c>
      <c r="M2" s="15" t="s">
        <v>6</v>
      </c>
      <c r="N2" s="15" t="s">
        <v>7</v>
      </c>
      <c r="O2" s="15" t="s">
        <v>8</v>
      </c>
      <c r="P2" s="15" t="s">
        <v>9</v>
      </c>
      <c r="Q2" s="15" t="s">
        <v>10</v>
      </c>
      <c r="R2" s="15" t="s">
        <v>11</v>
      </c>
      <c r="S2" s="15" t="s">
        <v>12</v>
      </c>
      <c r="T2" s="15" t="s">
        <v>13</v>
      </c>
      <c r="U2" s="15" t="s">
        <v>14</v>
      </c>
      <c r="V2" s="15" t="s">
        <v>15</v>
      </c>
      <c r="W2" s="15" t="s">
        <v>16</v>
      </c>
      <c r="X2" s="15" t="s">
        <v>17</v>
      </c>
      <c r="Y2" s="15" t="s">
        <v>18</v>
      </c>
      <c r="Z2" s="15" t="s">
        <v>19</v>
      </c>
      <c r="AA2" s="15" t="s">
        <v>20</v>
      </c>
      <c r="AB2" s="15" t="s">
        <v>92</v>
      </c>
      <c r="AC2" s="15" t="s">
        <v>22</v>
      </c>
      <c r="AD2" s="15" t="s">
        <v>23</v>
      </c>
      <c r="AE2" s="15" t="s">
        <v>24</v>
      </c>
      <c r="AF2" s="15" t="s">
        <v>25</v>
      </c>
      <c r="AG2" s="15" t="s">
        <v>26</v>
      </c>
      <c r="AH2" s="15" t="s">
        <v>27</v>
      </c>
      <c r="AI2" s="15" t="s">
        <v>28</v>
      </c>
      <c r="AJ2" s="15" t="s">
        <v>29</v>
      </c>
      <c r="AK2" s="15" t="s">
        <v>30</v>
      </c>
      <c r="AL2" s="15" t="s">
        <v>31</v>
      </c>
      <c r="AM2" s="15" t="s">
        <v>32</v>
      </c>
      <c r="AN2" s="144"/>
      <c r="AO2" s="144"/>
    </row>
    <row r="3" spans="1:41" s="293" customFormat="1" ht="15.75" x14ac:dyDescent="0.25">
      <c r="A3" s="29" t="s">
        <v>423</v>
      </c>
      <c r="B3" s="29"/>
      <c r="C3" s="29"/>
      <c r="D3" s="29"/>
      <c r="E3" s="142"/>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4"/>
      <c r="AO3" s="144"/>
    </row>
    <row r="4" spans="1:41" s="293" customFormat="1" ht="15.75" x14ac:dyDescent="0.25">
      <c r="A4" s="144"/>
      <c r="B4" s="144"/>
      <c r="C4" s="144"/>
      <c r="D4" s="144"/>
      <c r="E4" s="144"/>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4"/>
      <c r="AO4" s="144"/>
    </row>
    <row r="5" spans="1:41" x14ac:dyDescent="0.25">
      <c r="A5" s="25" t="s">
        <v>260</v>
      </c>
      <c r="B5" s="135">
        <v>1185.8219999999999</v>
      </c>
      <c r="C5" s="135">
        <v>1209.7380000000001</v>
      </c>
      <c r="D5" s="135">
        <v>1292.0250000000001</v>
      </c>
      <c r="E5" s="135">
        <v>1201.789</v>
      </c>
      <c r="F5" s="135">
        <v>1086.318</v>
      </c>
      <c r="G5" s="236">
        <v>1105.1510000000001</v>
      </c>
      <c r="H5" s="135">
        <v>1090.9100000000001</v>
      </c>
      <c r="I5" s="135">
        <v>1034.288</v>
      </c>
      <c r="J5" s="135">
        <v>1019.366</v>
      </c>
      <c r="K5" s="135">
        <v>1027.5999999999999</v>
      </c>
      <c r="L5" s="135">
        <v>1055.2</v>
      </c>
      <c r="M5" s="135">
        <v>1030.0999999999999</v>
      </c>
      <c r="N5" s="135">
        <v>933.6</v>
      </c>
      <c r="O5" s="135">
        <v>978.7</v>
      </c>
      <c r="P5" s="135">
        <v>948.5</v>
      </c>
      <c r="Q5" s="135">
        <v>972.2</v>
      </c>
      <c r="R5" s="135">
        <v>892.1</v>
      </c>
      <c r="S5" s="135">
        <v>830.8</v>
      </c>
      <c r="T5" s="135">
        <v>864</v>
      </c>
      <c r="U5" s="135">
        <v>800</v>
      </c>
      <c r="V5" s="135">
        <v>745.1</v>
      </c>
      <c r="W5" s="135">
        <v>735.1</v>
      </c>
      <c r="X5" s="135">
        <v>783.7</v>
      </c>
      <c r="Y5" s="135">
        <v>790.6</v>
      </c>
      <c r="Z5" s="135">
        <v>768.6</v>
      </c>
      <c r="AA5" s="135">
        <v>789.3</v>
      </c>
      <c r="AB5" s="135">
        <v>780.3</v>
      </c>
      <c r="AC5" s="135">
        <v>770.6</v>
      </c>
      <c r="AD5" s="135">
        <v>725.8</v>
      </c>
      <c r="AE5" s="135">
        <v>730.9</v>
      </c>
      <c r="AF5" s="135">
        <v>743.5</v>
      </c>
      <c r="AG5" s="135">
        <v>710.7</v>
      </c>
      <c r="AH5" s="135">
        <v>654.79999999999995</v>
      </c>
      <c r="AI5" s="135">
        <v>659.3</v>
      </c>
      <c r="AJ5" s="135">
        <v>637.9</v>
      </c>
      <c r="AK5" s="135">
        <v>661.7</v>
      </c>
      <c r="AL5" s="135">
        <v>611.70000000000005</v>
      </c>
      <c r="AM5" s="135">
        <v>598.29999999999995</v>
      </c>
      <c r="AN5" s="12"/>
      <c r="AO5" s="12"/>
    </row>
    <row r="6" spans="1:41" x14ac:dyDescent="0.25">
      <c r="A6" t="s">
        <v>218</v>
      </c>
      <c r="B6" s="64">
        <v>545.04</v>
      </c>
      <c r="C6" s="64">
        <v>574.81700000000001</v>
      </c>
      <c r="D6" s="64">
        <v>636.88499999999999</v>
      </c>
      <c r="E6" s="64">
        <v>568.18100000000004</v>
      </c>
      <c r="F6" s="64">
        <v>478.23399999999998</v>
      </c>
      <c r="G6" s="64">
        <v>515.66</v>
      </c>
      <c r="H6" s="64">
        <v>493.18700000000001</v>
      </c>
      <c r="I6" s="64">
        <v>423.73599999999999</v>
      </c>
      <c r="J6" s="64">
        <v>451.93900000000002</v>
      </c>
      <c r="K6" s="64">
        <v>487.1</v>
      </c>
      <c r="L6" s="64">
        <v>477</v>
      </c>
      <c r="M6" s="64">
        <v>430.5</v>
      </c>
      <c r="N6" s="64">
        <v>464.9</v>
      </c>
      <c r="O6" s="64">
        <v>466.3</v>
      </c>
      <c r="P6" s="64">
        <v>419.3</v>
      </c>
      <c r="Q6" s="64">
        <v>458.8</v>
      </c>
      <c r="R6" s="64">
        <v>317</v>
      </c>
      <c r="S6" s="64">
        <v>352.2</v>
      </c>
      <c r="T6" s="64">
        <v>292.5</v>
      </c>
      <c r="U6" s="64">
        <v>308.2</v>
      </c>
      <c r="V6" s="64">
        <v>256</v>
      </c>
      <c r="W6" s="64">
        <v>280.7</v>
      </c>
      <c r="X6" s="64">
        <v>328</v>
      </c>
      <c r="Y6" s="64">
        <v>370.3</v>
      </c>
      <c r="Z6" s="64">
        <v>343.2</v>
      </c>
      <c r="AA6" s="64">
        <v>374.1</v>
      </c>
      <c r="AB6" s="64">
        <v>356.7</v>
      </c>
      <c r="AC6" s="64">
        <v>344.6</v>
      </c>
      <c r="AD6" s="64">
        <v>334.7</v>
      </c>
      <c r="AE6" s="64">
        <v>355.7</v>
      </c>
      <c r="AF6" s="64">
        <v>347.4</v>
      </c>
      <c r="AG6" s="64">
        <v>360.4</v>
      </c>
      <c r="AH6" s="64">
        <v>307.10000000000002</v>
      </c>
      <c r="AI6" s="64">
        <v>339</v>
      </c>
      <c r="AJ6" s="64">
        <v>316.89999999999998</v>
      </c>
      <c r="AK6" s="64">
        <v>347.2</v>
      </c>
      <c r="AL6" s="64">
        <v>320.89999999999998</v>
      </c>
      <c r="AM6" s="64">
        <v>322</v>
      </c>
      <c r="AN6" s="12"/>
      <c r="AO6" s="12"/>
    </row>
    <row r="7" spans="1:41" x14ac:dyDescent="0.25">
      <c r="A7" s="25" t="s">
        <v>217</v>
      </c>
      <c r="B7" s="135">
        <v>146.345</v>
      </c>
      <c r="C7" s="135">
        <v>160.83500000000001</v>
      </c>
      <c r="D7" s="135">
        <v>255.28700000000001</v>
      </c>
      <c r="E7" s="135">
        <v>193.29300000000001</v>
      </c>
      <c r="F7" s="135">
        <v>119.059</v>
      </c>
      <c r="G7" s="135">
        <v>186.73500000000001</v>
      </c>
      <c r="H7" s="135">
        <v>178.00299999999999</v>
      </c>
      <c r="I7" s="135">
        <v>126.312</v>
      </c>
      <c r="J7" s="135">
        <v>110.152</v>
      </c>
      <c r="K7" s="135">
        <v>164.2</v>
      </c>
      <c r="L7" s="135">
        <v>150.80000000000001</v>
      </c>
      <c r="M7" s="135">
        <v>149.69999999999999</v>
      </c>
      <c r="N7" s="135">
        <v>110.9</v>
      </c>
      <c r="O7" s="135">
        <v>149</v>
      </c>
      <c r="P7" s="135">
        <v>131.80000000000001</v>
      </c>
      <c r="Q7" s="135">
        <v>109.7</v>
      </c>
      <c r="R7" s="135">
        <v>102.9</v>
      </c>
      <c r="S7" s="135">
        <v>89.8</v>
      </c>
      <c r="T7" s="237">
        <v>-40.799999999999997</v>
      </c>
      <c r="U7" s="135">
        <v>8.9</v>
      </c>
      <c r="V7" s="135">
        <v>3.8</v>
      </c>
      <c r="W7" s="135">
        <v>16.5</v>
      </c>
      <c r="X7" s="135">
        <v>21.5</v>
      </c>
      <c r="Y7" s="135">
        <v>98.1</v>
      </c>
      <c r="Z7" s="135">
        <v>81.900000000000006</v>
      </c>
      <c r="AA7" s="135">
        <v>116.6</v>
      </c>
      <c r="AB7" s="135">
        <v>101.3</v>
      </c>
      <c r="AC7" s="135">
        <v>125.8</v>
      </c>
      <c r="AD7" s="135">
        <v>76.2</v>
      </c>
      <c r="AE7" s="135">
        <v>116.4</v>
      </c>
      <c r="AF7" s="135">
        <v>124.8</v>
      </c>
      <c r="AG7" s="135">
        <v>126.8</v>
      </c>
      <c r="AH7" s="135">
        <v>107.1</v>
      </c>
      <c r="AI7" s="135">
        <v>124.4</v>
      </c>
      <c r="AJ7" s="135">
        <v>105.6</v>
      </c>
      <c r="AK7" s="135">
        <v>120.1</v>
      </c>
      <c r="AL7" s="135">
        <v>114.5</v>
      </c>
      <c r="AM7" s="135">
        <v>130.19999999999999</v>
      </c>
      <c r="AN7" s="12"/>
      <c r="AO7" s="12"/>
    </row>
    <row r="8" spans="1:41" x14ac:dyDescent="0.25">
      <c r="A8" s="12"/>
      <c r="B8" s="134"/>
      <c r="C8" s="134"/>
      <c r="D8" s="134"/>
      <c r="E8" s="134"/>
      <c r="F8" s="134"/>
      <c r="G8" s="134"/>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2"/>
      <c r="AO8" s="12"/>
    </row>
    <row r="9" spans="1:41" s="294" customFormat="1" ht="15.75" x14ac:dyDescent="0.25">
      <c r="A9" s="29" t="s">
        <v>449</v>
      </c>
      <c r="B9" s="139"/>
      <c r="C9" s="139"/>
      <c r="D9" s="139"/>
      <c r="E9" s="139"/>
      <c r="F9" s="139"/>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58"/>
      <c r="AO9" s="158"/>
    </row>
    <row r="10" spans="1:41" x14ac:dyDescent="0.25">
      <c r="A10" s="4"/>
      <c r="B10" s="87"/>
      <c r="C10" s="87"/>
      <c r="D10" s="87"/>
      <c r="E10" s="87"/>
      <c r="F10" s="87"/>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12"/>
      <c r="AO10" s="12"/>
    </row>
    <row r="11" spans="1:41" x14ac:dyDescent="0.25">
      <c r="A11" s="57" t="s">
        <v>216</v>
      </c>
      <c r="B11" s="136">
        <v>11854.115</v>
      </c>
      <c r="C11" s="136">
        <v>11694.504000000001</v>
      </c>
      <c r="D11" s="136">
        <v>11518.591</v>
      </c>
      <c r="E11" s="136">
        <v>11448.843999999999</v>
      </c>
      <c r="F11" s="136">
        <v>11382.091</v>
      </c>
      <c r="G11" s="136">
        <v>11230.763000000001</v>
      </c>
      <c r="H11" s="136">
        <v>11165.962</v>
      </c>
      <c r="I11" s="136">
        <v>11084.638000000001</v>
      </c>
      <c r="J11" s="136">
        <v>10701.499</v>
      </c>
      <c r="K11" s="136">
        <v>11015.388999999999</v>
      </c>
      <c r="L11" s="136">
        <v>10801.093000000001</v>
      </c>
      <c r="M11" s="136">
        <v>10969.232</v>
      </c>
      <c r="N11" s="136">
        <v>10916.918</v>
      </c>
      <c r="O11" s="136">
        <v>10933.028</v>
      </c>
      <c r="P11" s="136">
        <v>10940.114</v>
      </c>
      <c r="Q11" s="136">
        <v>10957.142</v>
      </c>
      <c r="R11" s="136">
        <v>10734.067999999999</v>
      </c>
      <c r="S11" s="136">
        <v>10748.7</v>
      </c>
      <c r="T11" s="136">
        <v>10938.168</v>
      </c>
      <c r="U11" s="136">
        <v>10881.370999999999</v>
      </c>
      <c r="V11" s="136">
        <v>10419.795</v>
      </c>
      <c r="W11" s="136">
        <v>10243.432000000001</v>
      </c>
      <c r="X11" s="136">
        <v>10154.641</v>
      </c>
      <c r="Y11" s="136">
        <v>9800.8765000000003</v>
      </c>
      <c r="Z11" s="136">
        <v>9634.1029999999992</v>
      </c>
      <c r="AA11" s="136">
        <v>9514.9689999999991</v>
      </c>
      <c r="AB11" s="136">
        <v>9456.3009999999995</v>
      </c>
      <c r="AC11" s="136">
        <v>9370.25</v>
      </c>
      <c r="AD11" s="136">
        <v>9324.7780000000002</v>
      </c>
      <c r="AE11" s="136">
        <v>9456.3009999999995</v>
      </c>
      <c r="AF11" s="136">
        <v>8992.6880000000001</v>
      </c>
      <c r="AG11" s="136">
        <v>8976.3619999999992</v>
      </c>
      <c r="AH11" s="136">
        <v>8897.098</v>
      </c>
      <c r="AI11" s="136">
        <v>8822.1919999999991</v>
      </c>
      <c r="AJ11" s="136">
        <v>8274.2009999999991</v>
      </c>
      <c r="AK11" s="136">
        <v>7851.3459999999995</v>
      </c>
      <c r="AL11" s="136">
        <v>7564.5810000000001</v>
      </c>
      <c r="AM11" s="136">
        <v>7436.8450000000003</v>
      </c>
      <c r="AN11" s="12"/>
      <c r="AO11" s="12"/>
    </row>
    <row r="12" spans="1:41" x14ac:dyDescent="0.25">
      <c r="A12" s="56" t="s">
        <v>215</v>
      </c>
      <c r="B12" s="63">
        <v>2145.1370000000002</v>
      </c>
      <c r="C12" s="63">
        <v>2002.866</v>
      </c>
      <c r="D12" s="63">
        <v>1857.104</v>
      </c>
      <c r="E12" s="63">
        <v>1879.787</v>
      </c>
      <c r="F12" s="63">
        <v>1890.4649999999999</v>
      </c>
      <c r="G12" s="63">
        <v>1827.5050000000001</v>
      </c>
      <c r="H12" s="63">
        <v>1824.998</v>
      </c>
      <c r="I12" s="63">
        <v>1811.654</v>
      </c>
      <c r="J12" s="63">
        <v>1493.8710000000001</v>
      </c>
      <c r="K12" s="63">
        <v>1856.915</v>
      </c>
      <c r="L12" s="63">
        <v>1670.211</v>
      </c>
      <c r="M12" s="63">
        <v>1863.8610000000001</v>
      </c>
      <c r="N12" s="63">
        <v>1749.4380000000001</v>
      </c>
      <c r="O12" s="63">
        <v>1731.5340000000001</v>
      </c>
      <c r="P12" s="63">
        <v>1696.499</v>
      </c>
      <c r="Q12" s="63">
        <v>1649.9649999999999</v>
      </c>
      <c r="R12" s="63">
        <v>1420.3430000000001</v>
      </c>
      <c r="S12" s="63">
        <v>1341.875</v>
      </c>
      <c r="T12" s="63">
        <v>1479.9739999999999</v>
      </c>
      <c r="U12" s="63">
        <v>1542.23</v>
      </c>
      <c r="V12" s="63">
        <v>1205.271</v>
      </c>
      <c r="W12" s="63">
        <v>1099.508</v>
      </c>
      <c r="X12" s="63">
        <v>1169.9090000000001</v>
      </c>
      <c r="Y12" s="63">
        <v>983.15800000000002</v>
      </c>
      <c r="Z12" s="63">
        <v>1075.1020000000001</v>
      </c>
      <c r="AA12" s="63">
        <v>1024.5219999999999</v>
      </c>
      <c r="AB12" s="63">
        <v>1079.7080000000001</v>
      </c>
      <c r="AC12" s="63">
        <v>1067.7329999999999</v>
      </c>
      <c r="AD12" s="63">
        <v>1183.6769999999999</v>
      </c>
      <c r="AE12" s="63">
        <v>1079.7080000000001</v>
      </c>
      <c r="AF12" s="63">
        <v>1220.1759999999999</v>
      </c>
      <c r="AG12" s="63">
        <v>1281.79</v>
      </c>
      <c r="AH12" s="63">
        <v>1246.6300000000001</v>
      </c>
      <c r="AI12" s="63">
        <v>1316.453</v>
      </c>
      <c r="AJ12" s="63">
        <v>814.63</v>
      </c>
      <c r="AK12" s="63">
        <v>888.11300000000006</v>
      </c>
      <c r="AL12" s="63">
        <v>715.26</v>
      </c>
      <c r="AM12" s="63">
        <v>691.88199999999995</v>
      </c>
      <c r="AN12" s="12"/>
      <c r="AO12" s="12"/>
    </row>
    <row r="13" spans="1:41" x14ac:dyDescent="0.25">
      <c r="A13" s="57" t="s">
        <v>214</v>
      </c>
      <c r="B13" s="136">
        <v>9708.9779999999992</v>
      </c>
      <c r="C13" s="136">
        <v>9691.6380000000008</v>
      </c>
      <c r="D13" s="136">
        <v>9661.4869999999992</v>
      </c>
      <c r="E13" s="136">
        <v>9569.0570000000007</v>
      </c>
      <c r="F13" s="136">
        <v>9491.6260000000002</v>
      </c>
      <c r="G13" s="136">
        <v>9403.2580000000016</v>
      </c>
      <c r="H13" s="136">
        <v>9340.9639999999999</v>
      </c>
      <c r="I13" s="136">
        <v>9272.9840000000004</v>
      </c>
      <c r="J13" s="136">
        <v>9207.6280000000006</v>
      </c>
      <c r="K13" s="136">
        <v>9158.4739999999983</v>
      </c>
      <c r="L13" s="136">
        <v>9130.8820000000014</v>
      </c>
      <c r="M13" s="136">
        <v>9105.3709999999992</v>
      </c>
      <c r="N13" s="136">
        <v>9167.48</v>
      </c>
      <c r="O13" s="136">
        <v>9201.4940000000006</v>
      </c>
      <c r="P13" s="136">
        <v>9243.6149999999998</v>
      </c>
      <c r="Q13" s="136">
        <v>9307.1769999999997</v>
      </c>
      <c r="R13" s="136">
        <v>9313.7249999999985</v>
      </c>
      <c r="S13" s="136">
        <v>9406.8250000000007</v>
      </c>
      <c r="T13" s="136">
        <v>9458.1939999999995</v>
      </c>
      <c r="U13" s="136">
        <v>9339.1409999999996</v>
      </c>
      <c r="V13" s="136">
        <v>9214.5239999999994</v>
      </c>
      <c r="W13" s="136">
        <v>9143.9240000000009</v>
      </c>
      <c r="X13" s="136">
        <v>8984.732</v>
      </c>
      <c r="Y13" s="136">
        <v>8817.7185000000009</v>
      </c>
      <c r="Z13" s="136">
        <v>8559.0009999999984</v>
      </c>
      <c r="AA13" s="136">
        <v>8490.4470000000001</v>
      </c>
      <c r="AB13" s="136">
        <v>8376.5929999999989</v>
      </c>
      <c r="AC13" s="136">
        <v>8302.5169999999998</v>
      </c>
      <c r="AD13" s="136">
        <v>8141.1010000000006</v>
      </c>
      <c r="AE13" s="136">
        <v>8376.5929999999989</v>
      </c>
      <c r="AF13" s="136">
        <v>7772.5120000000006</v>
      </c>
      <c r="AG13" s="136">
        <v>7694.5719999999992</v>
      </c>
      <c r="AH13" s="136">
        <v>7650.4679999999998</v>
      </c>
      <c r="AI13" s="136">
        <v>7505.7389999999996</v>
      </c>
      <c r="AJ13" s="136">
        <v>7459.570999999999</v>
      </c>
      <c r="AK13" s="136">
        <v>6963.2329999999993</v>
      </c>
      <c r="AL13" s="136">
        <v>6849.3209999999999</v>
      </c>
      <c r="AM13" s="136">
        <v>6744.9630000000006</v>
      </c>
      <c r="AN13" s="12"/>
      <c r="AO13" s="12"/>
    </row>
    <row r="14" spans="1:41" x14ac:dyDescent="0.25">
      <c r="A14" s="56" t="s">
        <v>213</v>
      </c>
      <c r="B14" s="63">
        <v>1215.5519999999999</v>
      </c>
      <c r="C14" s="63">
        <v>1146.5229999999999</v>
      </c>
      <c r="D14" s="63">
        <v>1106.924</v>
      </c>
      <c r="E14" s="63">
        <v>1157.6510000000001</v>
      </c>
      <c r="F14" s="63">
        <v>1163.81</v>
      </c>
      <c r="G14" s="63">
        <v>1298.5740000000001</v>
      </c>
      <c r="H14" s="63">
        <v>1328.5830000000001</v>
      </c>
      <c r="I14" s="63">
        <v>1319.2360000000001</v>
      </c>
      <c r="J14" s="63">
        <v>1401.729</v>
      </c>
      <c r="K14" s="63">
        <v>1287.4369999999999</v>
      </c>
      <c r="L14" s="63">
        <v>1246.97</v>
      </c>
      <c r="M14" s="63">
        <v>1286.0509999999999</v>
      </c>
      <c r="N14" s="63">
        <v>1214.9449999999999</v>
      </c>
      <c r="O14" s="63">
        <v>1178.973</v>
      </c>
      <c r="P14" s="63">
        <v>1124.297</v>
      </c>
      <c r="Q14" s="63">
        <v>1052.951</v>
      </c>
      <c r="R14" s="63">
        <v>1010.39</v>
      </c>
      <c r="S14" s="63">
        <v>989.29100000000005</v>
      </c>
      <c r="T14" s="63">
        <v>1078.4860000000001</v>
      </c>
      <c r="U14" s="63">
        <v>1101.856</v>
      </c>
      <c r="V14" s="63">
        <v>1068.1089999999999</v>
      </c>
      <c r="W14" s="63">
        <v>1001.875</v>
      </c>
      <c r="X14" s="63">
        <v>1005.981</v>
      </c>
      <c r="Y14" s="63">
        <v>933.96</v>
      </c>
      <c r="Z14" s="63">
        <v>938.78599999999994</v>
      </c>
      <c r="AA14" s="63">
        <v>941.78899999999999</v>
      </c>
      <c r="AB14" s="63">
        <v>914.63300000000004</v>
      </c>
      <c r="AC14" s="63">
        <v>984.96100000000001</v>
      </c>
      <c r="AD14" s="63">
        <v>964.47299999999996</v>
      </c>
      <c r="AE14" s="63">
        <v>914.63300000000004</v>
      </c>
      <c r="AF14" s="63">
        <v>839.18399999999997</v>
      </c>
      <c r="AG14" s="63">
        <v>864.21799999999996</v>
      </c>
      <c r="AH14" s="63">
        <v>1013.659</v>
      </c>
      <c r="AI14" s="63">
        <v>1050.518</v>
      </c>
      <c r="AJ14" s="63">
        <v>967.96199999999999</v>
      </c>
      <c r="AK14" s="63">
        <v>1001.385</v>
      </c>
      <c r="AL14" s="63">
        <v>792.61900000000003</v>
      </c>
      <c r="AM14" s="63">
        <v>747.50900000000001</v>
      </c>
      <c r="AN14" s="12"/>
      <c r="AO14" s="12"/>
    </row>
    <row r="15" spans="1:41" x14ac:dyDescent="0.25">
      <c r="A15" s="57" t="s">
        <v>212</v>
      </c>
      <c r="B15" s="136">
        <v>3670.2939999999999</v>
      </c>
      <c r="C15" s="136">
        <v>3688.9229999999998</v>
      </c>
      <c r="D15" s="136">
        <v>3682.808</v>
      </c>
      <c r="E15" s="136">
        <v>3681.973</v>
      </c>
      <c r="F15" s="136">
        <v>3750.2240000000002</v>
      </c>
      <c r="G15" s="136">
        <v>3571.81</v>
      </c>
      <c r="H15" s="136">
        <v>3610.7460000000001</v>
      </c>
      <c r="I15" s="136">
        <v>3584.2280000000001</v>
      </c>
      <c r="J15" s="136">
        <v>3190.1260000000002</v>
      </c>
      <c r="K15" s="136">
        <v>3401.491</v>
      </c>
      <c r="L15" s="136">
        <v>3309.78</v>
      </c>
      <c r="M15" s="136">
        <v>3444.79</v>
      </c>
      <c r="N15" s="136">
        <v>3570.1909999999998</v>
      </c>
      <c r="O15" s="136">
        <v>3701.48</v>
      </c>
      <c r="P15" s="136">
        <v>3876.13</v>
      </c>
      <c r="Q15" s="136">
        <v>4038.759</v>
      </c>
      <c r="R15" s="136">
        <v>3945.1909999999998</v>
      </c>
      <c r="S15" s="136">
        <v>4051.415</v>
      </c>
      <c r="T15" s="136">
        <v>4212.8320000000003</v>
      </c>
      <c r="U15" s="136">
        <v>4114.0320000000002</v>
      </c>
      <c r="V15" s="136">
        <v>3751.6149999999998</v>
      </c>
      <c r="W15" s="136">
        <v>3696.723</v>
      </c>
      <c r="X15" s="136">
        <v>3612.096</v>
      </c>
      <c r="Y15" s="136">
        <v>3343.5545000000002</v>
      </c>
      <c r="Z15" s="136">
        <v>3233.7539999999999</v>
      </c>
      <c r="AA15" s="136">
        <v>3157.3180000000002</v>
      </c>
      <c r="AB15" s="136">
        <v>3204.3090000000002</v>
      </c>
      <c r="AC15" s="136">
        <v>3248.48</v>
      </c>
      <c r="AD15" s="136">
        <v>3306.585</v>
      </c>
      <c r="AE15" s="136">
        <v>3204.3090000000002</v>
      </c>
      <c r="AF15" s="136">
        <v>3189.962</v>
      </c>
      <c r="AG15" s="136">
        <v>3198.9009999999998</v>
      </c>
      <c r="AH15" s="136">
        <v>3060.2570000000001</v>
      </c>
      <c r="AI15" s="136">
        <v>3183.37</v>
      </c>
      <c r="AJ15" s="136">
        <v>2804.5619999999999</v>
      </c>
      <c r="AK15" s="136">
        <v>2424.098</v>
      </c>
      <c r="AL15" s="136">
        <v>2423.6779999999999</v>
      </c>
      <c r="AM15" s="136">
        <v>2414.181</v>
      </c>
      <c r="AN15" s="12"/>
      <c r="AO15" s="12"/>
    </row>
    <row r="16" spans="1:41" x14ac:dyDescent="0.25">
      <c r="A16" s="56" t="s">
        <v>211</v>
      </c>
      <c r="B16" s="63">
        <v>6968.2690000000002</v>
      </c>
      <c r="C16" s="63">
        <v>6859.058</v>
      </c>
      <c r="D16" s="63">
        <v>6728.8590000000004</v>
      </c>
      <c r="E16" s="63">
        <v>6609.22</v>
      </c>
      <c r="F16" s="63">
        <v>6468.0569999999998</v>
      </c>
      <c r="G16" s="63">
        <v>6360.3789999999999</v>
      </c>
      <c r="H16" s="63">
        <v>6226.6329999999998</v>
      </c>
      <c r="I16" s="63">
        <v>6181.174</v>
      </c>
      <c r="J16" s="63">
        <v>6109.6440000000002</v>
      </c>
      <c r="K16" s="63">
        <v>6326.4610000000002</v>
      </c>
      <c r="L16" s="63">
        <v>6244.3429999999998</v>
      </c>
      <c r="M16" s="63">
        <v>6238.3909999999996</v>
      </c>
      <c r="N16" s="63">
        <v>6131.7820000000002</v>
      </c>
      <c r="O16" s="63">
        <v>6052.5749999999998</v>
      </c>
      <c r="P16" s="63">
        <v>5939.6869999999999</v>
      </c>
      <c r="Q16" s="63">
        <v>5865.4319999999998</v>
      </c>
      <c r="R16" s="63">
        <v>5778.4870000000001</v>
      </c>
      <c r="S16" s="63">
        <v>5707.9939999999997</v>
      </c>
      <c r="T16" s="63">
        <v>5646.85</v>
      </c>
      <c r="U16" s="63">
        <v>5665.4830000000002</v>
      </c>
      <c r="V16" s="63">
        <v>5600.0709999999999</v>
      </c>
      <c r="W16" s="63">
        <v>5544.8339999999998</v>
      </c>
      <c r="X16" s="63">
        <v>5536.5640000000003</v>
      </c>
      <c r="Y16" s="63">
        <v>5523.3620000000001</v>
      </c>
      <c r="Z16" s="63">
        <v>5461.5630000000001</v>
      </c>
      <c r="AA16" s="63">
        <v>5415.8620000000001</v>
      </c>
      <c r="AB16" s="63">
        <v>5337.3590000000004</v>
      </c>
      <c r="AC16" s="63">
        <v>5136.8090000000002</v>
      </c>
      <c r="AD16" s="63">
        <v>5053.72</v>
      </c>
      <c r="AE16" s="63">
        <v>5337.3590000000004</v>
      </c>
      <c r="AF16" s="63">
        <v>4963.5420000000004</v>
      </c>
      <c r="AG16" s="63">
        <v>4913.2430000000004</v>
      </c>
      <c r="AH16" s="63">
        <v>4823.1819999999998</v>
      </c>
      <c r="AI16" s="63">
        <v>4588.3040000000001</v>
      </c>
      <c r="AJ16" s="63">
        <v>4501.6769999999997</v>
      </c>
      <c r="AK16" s="63">
        <v>4425.8630000000003</v>
      </c>
      <c r="AL16" s="63">
        <v>4348.2839999999997</v>
      </c>
      <c r="AM16" s="63">
        <v>4275.1549999999997</v>
      </c>
      <c r="AN16" s="12"/>
      <c r="AO16" s="12"/>
    </row>
    <row r="17" spans="1:41" x14ac:dyDescent="0.25">
      <c r="A17" s="57" t="s">
        <v>210</v>
      </c>
      <c r="B17" s="136">
        <v>2396.2043903799999</v>
      </c>
      <c r="C17" s="136">
        <v>2674.7871381100003</v>
      </c>
      <c r="D17" s="136">
        <v>2826.2500170600001</v>
      </c>
      <c r="E17" s="136">
        <v>2919.9762637699996</v>
      </c>
      <c r="F17" s="136">
        <v>3042.7395772999994</v>
      </c>
      <c r="G17" s="136">
        <v>3076.3131623499999</v>
      </c>
      <c r="H17" s="136">
        <v>3297.2633785199996</v>
      </c>
      <c r="I17" s="136">
        <v>3142.7823668216765</v>
      </c>
      <c r="J17" s="136">
        <v>3088.6708732156048</v>
      </c>
      <c r="K17" s="136">
        <v>2770.5</v>
      </c>
      <c r="L17" s="136">
        <v>2803.1</v>
      </c>
      <c r="M17" s="136">
        <v>2644.6</v>
      </c>
      <c r="N17" s="136">
        <v>2781.9</v>
      </c>
      <c r="O17" s="136">
        <v>2845.2</v>
      </c>
      <c r="P17" s="136">
        <v>2900.4</v>
      </c>
      <c r="Q17" s="136">
        <v>2953.7</v>
      </c>
      <c r="R17" s="136">
        <v>3114.8</v>
      </c>
      <c r="S17" s="136">
        <v>3216.8</v>
      </c>
      <c r="T17" s="136">
        <v>3136</v>
      </c>
      <c r="U17" s="136">
        <v>3195.9</v>
      </c>
      <c r="V17" s="136">
        <v>3184.4</v>
      </c>
      <c r="W17" s="136">
        <v>3262.4</v>
      </c>
      <c r="X17" s="136">
        <v>3214.5</v>
      </c>
      <c r="Y17" s="136">
        <v>3129.5</v>
      </c>
      <c r="Z17" s="136">
        <v>3100.2</v>
      </c>
      <c r="AA17" s="136">
        <v>3010.6</v>
      </c>
      <c r="AB17" s="136">
        <v>3011.9</v>
      </c>
      <c r="AC17" s="136">
        <v>2842.6</v>
      </c>
      <c r="AD17" s="136">
        <v>2768.5</v>
      </c>
      <c r="AE17" s="136">
        <v>2641.1</v>
      </c>
      <c r="AF17" s="136">
        <v>2685.9</v>
      </c>
      <c r="AG17" s="136">
        <v>2602.8000000000002</v>
      </c>
      <c r="AH17" s="136">
        <v>2641.4</v>
      </c>
      <c r="AI17" s="136">
        <v>2650.5</v>
      </c>
      <c r="AJ17" s="136">
        <v>2715.2</v>
      </c>
      <c r="AK17" s="136">
        <v>2284</v>
      </c>
      <c r="AL17" s="136">
        <v>2267.6999999999998</v>
      </c>
      <c r="AM17" s="136">
        <v>2200</v>
      </c>
      <c r="AN17" s="12"/>
      <c r="AO17" s="12"/>
    </row>
    <row r="18" spans="1:41" x14ac:dyDescent="0.25">
      <c r="A18" s="56" t="s">
        <v>450</v>
      </c>
      <c r="B18" s="63">
        <v>378.55099999999999</v>
      </c>
      <c r="C18" s="63">
        <v>474.92599999999999</v>
      </c>
      <c r="D18" s="63">
        <v>511.50700000000001</v>
      </c>
      <c r="E18" s="63">
        <v>458.27499999999998</v>
      </c>
      <c r="F18" s="63">
        <v>346.14699999999999</v>
      </c>
      <c r="G18" s="63">
        <v>442.54</v>
      </c>
      <c r="H18" s="63">
        <v>399.36799999999999</v>
      </c>
      <c r="I18" s="63">
        <v>346.84899999999999</v>
      </c>
      <c r="J18" s="63">
        <v>344.10300000000001</v>
      </c>
      <c r="K18" s="63">
        <v>400.54399999999998</v>
      </c>
      <c r="L18" s="63">
        <v>399.012</v>
      </c>
      <c r="M18" s="63">
        <v>381.92500000000001</v>
      </c>
      <c r="N18" s="63">
        <v>342.41702459999999</v>
      </c>
      <c r="O18" s="63">
        <v>397.35510375000001</v>
      </c>
      <c r="P18" s="63">
        <v>395.08600000000001</v>
      </c>
      <c r="Q18" s="63">
        <v>353.48899999999998</v>
      </c>
      <c r="R18" s="63">
        <v>325.98399999999998</v>
      </c>
      <c r="S18" s="63">
        <v>321.54899999999998</v>
      </c>
      <c r="T18" s="63"/>
      <c r="U18" s="63"/>
      <c r="V18" s="63"/>
      <c r="W18" s="63"/>
      <c r="X18" s="63"/>
      <c r="Y18" s="63"/>
      <c r="Z18" s="63"/>
      <c r="AA18" s="63"/>
      <c r="AB18" s="63"/>
      <c r="AC18" s="63"/>
      <c r="AD18" s="63"/>
      <c r="AE18" s="63"/>
      <c r="AF18" s="63"/>
      <c r="AG18" s="63"/>
      <c r="AH18" s="63"/>
      <c r="AI18" s="63"/>
      <c r="AJ18" s="63"/>
      <c r="AK18" s="63"/>
      <c r="AL18" s="63"/>
      <c r="AM18" s="63"/>
      <c r="AN18" s="12"/>
      <c r="AO18" s="12"/>
    </row>
    <row r="19" spans="1:41" x14ac:dyDescent="0.25">
      <c r="A19" s="57" t="s">
        <v>209</v>
      </c>
      <c r="B19" s="136">
        <v>-20.050999999999998</v>
      </c>
      <c r="C19" s="136">
        <v>-92.688000000000002</v>
      </c>
      <c r="D19" s="136">
        <v>-22.417000000000002</v>
      </c>
      <c r="E19" s="136">
        <v>-39.19</v>
      </c>
      <c r="F19" s="136">
        <v>-30.818999999999999</v>
      </c>
      <c r="G19" s="136">
        <v>-41.469000000000001</v>
      </c>
      <c r="H19" s="136">
        <v>-34.808920000000001</v>
      </c>
      <c r="I19" s="136">
        <v>-41.671999999999997</v>
      </c>
      <c r="J19" s="136">
        <v>-64.277000000000001</v>
      </c>
      <c r="K19" s="136">
        <v>-50.947000000000003</v>
      </c>
      <c r="L19" s="136">
        <v>-55.923000000000002</v>
      </c>
      <c r="M19" s="136">
        <v>-35.536000000000001</v>
      </c>
      <c r="N19" s="136">
        <v>-57.896999999999998</v>
      </c>
      <c r="O19" s="136">
        <v>-50.905000000000001</v>
      </c>
      <c r="P19" s="136">
        <v>-51.125</v>
      </c>
      <c r="Q19" s="136">
        <v>-58.475999999999999</v>
      </c>
      <c r="R19" s="136">
        <v>-24.837</v>
      </c>
      <c r="S19" s="136">
        <v>-66.766999999999996</v>
      </c>
      <c r="T19" s="136">
        <v>-50.448999999999998</v>
      </c>
      <c r="U19" s="136">
        <v>-142.45599999999999</v>
      </c>
      <c r="V19" s="136">
        <v>-68.850999999999999</v>
      </c>
      <c r="W19" s="136">
        <v>-81.313999999999993</v>
      </c>
      <c r="X19" s="136">
        <v>-50.631999999999998</v>
      </c>
      <c r="Y19" s="136">
        <v>-48.401000000000003</v>
      </c>
      <c r="Z19" s="136">
        <v>-43.612000000000002</v>
      </c>
      <c r="AA19" s="136">
        <v>-44.164999999999999</v>
      </c>
      <c r="AB19" s="136">
        <v>-48.06</v>
      </c>
      <c r="AC19" s="136">
        <v>-30.280999999999999</v>
      </c>
      <c r="AD19" s="136">
        <v>-43.201999999999998</v>
      </c>
      <c r="AE19" s="136">
        <v>-37.225999999999999</v>
      </c>
      <c r="AF19" s="136">
        <v>-31.995000000000001</v>
      </c>
      <c r="AG19" s="136">
        <v>-23.411000000000001</v>
      </c>
      <c r="AH19" s="136">
        <v>-36.328000000000003</v>
      </c>
      <c r="AI19" s="136">
        <v>-30.917999999999999</v>
      </c>
      <c r="AJ19" s="136">
        <v>-30.562999999999999</v>
      </c>
      <c r="AK19" s="136">
        <v>-24.312999999999999</v>
      </c>
      <c r="AL19" s="136">
        <v>-14.821</v>
      </c>
      <c r="AM19" s="136">
        <v>-19.158000000000001</v>
      </c>
      <c r="AN19" s="12"/>
      <c r="AO19" s="12"/>
    </row>
    <row r="20" spans="1:41" x14ac:dyDescent="0.25">
      <c r="A20"/>
      <c r="B20"/>
      <c r="C20"/>
      <c r="D20"/>
      <c r="E20" s="64"/>
      <c r="F20" s="64"/>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12"/>
      <c r="AO20" s="12"/>
    </row>
    <row r="21" spans="1:41" s="294" customFormat="1" ht="15.75" x14ac:dyDescent="0.25">
      <c r="A21" s="29" t="s">
        <v>208</v>
      </c>
      <c r="B21" s="29"/>
      <c r="C21" s="29"/>
      <c r="D21" s="29"/>
      <c r="E21" s="139"/>
      <c r="F21" s="139"/>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58"/>
      <c r="AO21" s="158"/>
    </row>
    <row r="22" spans="1:41" x14ac:dyDescent="0.25">
      <c r="A22" s="4"/>
      <c r="B22" s="4"/>
      <c r="C22" s="4"/>
      <c r="D22" s="4"/>
      <c r="E22" s="87"/>
      <c r="F22" s="87"/>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12"/>
      <c r="AO22" s="12"/>
    </row>
    <row r="23" spans="1:41" s="295" customFormat="1" x14ac:dyDescent="0.25">
      <c r="A23" s="141" t="s">
        <v>207</v>
      </c>
      <c r="B23" s="137">
        <v>1.7647430961406836</v>
      </c>
      <c r="C23" s="137">
        <f>C12/C14</f>
        <v>1.7469043359793046</v>
      </c>
      <c r="D23" s="137">
        <f>D12/D14</f>
        <v>1.677715904614951</v>
      </c>
      <c r="E23" s="137">
        <v>1.6213418641679072</v>
      </c>
      <c r="F23" s="137">
        <v>1.6243759720229247</v>
      </c>
      <c r="G23" s="137">
        <v>1.3993672044356948</v>
      </c>
      <c r="H23" s="137">
        <v>1.3736424446195683</v>
      </c>
      <c r="I23" s="137">
        <v>1.3732599777446945</v>
      </c>
      <c r="J23" s="137">
        <v>1.0657345321385232</v>
      </c>
      <c r="K23" s="137">
        <v>1.44</v>
      </c>
      <c r="L23" s="137">
        <v>1.34</v>
      </c>
      <c r="M23" s="137">
        <v>1.45</v>
      </c>
      <c r="N23" s="137">
        <v>1.44</v>
      </c>
      <c r="O23" s="137">
        <v>1.47</v>
      </c>
      <c r="P23" s="137">
        <v>1.51</v>
      </c>
      <c r="Q23" s="137">
        <v>1.57</v>
      </c>
      <c r="R23" s="137">
        <v>1.4</v>
      </c>
      <c r="S23" s="137">
        <v>1.36</v>
      </c>
      <c r="T23" s="137">
        <v>1.37</v>
      </c>
      <c r="U23" s="137">
        <v>1.4</v>
      </c>
      <c r="V23" s="137">
        <v>1.1299999999999999</v>
      </c>
      <c r="W23" s="137">
        <v>1.1100000000000001</v>
      </c>
      <c r="X23" s="137">
        <v>1.1599999999999999</v>
      </c>
      <c r="Y23" s="137">
        <v>1.05</v>
      </c>
      <c r="Z23" s="137">
        <v>1.1499999999999999</v>
      </c>
      <c r="AA23" s="137">
        <v>1.0900000000000001</v>
      </c>
      <c r="AB23" s="137">
        <v>1.18</v>
      </c>
      <c r="AC23" s="137">
        <v>1.08</v>
      </c>
      <c r="AD23" s="137">
        <v>1.23</v>
      </c>
      <c r="AE23" s="137">
        <v>1.18</v>
      </c>
      <c r="AF23" s="137">
        <v>1.45</v>
      </c>
      <c r="AG23" s="137">
        <v>1.48</v>
      </c>
      <c r="AH23" s="137">
        <v>1.23</v>
      </c>
      <c r="AI23" s="137">
        <v>1.25</v>
      </c>
      <c r="AJ23" s="137">
        <v>0.84</v>
      </c>
      <c r="AK23" s="137">
        <v>0.89</v>
      </c>
      <c r="AL23" s="137">
        <v>0.9</v>
      </c>
      <c r="AM23" s="137">
        <v>0.93</v>
      </c>
      <c r="AN23" s="297"/>
      <c r="AO23" s="297"/>
    </row>
    <row r="24" spans="1:41" x14ac:dyDescent="0.25">
      <c r="A24" s="56" t="s">
        <v>206</v>
      </c>
      <c r="B24" s="63">
        <v>1.3142424583561634</v>
      </c>
      <c r="C24" s="63">
        <f>C17/(1790855/1000)</f>
        <v>1.4935810761396096</v>
      </c>
      <c r="D24" s="63">
        <f>D17/1758.469</f>
        <v>1.6072219738078977</v>
      </c>
      <c r="E24" s="63">
        <v>1.7736275617707262</v>
      </c>
      <c r="F24" s="63">
        <v>1.9831709839794558</v>
      </c>
      <c r="G24" s="63">
        <v>2.0069107174497343</v>
      </c>
      <c r="H24" s="63">
        <v>2.2116459841541549</v>
      </c>
      <c r="I24" s="63">
        <v>2.1085310288986552</v>
      </c>
      <c r="J24" s="63">
        <v>2.0245826340703656</v>
      </c>
      <c r="K24" s="63">
        <v>1.8</v>
      </c>
      <c r="L24" s="63">
        <v>1.8</v>
      </c>
      <c r="M24" s="63">
        <v>1.7</v>
      </c>
      <c r="N24" s="63">
        <v>1.9</v>
      </c>
      <c r="O24" s="63">
        <v>1.9</v>
      </c>
      <c r="P24" s="63">
        <v>2.1</v>
      </c>
      <c r="Q24" s="63">
        <v>2.5</v>
      </c>
      <c r="R24" s="63">
        <v>2.8</v>
      </c>
      <c r="S24" s="63">
        <v>3.4</v>
      </c>
      <c r="T24" s="63">
        <v>3.6</v>
      </c>
      <c r="U24" s="63">
        <v>3.4</v>
      </c>
      <c r="V24" s="63">
        <v>3.3</v>
      </c>
      <c r="W24" s="63">
        <v>3.1</v>
      </c>
      <c r="X24" s="63">
        <v>2.9</v>
      </c>
      <c r="Y24" s="63">
        <v>2.7</v>
      </c>
      <c r="Z24" s="63">
        <v>2.6</v>
      </c>
      <c r="AA24" s="63">
        <v>2.6</v>
      </c>
      <c r="AB24" s="63">
        <v>2.6</v>
      </c>
      <c r="AC24" s="63">
        <v>2.5</v>
      </c>
      <c r="AD24" s="63">
        <v>2.5</v>
      </c>
      <c r="AE24" s="63">
        <v>2.2999999999999998</v>
      </c>
      <c r="AF24" s="63">
        <v>2.4</v>
      </c>
      <c r="AG24" s="63">
        <v>2.4</v>
      </c>
      <c r="AH24" s="63">
        <v>2.4</v>
      </c>
      <c r="AI24" s="63">
        <v>2.5</v>
      </c>
      <c r="AJ24" s="63">
        <v>2.5</v>
      </c>
      <c r="AK24" s="63">
        <v>1.7</v>
      </c>
      <c r="AL24" s="63">
        <v>1.7</v>
      </c>
      <c r="AM24" s="63">
        <v>1.7</v>
      </c>
      <c r="AN24" s="12"/>
      <c r="AO24" s="12"/>
    </row>
    <row r="25" spans="1:41" s="295" customFormat="1" x14ac:dyDescent="0.25">
      <c r="A25" s="141" t="s">
        <v>402</v>
      </c>
      <c r="B25" s="137">
        <v>0.70115634169691199</v>
      </c>
      <c r="C25" s="137">
        <f>(C14+C15)/C16</f>
        <v>0.70497231544040007</v>
      </c>
      <c r="D25" s="137">
        <f>(D14+D15)/D16</f>
        <v>0.71181934411168368</v>
      </c>
      <c r="E25" s="137">
        <v>0.73225342778724256</v>
      </c>
      <c r="F25" s="137">
        <v>0.75973882110191671</v>
      </c>
      <c r="G25" s="137">
        <v>0.76573801655530283</v>
      </c>
      <c r="H25" s="137">
        <v>0.79325841108669803</v>
      </c>
      <c r="I25" s="137">
        <v>0.79329007725716827</v>
      </c>
      <c r="J25" s="137">
        <v>0.75157488717836918</v>
      </c>
      <c r="K25" s="137">
        <v>0.7411612906489109</v>
      </c>
      <c r="L25" s="137">
        <v>0.7297405027238254</v>
      </c>
      <c r="M25" s="137">
        <v>0.7583431368761594</v>
      </c>
      <c r="N25" s="137">
        <v>0.78038260329542042</v>
      </c>
      <c r="O25" s="137">
        <v>0.80634325059995116</v>
      </c>
      <c r="P25" s="137">
        <v>0.84186708828259804</v>
      </c>
      <c r="Q25" s="137">
        <v>0.86808780666112917</v>
      </c>
      <c r="R25" s="137">
        <v>0.85759144218893291</v>
      </c>
      <c r="S25" s="137">
        <v>0.88309588272167072</v>
      </c>
      <c r="T25" s="137">
        <v>0.93703888008358638</v>
      </c>
      <c r="U25" s="137">
        <v>0.92064312963254846</v>
      </c>
      <c r="V25" s="137">
        <v>0.86065408813566835</v>
      </c>
      <c r="W25" s="137">
        <v>0.84738298747987773</v>
      </c>
      <c r="X25" s="137">
        <v>0.83410523205367082</v>
      </c>
      <c r="Y25" s="137">
        <v>0.77444036802222993</v>
      </c>
      <c r="Z25" s="137">
        <v>0.76398276464081805</v>
      </c>
      <c r="AA25" s="137">
        <v>0.75687065143092636</v>
      </c>
      <c r="AB25" s="137">
        <v>0.77171912176040613</v>
      </c>
      <c r="AC25" s="137">
        <v>0.82413829285846518</v>
      </c>
      <c r="AD25" s="137">
        <v>0.84513150708784812</v>
      </c>
      <c r="AE25" s="137">
        <v>0.77171912176040613</v>
      </c>
      <c r="AF25" s="137">
        <v>0.81174814275773222</v>
      </c>
      <c r="AG25" s="137">
        <v>0.8269729382405876</v>
      </c>
      <c r="AH25" s="137">
        <v>0.84465317709346244</v>
      </c>
      <c r="AI25" s="137">
        <v>0.92275664384923051</v>
      </c>
      <c r="AJ25" s="137">
        <v>0.83802636217569593</v>
      </c>
      <c r="AK25" s="137">
        <v>0.77396950606017401</v>
      </c>
      <c r="AL25" s="137">
        <v>0.73967040791263872</v>
      </c>
      <c r="AM25" s="137">
        <v>0.73954979410103261</v>
      </c>
      <c r="AN25" s="297"/>
      <c r="AO25" s="297"/>
    </row>
    <row r="26" spans="1:41" x14ac:dyDescent="0.25">
      <c r="A26" s="55"/>
      <c r="B26" s="326"/>
      <c r="C26" s="321"/>
      <c r="D26" s="291"/>
      <c r="E26" s="55"/>
      <c r="F26"/>
      <c r="G26"/>
      <c r="H26"/>
      <c r="I26"/>
      <c r="J26"/>
      <c r="K26"/>
      <c r="L26"/>
      <c r="M26"/>
      <c r="N26"/>
      <c r="O26"/>
      <c r="P26"/>
      <c r="Q26"/>
      <c r="R26"/>
      <c r="S26"/>
      <c r="T26"/>
      <c r="U26"/>
      <c r="V26"/>
      <c r="W26"/>
      <c r="X26"/>
      <c r="Y26"/>
      <c r="Z26"/>
      <c r="AA26"/>
      <c r="AB26"/>
      <c r="AC26"/>
      <c r="AD26"/>
      <c r="AE26"/>
      <c r="AF26"/>
      <c r="AG26"/>
      <c r="AH26"/>
      <c r="AI26"/>
      <c r="AJ26"/>
      <c r="AK26"/>
      <c r="AL26"/>
      <c r="AM26"/>
      <c r="AN26" s="12"/>
      <c r="AO26" s="12"/>
    </row>
    <row r="27" spans="1:41" ht="14.25" customHeight="1" x14ac:dyDescent="0.25">
      <c r="A27" s="29" t="s">
        <v>425</v>
      </c>
      <c r="B27" s="61" t="s">
        <v>451</v>
      </c>
      <c r="C27" s="29"/>
      <c r="D27" s="29"/>
      <c r="E27" s="139"/>
      <c r="F27" s="139"/>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2"/>
      <c r="AO27" s="12"/>
    </row>
    <row r="28" spans="1:41" x14ac:dyDescent="0.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s="12"/>
      <c r="AO28" s="12"/>
    </row>
    <row r="29" spans="1:41" x14ac:dyDescent="0.25">
      <c r="A29" s="141" t="s">
        <v>426</v>
      </c>
      <c r="B29" s="298">
        <v>29</v>
      </c>
      <c r="C29" s="298">
        <v>34</v>
      </c>
      <c r="D29" s="298">
        <v>57.399999999999977</v>
      </c>
      <c r="E29" s="299">
        <v>65</v>
      </c>
      <c r="F29" s="299">
        <v>79.7</v>
      </c>
      <c r="G29" s="299">
        <v>59</v>
      </c>
      <c r="H29" s="299">
        <v>94</v>
      </c>
      <c r="I29" s="299">
        <v>102</v>
      </c>
      <c r="J29" s="299">
        <v>57</v>
      </c>
      <c r="K29" s="299">
        <v>40</v>
      </c>
      <c r="L29" s="299">
        <v>79</v>
      </c>
      <c r="M29" s="299">
        <v>74</v>
      </c>
      <c r="N29" s="299">
        <v>48</v>
      </c>
      <c r="O29" s="299">
        <v>38</v>
      </c>
      <c r="P29" s="299">
        <v>45</v>
      </c>
      <c r="Q29" s="299">
        <v>48</v>
      </c>
      <c r="R29" s="299">
        <v>39</v>
      </c>
      <c r="S29" s="299">
        <v>33</v>
      </c>
      <c r="T29" s="299">
        <v>73.5</v>
      </c>
      <c r="U29" s="299">
        <v>36.9</v>
      </c>
      <c r="V29" s="299">
        <v>39</v>
      </c>
      <c r="W29" s="299">
        <v>51.7</v>
      </c>
      <c r="X29" s="299">
        <v>61.6</v>
      </c>
      <c r="Y29" s="299">
        <v>63.5</v>
      </c>
      <c r="Z29" s="299">
        <v>84.3</v>
      </c>
      <c r="AA29" s="299">
        <v>70.400000000000006</v>
      </c>
      <c r="AB29" s="299">
        <v>87.7</v>
      </c>
      <c r="AC29" s="299">
        <v>85.1</v>
      </c>
      <c r="AD29" s="299">
        <v>95.7</v>
      </c>
      <c r="AE29" s="299">
        <v>53</v>
      </c>
      <c r="AF29" s="299">
        <v>63</v>
      </c>
      <c r="AG29" s="299">
        <v>54.6</v>
      </c>
      <c r="AH29" s="299">
        <v>63.9</v>
      </c>
      <c r="AI29" s="299">
        <v>54.3</v>
      </c>
      <c r="AJ29" s="299">
        <v>69.099999999999994</v>
      </c>
      <c r="AK29" s="299">
        <v>61.8</v>
      </c>
      <c r="AL29" s="299">
        <v>56.9</v>
      </c>
      <c r="AM29" s="299">
        <v>82.7</v>
      </c>
      <c r="AN29" s="297"/>
      <c r="AO29" s="297"/>
    </row>
    <row r="30" spans="1:41" x14ac:dyDescent="0.25">
      <c r="A30" s="56" t="s">
        <v>427</v>
      </c>
      <c r="B30" s="300">
        <v>47</v>
      </c>
      <c r="C30" s="300">
        <v>39</v>
      </c>
      <c r="D30" s="300">
        <v>67.700000000000017</v>
      </c>
      <c r="E30" s="301">
        <v>69.8</v>
      </c>
      <c r="F30" s="301">
        <v>72.099999999999994</v>
      </c>
      <c r="G30" s="301">
        <v>70</v>
      </c>
      <c r="H30" s="301">
        <v>90</v>
      </c>
      <c r="I30" s="301">
        <v>95</v>
      </c>
      <c r="J30" s="301">
        <v>106</v>
      </c>
      <c r="K30" s="301">
        <v>66</v>
      </c>
      <c r="L30" s="301">
        <v>87</v>
      </c>
      <c r="M30" s="301">
        <v>58</v>
      </c>
      <c r="N30" s="301">
        <v>52</v>
      </c>
      <c r="O30" s="301">
        <v>55</v>
      </c>
      <c r="P30" s="301">
        <v>49</v>
      </c>
      <c r="Q30" s="301">
        <v>64</v>
      </c>
      <c r="R30" s="301">
        <v>61</v>
      </c>
      <c r="S30" s="301">
        <v>44</v>
      </c>
      <c r="T30" s="301">
        <v>52.3</v>
      </c>
      <c r="U30" s="301">
        <v>61.3</v>
      </c>
      <c r="V30" s="301">
        <v>54.4</v>
      </c>
      <c r="W30" s="301">
        <v>61.2</v>
      </c>
      <c r="X30" s="301">
        <v>126.9</v>
      </c>
      <c r="Y30" s="301">
        <v>134.30000000000001</v>
      </c>
      <c r="Z30" s="301">
        <v>160.9</v>
      </c>
      <c r="AA30" s="301">
        <v>133.80000000000001</v>
      </c>
      <c r="AB30" s="301">
        <v>158.80000000000001</v>
      </c>
      <c r="AC30" s="301">
        <v>175.8</v>
      </c>
      <c r="AD30" s="301">
        <v>136</v>
      </c>
      <c r="AE30" s="301">
        <v>95.8</v>
      </c>
      <c r="AF30" s="301">
        <v>187</v>
      </c>
      <c r="AG30" s="301">
        <v>117.1</v>
      </c>
      <c r="AH30" s="301">
        <v>106.1</v>
      </c>
      <c r="AI30" s="301">
        <v>94.6</v>
      </c>
      <c r="AJ30" s="301">
        <v>120.5</v>
      </c>
      <c r="AK30" s="301">
        <v>97.5</v>
      </c>
      <c r="AL30" s="301">
        <v>93.7</v>
      </c>
      <c r="AM30" s="301">
        <v>78.900000000000006</v>
      </c>
      <c r="AN30" s="12"/>
      <c r="AO30" s="12"/>
    </row>
    <row r="31" spans="1:41" x14ac:dyDescent="0.25">
      <c r="A31" s="141" t="s">
        <v>428</v>
      </c>
      <c r="B31" s="298">
        <v>14</v>
      </c>
      <c r="C31" s="298">
        <v>22</v>
      </c>
      <c r="D31" s="298">
        <v>8.7000000000000028</v>
      </c>
      <c r="E31" s="299">
        <v>16.100000000000001</v>
      </c>
      <c r="F31" s="299">
        <v>13.9</v>
      </c>
      <c r="G31" s="299">
        <v>8</v>
      </c>
      <c r="H31" s="299">
        <v>19</v>
      </c>
      <c r="I31" s="299" t="s">
        <v>33</v>
      </c>
      <c r="J31" s="299" t="s">
        <v>33</v>
      </c>
      <c r="K31" s="299">
        <v>17</v>
      </c>
      <c r="L31" s="299">
        <v>5</v>
      </c>
      <c r="M31" s="299">
        <v>4</v>
      </c>
      <c r="N31" s="299">
        <v>3</v>
      </c>
      <c r="O31" s="299">
        <v>8</v>
      </c>
      <c r="P31" s="299">
        <v>2</v>
      </c>
      <c r="Q31" s="299">
        <v>3</v>
      </c>
      <c r="R31" s="299">
        <v>1</v>
      </c>
      <c r="S31" s="299" t="s">
        <v>33</v>
      </c>
      <c r="T31" s="299">
        <v>1.2</v>
      </c>
      <c r="U31" s="299">
        <v>0.2</v>
      </c>
      <c r="V31" s="299">
        <v>1.5</v>
      </c>
      <c r="W31" s="299">
        <v>1.9</v>
      </c>
      <c r="X31" s="299">
        <v>4</v>
      </c>
      <c r="Y31" s="299">
        <v>7.4</v>
      </c>
      <c r="Z31" s="299">
        <v>8.6999999999999993</v>
      </c>
      <c r="AA31" s="299">
        <v>9.3000000000000007</v>
      </c>
      <c r="AB31" s="299">
        <v>12.7</v>
      </c>
      <c r="AC31" s="299">
        <v>2.7</v>
      </c>
      <c r="AD31" s="299">
        <v>3.3</v>
      </c>
      <c r="AE31" s="299">
        <v>2.6</v>
      </c>
      <c r="AF31" s="299">
        <v>2</v>
      </c>
      <c r="AG31" s="299">
        <v>3</v>
      </c>
      <c r="AH31" s="299">
        <v>4</v>
      </c>
      <c r="AI31" s="299">
        <v>4.9000000000000004</v>
      </c>
      <c r="AJ31" s="299">
        <v>6.6</v>
      </c>
      <c r="AK31" s="299">
        <v>7.1</v>
      </c>
      <c r="AL31" s="299">
        <v>6</v>
      </c>
      <c r="AM31" s="299">
        <v>2.1</v>
      </c>
      <c r="AN31" s="297"/>
      <c r="AO31" s="297"/>
    </row>
    <row r="32" spans="1:41" ht="14.25" customHeight="1" x14ac:dyDescent="0.25">
      <c r="A32" s="29" t="s">
        <v>431</v>
      </c>
      <c r="B32" s="302">
        <v>90</v>
      </c>
      <c r="C32" s="302">
        <f>SUM(C29:C31)</f>
        <v>95</v>
      </c>
      <c r="D32" s="302">
        <v>133.80000000000001</v>
      </c>
      <c r="E32" s="303">
        <v>150.9</v>
      </c>
      <c r="F32" s="303">
        <v>165.70000000000002</v>
      </c>
      <c r="G32" s="304">
        <v>137</v>
      </c>
      <c r="H32" s="304">
        <v>203</v>
      </c>
      <c r="I32" s="304">
        <v>197</v>
      </c>
      <c r="J32" s="304">
        <v>163</v>
      </c>
      <c r="K32" s="304">
        <v>123</v>
      </c>
      <c r="L32" s="304">
        <v>171</v>
      </c>
      <c r="M32" s="304">
        <v>136</v>
      </c>
      <c r="N32" s="304">
        <v>103</v>
      </c>
      <c r="O32" s="304">
        <v>101</v>
      </c>
      <c r="P32" s="304">
        <v>96</v>
      </c>
      <c r="Q32" s="304">
        <v>115</v>
      </c>
      <c r="R32" s="304">
        <v>101</v>
      </c>
      <c r="S32" s="304">
        <v>77</v>
      </c>
      <c r="T32" s="304">
        <v>127</v>
      </c>
      <c r="U32" s="304">
        <v>98.399999999999991</v>
      </c>
      <c r="V32" s="304">
        <v>94.9</v>
      </c>
      <c r="W32" s="304">
        <v>114.80000000000001</v>
      </c>
      <c r="X32" s="304">
        <v>192.5</v>
      </c>
      <c r="Y32" s="304">
        <v>205.20000000000002</v>
      </c>
      <c r="Z32" s="304">
        <v>253.89999999999998</v>
      </c>
      <c r="AA32" s="304">
        <v>213.50000000000003</v>
      </c>
      <c r="AB32" s="304">
        <v>259.2</v>
      </c>
      <c r="AC32" s="304">
        <v>263.59999999999997</v>
      </c>
      <c r="AD32" s="304">
        <v>235</v>
      </c>
      <c r="AE32" s="304">
        <v>151.4</v>
      </c>
      <c r="AF32" s="304">
        <v>252</v>
      </c>
      <c r="AG32" s="304">
        <v>174.7</v>
      </c>
      <c r="AH32" s="304">
        <v>174</v>
      </c>
      <c r="AI32" s="304">
        <v>153.79999999999998</v>
      </c>
      <c r="AJ32" s="304">
        <v>196.2</v>
      </c>
      <c r="AK32" s="304">
        <v>166.4</v>
      </c>
      <c r="AL32" s="304">
        <v>156.6</v>
      </c>
      <c r="AM32" s="304">
        <v>163.70000000000002</v>
      </c>
      <c r="AN32" s="12"/>
      <c r="AO32" s="12"/>
    </row>
    <row r="33" spans="1:41" x14ac:dyDescent="0.25">
      <c r="A33" s="296"/>
      <c r="B33" s="305"/>
      <c r="C33" s="305"/>
      <c r="D33" s="305"/>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297"/>
      <c r="AO33" s="297"/>
    </row>
    <row r="34" spans="1:41" ht="14.25" customHeight="1" x14ac:dyDescent="0.25">
      <c r="A34" s="29" t="s">
        <v>429</v>
      </c>
      <c r="B34" s="302">
        <v>0</v>
      </c>
      <c r="C34" s="302"/>
      <c r="D34" s="302"/>
      <c r="E34" s="303"/>
      <c r="F34" s="303"/>
      <c r="G34" s="304"/>
      <c r="H34" s="304"/>
      <c r="I34" s="304"/>
      <c r="J34" s="304"/>
      <c r="K34" s="304"/>
      <c r="L34" s="304"/>
      <c r="M34" s="304"/>
      <c r="N34" s="304"/>
      <c r="O34" s="304"/>
      <c r="P34" s="304"/>
      <c r="Q34" s="304"/>
      <c r="R34" s="304"/>
      <c r="S34" s="304"/>
      <c r="T34" s="304">
        <v>364</v>
      </c>
      <c r="U34" s="304"/>
      <c r="V34" s="304"/>
      <c r="W34" s="304"/>
      <c r="X34" s="304">
        <v>280</v>
      </c>
      <c r="Y34" s="304"/>
      <c r="Z34" s="304"/>
      <c r="AA34" s="304"/>
      <c r="AB34" s="304"/>
      <c r="AC34" s="304"/>
      <c r="AD34" s="304"/>
      <c r="AE34" s="304"/>
      <c r="AF34" s="304"/>
      <c r="AG34" s="304"/>
      <c r="AH34" s="304"/>
      <c r="AI34" s="304"/>
      <c r="AJ34" s="304"/>
      <c r="AK34" s="304"/>
      <c r="AL34" s="304"/>
      <c r="AM34" s="304"/>
      <c r="AN34" s="12"/>
      <c r="AO34" s="12"/>
    </row>
    <row r="35" spans="1:41" x14ac:dyDescent="0.25">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07"/>
      <c r="AM35" s="307"/>
      <c r="AN35" s="12"/>
      <c r="AO35" s="12"/>
    </row>
    <row r="36" spans="1:41" ht="14.25" customHeight="1" x14ac:dyDescent="0.25">
      <c r="A36" s="29" t="s">
        <v>430</v>
      </c>
      <c r="B36" s="302">
        <v>4</v>
      </c>
      <c r="C36" s="302">
        <v>6</v>
      </c>
      <c r="D36" s="302">
        <v>5.8000000000000016</v>
      </c>
      <c r="E36" s="303">
        <v>8.6</v>
      </c>
      <c r="F36" s="303">
        <v>10.9</v>
      </c>
      <c r="G36" s="304">
        <v>9</v>
      </c>
      <c r="H36" s="304">
        <v>17</v>
      </c>
      <c r="I36" s="304">
        <v>10</v>
      </c>
      <c r="J36" s="304">
        <v>10</v>
      </c>
      <c r="K36" s="304">
        <v>9</v>
      </c>
      <c r="L36" s="304">
        <v>10.4</v>
      </c>
      <c r="M36" s="304">
        <v>7.6</v>
      </c>
      <c r="N36" s="304">
        <v>6.9</v>
      </c>
      <c r="O36" s="304">
        <v>3.0999999999999996</v>
      </c>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12"/>
      <c r="AO36" s="12"/>
    </row>
    <row r="37" spans="1:41" x14ac:dyDescent="0.25">
      <c r="B37" s="307"/>
      <c r="C37" s="307"/>
      <c r="D37" s="307"/>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7"/>
      <c r="AM37" s="307"/>
      <c r="AN37" s="12"/>
      <c r="AO37" s="12"/>
    </row>
    <row r="38" spans="1:41" ht="14.25" customHeight="1" x14ac:dyDescent="0.25">
      <c r="A38" s="29" t="s">
        <v>434</v>
      </c>
      <c r="B38" s="302">
        <f>B32+B34+B36</f>
        <v>94</v>
      </c>
      <c r="C38" s="302">
        <f>C32+C34+C36</f>
        <v>101</v>
      </c>
      <c r="D38" s="302">
        <v>139.60000000000002</v>
      </c>
      <c r="E38" s="303">
        <v>159.5</v>
      </c>
      <c r="F38" s="303">
        <v>176.60000000000002</v>
      </c>
      <c r="G38" s="304">
        <v>146</v>
      </c>
      <c r="H38" s="304">
        <v>220</v>
      </c>
      <c r="I38" s="304">
        <v>207</v>
      </c>
      <c r="J38" s="304">
        <v>173</v>
      </c>
      <c r="K38" s="304">
        <v>132</v>
      </c>
      <c r="L38" s="304">
        <v>181.4</v>
      </c>
      <c r="M38" s="304">
        <v>143.6</v>
      </c>
      <c r="N38" s="304">
        <v>109.9</v>
      </c>
      <c r="O38" s="304">
        <v>104.1</v>
      </c>
      <c r="P38" s="304">
        <v>96</v>
      </c>
      <c r="Q38" s="304">
        <v>115</v>
      </c>
      <c r="R38" s="304">
        <v>101</v>
      </c>
      <c r="S38" s="304">
        <v>77</v>
      </c>
      <c r="T38" s="304">
        <v>491</v>
      </c>
      <c r="U38" s="304">
        <v>98.399999999999991</v>
      </c>
      <c r="V38" s="304">
        <v>94.9</v>
      </c>
      <c r="W38" s="304">
        <v>114.80000000000001</v>
      </c>
      <c r="X38" s="304">
        <v>472.5</v>
      </c>
      <c r="Y38" s="304">
        <v>205.20000000000002</v>
      </c>
      <c r="Z38" s="304">
        <v>253.89999999999998</v>
      </c>
      <c r="AA38" s="304">
        <v>213.50000000000003</v>
      </c>
      <c r="AB38" s="304">
        <v>259.2</v>
      </c>
      <c r="AC38" s="304">
        <v>263.59999999999997</v>
      </c>
      <c r="AD38" s="304">
        <v>235</v>
      </c>
      <c r="AE38" s="304">
        <v>151.4</v>
      </c>
      <c r="AF38" s="304">
        <v>252</v>
      </c>
      <c r="AG38" s="304">
        <v>174.7</v>
      </c>
      <c r="AH38" s="304">
        <v>174</v>
      </c>
      <c r="AI38" s="304">
        <v>153.79999999999998</v>
      </c>
      <c r="AJ38" s="304">
        <v>196.2</v>
      </c>
      <c r="AK38" s="304">
        <v>166.4</v>
      </c>
      <c r="AL38" s="304">
        <v>156.6</v>
      </c>
      <c r="AM38" s="304">
        <v>163.70000000000002</v>
      </c>
      <c r="AN38" s="12"/>
      <c r="AO38" s="12"/>
    </row>
    <row r="39" spans="1:41" x14ac:dyDescent="0.25"/>
    <row r="40" spans="1:41" x14ac:dyDescent="0.25">
      <c r="A40" s="292" t="s">
        <v>432</v>
      </c>
    </row>
    <row r="41" spans="1:41" x14ac:dyDescent="0.25">
      <c r="A41" s="292" t="s">
        <v>433</v>
      </c>
    </row>
    <row r="42" spans="1:41" x14ac:dyDescent="0.25"/>
    <row r="43" spans="1:41" x14ac:dyDescent="0.25"/>
  </sheetData>
  <mergeCells count="1">
    <mergeCell ref="G1:W1"/>
  </mergeCells>
  <pageMargins left="0.78740157499999996" right="0.78740157499999996" top="0.984251969" bottom="0.984251969" header="0.4921259845" footer="0.4921259845"/>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
  <sheetViews>
    <sheetView showGridLines="0" zoomScale="90" zoomScaleNormal="90" workbookViewId="0"/>
  </sheetViews>
  <sheetFormatPr defaultColWidth="0" defaultRowHeight="15" zeroHeight="1" x14ac:dyDescent="0.25"/>
  <cols>
    <col min="1" max="1" width="42.42578125" customWidth="1"/>
    <col min="2" max="3" width="13.28515625" customWidth="1"/>
    <col min="4" max="4" width="13.42578125" customWidth="1"/>
    <col min="5" max="5" width="11.140625" bestFit="1" customWidth="1"/>
    <col min="6" max="6" width="11.140625" style="3" bestFit="1" customWidth="1"/>
    <col min="7" max="40" width="10.5703125" customWidth="1"/>
    <col min="41" max="16384" width="9.42578125" hidden="1"/>
  </cols>
  <sheetData>
    <row r="1" spans="1:40" ht="99.75" customHeight="1" x14ac:dyDescent="0.25">
      <c r="H1" s="338" t="s">
        <v>320</v>
      </c>
      <c r="I1" s="338"/>
      <c r="J1" s="338"/>
      <c r="K1" s="338"/>
      <c r="L1" s="338"/>
      <c r="M1" s="338"/>
      <c r="N1" s="338"/>
      <c r="O1" s="338"/>
      <c r="P1" s="338"/>
      <c r="Q1" s="338"/>
      <c r="R1" s="338"/>
      <c r="S1" s="338"/>
      <c r="T1" s="338"/>
      <c r="U1" s="338"/>
      <c r="V1" s="338"/>
      <c r="W1" s="338"/>
      <c r="X1" s="338"/>
      <c r="AN1" s="12"/>
    </row>
    <row r="2" spans="1:40" s="15" customFormat="1" ht="15.75" x14ac:dyDescent="0.25">
      <c r="B2" s="15" t="s">
        <v>451</v>
      </c>
      <c r="C2" s="15" t="s">
        <v>446</v>
      </c>
      <c r="D2" s="15" t="s">
        <v>424</v>
      </c>
      <c r="E2" s="15" t="s">
        <v>403</v>
      </c>
      <c r="F2" s="15" t="s">
        <v>257</v>
      </c>
      <c r="G2" s="15" t="s">
        <v>0</v>
      </c>
      <c r="H2" s="15" t="s">
        <v>1</v>
      </c>
      <c r="I2" s="15" t="s">
        <v>2</v>
      </c>
      <c r="J2" s="15" t="s">
        <v>3</v>
      </c>
      <c r="K2" s="15" t="s">
        <v>4</v>
      </c>
      <c r="L2" s="15" t="s">
        <v>5</v>
      </c>
      <c r="M2" s="15" t="s">
        <v>6</v>
      </c>
      <c r="N2" s="15" t="s">
        <v>7</v>
      </c>
      <c r="O2" s="15" t="s">
        <v>8</v>
      </c>
      <c r="P2" s="15" t="s">
        <v>9</v>
      </c>
      <c r="Q2" s="15" t="s">
        <v>10</v>
      </c>
      <c r="R2" s="15" t="s">
        <v>11</v>
      </c>
      <c r="S2" s="15" t="s">
        <v>12</v>
      </c>
      <c r="T2" s="15" t="s">
        <v>13</v>
      </c>
      <c r="U2" s="15" t="s">
        <v>14</v>
      </c>
      <c r="V2" s="15" t="s">
        <v>15</v>
      </c>
      <c r="W2" s="15" t="s">
        <v>16</v>
      </c>
      <c r="X2" s="15" t="s">
        <v>17</v>
      </c>
      <c r="Y2" s="15" t="s">
        <v>18</v>
      </c>
      <c r="Z2" s="15" t="s">
        <v>19</v>
      </c>
      <c r="AA2" s="15" t="s">
        <v>20</v>
      </c>
      <c r="AB2" s="15" t="s">
        <v>92</v>
      </c>
      <c r="AC2" s="15" t="s">
        <v>22</v>
      </c>
      <c r="AD2" s="15" t="s">
        <v>23</v>
      </c>
      <c r="AE2" s="15" t="s">
        <v>24</v>
      </c>
      <c r="AF2" s="15" t="s">
        <v>25</v>
      </c>
      <c r="AG2" s="15" t="s">
        <v>26</v>
      </c>
      <c r="AH2" s="15" t="s">
        <v>27</v>
      </c>
      <c r="AI2" s="15" t="s">
        <v>28</v>
      </c>
      <c r="AJ2" s="15" t="s">
        <v>29</v>
      </c>
      <c r="AK2" s="15" t="s">
        <v>30</v>
      </c>
      <c r="AL2" s="15" t="s">
        <v>31</v>
      </c>
      <c r="AM2" s="15" t="s">
        <v>32</v>
      </c>
      <c r="AN2" s="145"/>
    </row>
    <row r="3" spans="1:40" x14ac:dyDescent="0.25">
      <c r="A3" t="s">
        <v>240</v>
      </c>
      <c r="B3" s="65">
        <v>4444155</v>
      </c>
      <c r="C3" s="65">
        <v>4415911</v>
      </c>
      <c r="D3" s="65">
        <v>4400711</v>
      </c>
      <c r="E3" s="65">
        <v>4380276</v>
      </c>
      <c r="F3" s="65">
        <v>4365227</v>
      </c>
      <c r="G3" s="67">
        <v>4346107</v>
      </c>
      <c r="H3" s="67">
        <v>4329476</v>
      </c>
      <c r="I3" s="67">
        <v>4314360</v>
      </c>
      <c r="J3" s="67">
        <v>4310772</v>
      </c>
      <c r="K3" s="67">
        <v>4294547</v>
      </c>
      <c r="L3" s="67">
        <v>4273234</v>
      </c>
      <c r="M3" s="67">
        <v>4259745</v>
      </c>
      <c r="N3" s="67">
        <v>4238760</v>
      </c>
      <c r="O3" s="67">
        <v>4226803</v>
      </c>
      <c r="P3" s="67">
        <v>4207775</v>
      </c>
      <c r="Q3" s="67">
        <v>4185149</v>
      </c>
      <c r="R3" s="67">
        <v>4164671</v>
      </c>
      <c r="S3" s="67">
        <v>4150039</v>
      </c>
      <c r="T3" s="67">
        <v>4133980</v>
      </c>
      <c r="U3" s="67">
        <v>4106604</v>
      </c>
      <c r="V3" s="67">
        <v>4071074</v>
      </c>
      <c r="W3" s="67">
        <v>4075224</v>
      </c>
      <c r="X3" s="67">
        <v>4042340</v>
      </c>
      <c r="Y3" s="67">
        <v>4009782</v>
      </c>
      <c r="Z3" s="67">
        <v>3972093</v>
      </c>
      <c r="AA3" s="67">
        <v>3954809</v>
      </c>
      <c r="AB3" s="67">
        <v>3915098</v>
      </c>
      <c r="AC3" s="67">
        <v>3878640</v>
      </c>
      <c r="AD3" s="67">
        <v>3837285</v>
      </c>
      <c r="AE3" s="67">
        <v>3807550</v>
      </c>
      <c r="AF3" s="67">
        <v>3779192</v>
      </c>
      <c r="AG3" s="67">
        <v>3741915</v>
      </c>
      <c r="AH3" s="67">
        <v>3703192</v>
      </c>
      <c r="AI3" s="67">
        <v>3661463</v>
      </c>
      <c r="AJ3" s="67">
        <v>3634689</v>
      </c>
      <c r="AK3" s="67">
        <v>3597474</v>
      </c>
      <c r="AL3" s="67">
        <v>3564710</v>
      </c>
      <c r="AM3" s="67">
        <v>3535359</v>
      </c>
      <c r="AN3" s="12"/>
    </row>
    <row r="4" spans="1:40" s="25" customFormat="1" x14ac:dyDescent="0.25">
      <c r="A4" s="25" t="s">
        <v>239</v>
      </c>
      <c r="B4" s="146">
        <v>2949884</v>
      </c>
      <c r="C4" s="146">
        <v>2932269</v>
      </c>
      <c r="D4" s="146">
        <v>2921125</v>
      </c>
      <c r="E4" s="146">
        <v>2908986</v>
      </c>
      <c r="F4" s="146">
        <v>2892614</v>
      </c>
      <c r="G4" s="70">
        <v>2879187</v>
      </c>
      <c r="H4" s="70">
        <v>2867608</v>
      </c>
      <c r="I4" s="70">
        <v>2803511</v>
      </c>
      <c r="J4" s="70">
        <v>2787633</v>
      </c>
      <c r="K4" s="70">
        <v>2775599</v>
      </c>
      <c r="L4" s="70">
        <v>2755952</v>
      </c>
      <c r="M4" s="70">
        <v>2735399</v>
      </c>
      <c r="N4" s="70">
        <v>2716993</v>
      </c>
      <c r="O4" s="70">
        <v>2698688</v>
      </c>
      <c r="P4" s="70">
        <v>2672709</v>
      </c>
      <c r="Q4" s="70">
        <v>2650952</v>
      </c>
      <c r="R4" s="70">
        <v>2631499</v>
      </c>
      <c r="S4" s="70">
        <v>2614697</v>
      </c>
      <c r="T4" s="70">
        <v>2592569</v>
      </c>
      <c r="U4" s="70">
        <v>2570807</v>
      </c>
      <c r="V4" s="70">
        <v>2545771</v>
      </c>
      <c r="W4" s="70">
        <v>2553355</v>
      </c>
      <c r="X4" s="70">
        <v>2529108</v>
      </c>
      <c r="Y4" s="70">
        <v>2482660</v>
      </c>
      <c r="Z4" s="70">
        <v>2457430</v>
      </c>
      <c r="AA4" s="70">
        <v>2433731</v>
      </c>
      <c r="AB4" s="70">
        <v>2404141</v>
      </c>
      <c r="AC4" s="70">
        <v>2381548</v>
      </c>
      <c r="AD4" s="70">
        <v>2306489</v>
      </c>
      <c r="AE4" s="70">
        <v>2279169</v>
      </c>
      <c r="AF4" s="70">
        <v>2258604</v>
      </c>
      <c r="AG4" s="70">
        <v>2208204</v>
      </c>
      <c r="AH4" s="70">
        <v>2177576</v>
      </c>
      <c r="AI4" s="70">
        <v>2140354</v>
      </c>
      <c r="AJ4" s="70">
        <v>2111360</v>
      </c>
      <c r="AK4" s="70">
        <v>2042818</v>
      </c>
      <c r="AL4" s="70">
        <v>2012240</v>
      </c>
      <c r="AM4" s="70">
        <v>1984455</v>
      </c>
      <c r="AN4" s="12"/>
    </row>
    <row r="5" spans="1:40" x14ac:dyDescent="0.25">
      <c r="A5" s="8"/>
      <c r="B5" s="89"/>
      <c r="C5" s="89"/>
      <c r="D5" s="89"/>
      <c r="E5" s="89"/>
      <c r="F5" s="89"/>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12"/>
    </row>
    <row r="6" spans="1:40" s="25" customFormat="1" x14ac:dyDescent="0.25">
      <c r="A6" s="25" t="s">
        <v>238</v>
      </c>
      <c r="B6" s="146">
        <v>5359797</v>
      </c>
      <c r="C6" s="146">
        <v>5329704</v>
      </c>
      <c r="D6" s="146">
        <v>5310.4989999999998</v>
      </c>
      <c r="E6" s="146">
        <v>5289097</v>
      </c>
      <c r="F6" s="146">
        <v>5270027</v>
      </c>
      <c r="G6" s="70">
        <v>5248902</v>
      </c>
      <c r="H6" s="70">
        <v>5229228</v>
      </c>
      <c r="I6" s="70">
        <v>5210416</v>
      </c>
      <c r="J6" s="70">
        <v>5205493</v>
      </c>
      <c r="K6" s="70">
        <v>5186900</v>
      </c>
      <c r="L6" s="70">
        <v>5162197</v>
      </c>
      <c r="M6" s="70">
        <v>5143756</v>
      </c>
      <c r="N6" s="70">
        <v>5121138</v>
      </c>
      <c r="O6" s="70">
        <v>5106241</v>
      </c>
      <c r="P6" s="70">
        <v>5082871</v>
      </c>
      <c r="Q6" s="70">
        <v>5055870</v>
      </c>
      <c r="R6" s="70">
        <v>5032689</v>
      </c>
      <c r="S6" s="70">
        <v>5012789</v>
      </c>
      <c r="T6" s="70">
        <v>4991136</v>
      </c>
      <c r="U6" s="70">
        <v>4957109</v>
      </c>
      <c r="V6" s="70">
        <v>4916958</v>
      </c>
      <c r="W6" s="70">
        <v>4918143</v>
      </c>
      <c r="X6" s="70">
        <v>4880242</v>
      </c>
      <c r="Y6" s="70">
        <v>4841122</v>
      </c>
      <c r="Z6" s="70">
        <v>4799370</v>
      </c>
      <c r="AA6" s="70">
        <v>4778085</v>
      </c>
      <c r="AB6" s="70">
        <v>4731449</v>
      </c>
      <c r="AC6" s="70">
        <v>4689415</v>
      </c>
      <c r="AD6" s="70">
        <v>4641597</v>
      </c>
      <c r="AE6" s="70">
        <v>4605335</v>
      </c>
      <c r="AF6" s="70">
        <v>4571955</v>
      </c>
      <c r="AG6" s="70">
        <v>4528710</v>
      </c>
      <c r="AH6" s="70">
        <v>4481460</v>
      </c>
      <c r="AI6" s="70">
        <v>4433236</v>
      </c>
      <c r="AJ6" s="70">
        <v>4402057</v>
      </c>
      <c r="AK6" s="70">
        <v>4361010</v>
      </c>
      <c r="AL6" s="70">
        <v>4324835</v>
      </c>
      <c r="AM6" s="70">
        <v>4291288</v>
      </c>
      <c r="AN6" s="12"/>
    </row>
    <row r="7" spans="1:40" x14ac:dyDescent="0.25">
      <c r="A7" t="s">
        <v>237</v>
      </c>
      <c r="B7" s="65">
        <v>3710641</v>
      </c>
      <c r="C7" s="65">
        <v>3690553</v>
      </c>
      <c r="D7" s="65">
        <v>3676.3339999999998</v>
      </c>
      <c r="E7" s="65">
        <v>3662832.9999999995</v>
      </c>
      <c r="F7" s="65">
        <v>3642250</v>
      </c>
      <c r="G7" s="67">
        <v>3626756</v>
      </c>
      <c r="H7" s="67">
        <v>3611687.0000000005</v>
      </c>
      <c r="I7" s="67">
        <v>3538554</v>
      </c>
      <c r="J7" s="67">
        <v>3520719</v>
      </c>
      <c r="K7" s="67">
        <v>3506513</v>
      </c>
      <c r="L7" s="67">
        <v>3482558</v>
      </c>
      <c r="M7" s="67">
        <v>3459553</v>
      </c>
      <c r="N7" s="67">
        <v>3438413</v>
      </c>
      <c r="O7" s="67">
        <v>3415722</v>
      </c>
      <c r="P7" s="67">
        <v>3385728</v>
      </c>
      <c r="Q7" s="67">
        <v>3358206</v>
      </c>
      <c r="R7" s="67">
        <v>3336927</v>
      </c>
      <c r="S7" s="67">
        <v>3314437</v>
      </c>
      <c r="T7" s="67">
        <v>3289206</v>
      </c>
      <c r="U7" s="67">
        <v>3262094</v>
      </c>
      <c r="V7" s="67">
        <v>3236605</v>
      </c>
      <c r="W7" s="67">
        <v>3240644</v>
      </c>
      <c r="X7" s="67">
        <v>3213070</v>
      </c>
      <c r="Y7" s="67">
        <v>3156748</v>
      </c>
      <c r="Z7" s="67">
        <v>3128504</v>
      </c>
      <c r="AA7" s="67">
        <v>3098345</v>
      </c>
      <c r="AB7" s="67">
        <v>3065071</v>
      </c>
      <c r="AC7" s="67">
        <v>3038394</v>
      </c>
      <c r="AD7" s="67">
        <v>2951035</v>
      </c>
      <c r="AE7" s="67">
        <v>2918355</v>
      </c>
      <c r="AF7" s="67">
        <v>2893771</v>
      </c>
      <c r="AG7" s="67">
        <v>2836309</v>
      </c>
      <c r="AH7" s="67">
        <v>2799572</v>
      </c>
      <c r="AI7" s="67">
        <v>2757045</v>
      </c>
      <c r="AJ7" s="67">
        <v>2708870</v>
      </c>
      <c r="AK7" s="67">
        <v>2630070</v>
      </c>
      <c r="AL7" s="67">
        <v>2596330</v>
      </c>
      <c r="AM7" s="67">
        <v>2564960</v>
      </c>
      <c r="AN7" s="12"/>
    </row>
    <row r="8" spans="1:40" s="25" customFormat="1" x14ac:dyDescent="0.25">
      <c r="A8" s="26"/>
      <c r="B8" s="147"/>
      <c r="C8" s="147"/>
      <c r="D8" s="147"/>
      <c r="E8" s="147"/>
      <c r="F8" s="147"/>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12"/>
    </row>
    <row r="9" spans="1:40" x14ac:dyDescent="0.25">
      <c r="A9" t="s">
        <v>236</v>
      </c>
      <c r="B9" s="65">
        <v>148645.46255000003</v>
      </c>
      <c r="C9" s="65">
        <v>150055.66081</v>
      </c>
      <c r="D9" s="65">
        <v>155265.73659000001</v>
      </c>
      <c r="E9" s="65">
        <v>149853.61050999997</v>
      </c>
      <c r="F9" s="65">
        <v>144335.91255000001</v>
      </c>
      <c r="G9" s="67">
        <v>152634.12494000001</v>
      </c>
      <c r="H9" s="67">
        <v>148154.42562000002</v>
      </c>
      <c r="I9" s="7">
        <v>141659.5</v>
      </c>
      <c r="J9" s="67">
        <v>146942.82648000002</v>
      </c>
      <c r="K9" s="67">
        <v>148704</v>
      </c>
      <c r="L9" s="67">
        <v>151349</v>
      </c>
      <c r="M9" s="67">
        <v>146308</v>
      </c>
      <c r="N9" s="67">
        <v>146321</v>
      </c>
      <c r="O9" s="67">
        <v>148163</v>
      </c>
      <c r="P9" s="67">
        <v>151302</v>
      </c>
      <c r="Q9" s="67">
        <v>145041</v>
      </c>
      <c r="R9" s="67">
        <v>148809</v>
      </c>
      <c r="S9" s="67">
        <v>148492</v>
      </c>
      <c r="T9" s="67">
        <v>151859</v>
      </c>
      <c r="U9" s="67">
        <v>144216</v>
      </c>
      <c r="V9" s="67">
        <v>138577</v>
      </c>
      <c r="W9" s="196">
        <v>151620</v>
      </c>
      <c r="X9" s="67">
        <v>158063</v>
      </c>
      <c r="Y9" s="7">
        <v>155860</v>
      </c>
      <c r="Z9" s="67">
        <v>160327</v>
      </c>
      <c r="AA9" s="67">
        <v>164405</v>
      </c>
      <c r="AB9" s="67">
        <v>164932</v>
      </c>
      <c r="AC9" s="7">
        <v>157260</v>
      </c>
      <c r="AD9" s="67">
        <v>158111</v>
      </c>
      <c r="AE9" s="7">
        <v>160900</v>
      </c>
      <c r="AF9" s="67">
        <v>164453</v>
      </c>
      <c r="AG9" s="67">
        <v>157717</v>
      </c>
      <c r="AH9" s="7">
        <v>153470</v>
      </c>
      <c r="AI9" s="67">
        <v>154816</v>
      </c>
      <c r="AJ9" s="67">
        <v>155194</v>
      </c>
      <c r="AK9" s="7">
        <v>157750</v>
      </c>
      <c r="AL9" s="67">
        <v>149752</v>
      </c>
      <c r="AM9" s="67">
        <v>151344</v>
      </c>
      <c r="AN9" s="12"/>
    </row>
    <row r="10" spans="1:40" s="25" customFormat="1" x14ac:dyDescent="0.25">
      <c r="A10" s="25" t="s">
        <v>235</v>
      </c>
      <c r="B10" s="146">
        <v>101306.07664</v>
      </c>
      <c r="C10" s="146">
        <v>102065.15188999999</v>
      </c>
      <c r="D10" s="146">
        <v>105517.50599000001</v>
      </c>
      <c r="E10" s="146">
        <v>101617.12397</v>
      </c>
      <c r="F10" s="146">
        <v>99226.720659999992</v>
      </c>
      <c r="G10" s="70">
        <v>102927.29</v>
      </c>
      <c r="H10" s="24">
        <v>100350.14483</v>
      </c>
      <c r="I10" s="70">
        <v>94826.099999999991</v>
      </c>
      <c r="J10" s="70">
        <v>98527.520929999999</v>
      </c>
      <c r="K10" s="70">
        <v>98806</v>
      </c>
      <c r="L10" s="70">
        <v>100609</v>
      </c>
      <c r="M10" s="70">
        <v>97375</v>
      </c>
      <c r="N10" s="70">
        <v>97901</v>
      </c>
      <c r="O10" s="70">
        <v>97883</v>
      </c>
      <c r="P10" s="70">
        <v>100304</v>
      </c>
      <c r="Q10" s="70">
        <v>95884</v>
      </c>
      <c r="R10" s="24">
        <v>98580</v>
      </c>
      <c r="S10" s="70">
        <v>97213</v>
      </c>
      <c r="T10" s="70">
        <v>98572</v>
      </c>
      <c r="U10" s="24">
        <v>93460</v>
      </c>
      <c r="V10" s="70">
        <v>90305</v>
      </c>
      <c r="W10" s="70">
        <v>96923</v>
      </c>
      <c r="X10" s="70">
        <v>102891</v>
      </c>
      <c r="Y10" s="70">
        <v>100896</v>
      </c>
      <c r="Z10" s="70">
        <v>103892</v>
      </c>
      <c r="AA10" s="70">
        <v>105375</v>
      </c>
      <c r="AB10" s="70">
        <v>106526</v>
      </c>
      <c r="AC10" s="70">
        <v>101842</v>
      </c>
      <c r="AD10" s="70">
        <v>102309</v>
      </c>
      <c r="AE10" s="70">
        <v>102064</v>
      </c>
      <c r="AF10" s="70">
        <v>104912</v>
      </c>
      <c r="AG10" s="70">
        <v>99512</v>
      </c>
      <c r="AH10" s="70">
        <v>97655</v>
      </c>
      <c r="AI10" s="70">
        <v>96353</v>
      </c>
      <c r="AJ10" s="70">
        <v>95972</v>
      </c>
      <c r="AK10" s="70">
        <v>95715</v>
      </c>
      <c r="AL10" s="70">
        <v>91347</v>
      </c>
      <c r="AM10" s="70">
        <v>90532</v>
      </c>
      <c r="AN10" s="12"/>
    </row>
    <row r="11" spans="1:40" x14ac:dyDescent="0.25">
      <c r="A11" s="8"/>
      <c r="B11" s="89"/>
      <c r="C11" s="89"/>
      <c r="D11" s="89"/>
      <c r="E11" s="89"/>
      <c r="F11" s="89"/>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12"/>
    </row>
    <row r="12" spans="1:40" s="25" customFormat="1" x14ac:dyDescent="0.25">
      <c r="A12" s="25" t="s">
        <v>234</v>
      </c>
      <c r="B12" s="146" t="s">
        <v>33</v>
      </c>
      <c r="C12" s="146" t="s">
        <v>33</v>
      </c>
      <c r="D12" s="146" t="s">
        <v>33</v>
      </c>
      <c r="E12" s="146" t="s">
        <v>33</v>
      </c>
      <c r="F12" s="146" t="s">
        <v>33</v>
      </c>
      <c r="G12" s="24" t="s">
        <v>33</v>
      </c>
      <c r="H12" s="24" t="s">
        <v>33</v>
      </c>
      <c r="I12" s="24" t="s">
        <v>33</v>
      </c>
      <c r="J12" s="24" t="s">
        <v>33</v>
      </c>
      <c r="K12" s="24" t="s">
        <v>33</v>
      </c>
      <c r="L12" s="24" t="s">
        <v>33</v>
      </c>
      <c r="M12" s="24" t="s">
        <v>33</v>
      </c>
      <c r="N12" s="24" t="s">
        <v>33</v>
      </c>
      <c r="O12" s="24" t="s">
        <v>33</v>
      </c>
      <c r="P12" s="24" t="s">
        <v>33</v>
      </c>
      <c r="Q12" s="24" t="s">
        <v>33</v>
      </c>
      <c r="R12" s="24" t="s">
        <v>33</v>
      </c>
      <c r="S12" s="70">
        <v>162848</v>
      </c>
      <c r="T12" s="70">
        <v>165393</v>
      </c>
      <c r="U12" s="70">
        <v>158705</v>
      </c>
      <c r="V12" s="70">
        <v>154187</v>
      </c>
      <c r="W12" s="70">
        <v>166194</v>
      </c>
      <c r="X12" s="70">
        <v>171486</v>
      </c>
      <c r="Y12" s="70">
        <v>169223</v>
      </c>
      <c r="Z12" s="70">
        <v>173087</v>
      </c>
      <c r="AA12" s="70">
        <v>175942</v>
      </c>
      <c r="AB12" s="70">
        <v>176053</v>
      </c>
      <c r="AC12" s="70">
        <v>168563</v>
      </c>
      <c r="AD12" s="70">
        <v>169058</v>
      </c>
      <c r="AE12" s="70">
        <v>170685</v>
      </c>
      <c r="AF12" s="70">
        <v>173404</v>
      </c>
      <c r="AG12" s="70">
        <v>166654</v>
      </c>
      <c r="AH12" s="70">
        <v>163397</v>
      </c>
      <c r="AI12" s="70">
        <v>163871</v>
      </c>
      <c r="AJ12" s="70">
        <v>164444</v>
      </c>
      <c r="AK12" s="70">
        <v>166325</v>
      </c>
      <c r="AL12" s="70">
        <v>159346</v>
      </c>
      <c r="AM12" s="70">
        <v>159592</v>
      </c>
      <c r="AN12" s="12"/>
    </row>
    <row r="13" spans="1:40" x14ac:dyDescent="0.25">
      <c r="A13" t="s">
        <v>233</v>
      </c>
      <c r="B13" s="65" t="s">
        <v>33</v>
      </c>
      <c r="C13" s="65" t="s">
        <v>33</v>
      </c>
      <c r="D13" s="65" t="s">
        <v>33</v>
      </c>
      <c r="E13" s="65" t="s">
        <v>33</v>
      </c>
      <c r="F13" s="65" t="s">
        <v>33</v>
      </c>
      <c r="G13" s="7" t="s">
        <v>33</v>
      </c>
      <c r="H13" s="7" t="s">
        <v>33</v>
      </c>
      <c r="I13" s="7" t="s">
        <v>33</v>
      </c>
      <c r="J13" s="7" t="s">
        <v>33</v>
      </c>
      <c r="K13" s="7" t="s">
        <v>33</v>
      </c>
      <c r="L13" s="7" t="s">
        <v>33</v>
      </c>
      <c r="M13" s="7" t="s">
        <v>33</v>
      </c>
      <c r="N13" s="7" t="s">
        <v>33</v>
      </c>
      <c r="O13" s="7" t="s">
        <v>33</v>
      </c>
      <c r="P13" s="7" t="s">
        <v>33</v>
      </c>
      <c r="Q13" s="7" t="s">
        <v>33</v>
      </c>
      <c r="R13" s="7" t="s">
        <v>33</v>
      </c>
      <c r="S13" s="67">
        <v>108302</v>
      </c>
      <c r="T13" s="67">
        <v>108975</v>
      </c>
      <c r="U13" s="7">
        <v>104550</v>
      </c>
      <c r="V13" s="67">
        <v>101959</v>
      </c>
      <c r="W13" s="67">
        <v>108122</v>
      </c>
      <c r="X13" s="67">
        <v>113468</v>
      </c>
      <c r="Y13" s="67">
        <v>111398</v>
      </c>
      <c r="Z13" s="67">
        <v>114018</v>
      </c>
      <c r="AA13" s="67">
        <v>114563</v>
      </c>
      <c r="AB13" s="67">
        <v>115429</v>
      </c>
      <c r="AC13" s="67">
        <v>110727</v>
      </c>
      <c r="AD13" s="67">
        <v>110721</v>
      </c>
      <c r="AE13" s="67">
        <v>109877</v>
      </c>
      <c r="AF13" s="67">
        <v>111475</v>
      </c>
      <c r="AG13" s="67">
        <v>107171</v>
      </c>
      <c r="AH13" s="7">
        <v>105510</v>
      </c>
      <c r="AI13" s="67">
        <v>104064</v>
      </c>
      <c r="AJ13" s="67">
        <v>103348</v>
      </c>
      <c r="AK13" s="67">
        <v>102816</v>
      </c>
      <c r="AL13" s="67">
        <v>98754</v>
      </c>
      <c r="AM13" s="67">
        <v>97633</v>
      </c>
      <c r="AN13" s="12"/>
    </row>
    <row r="14" spans="1:40" s="25" customFormat="1" x14ac:dyDescent="0.25">
      <c r="A14" s="26"/>
      <c r="B14" s="147"/>
      <c r="C14" s="147"/>
      <c r="D14" s="147"/>
      <c r="E14" s="147"/>
      <c r="F14" s="147"/>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12"/>
    </row>
    <row r="15" spans="1:40" x14ac:dyDescent="0.25">
      <c r="A15" t="s">
        <v>232</v>
      </c>
      <c r="B15" s="65">
        <v>76952.487999999998</v>
      </c>
      <c r="C15" s="65">
        <v>77597.377999999997</v>
      </c>
      <c r="D15" s="65">
        <v>75327.465880000018</v>
      </c>
      <c r="E15" s="65">
        <v>72739.581120000003</v>
      </c>
      <c r="F15" s="65">
        <v>75871.547000000006</v>
      </c>
      <c r="G15" s="67">
        <v>79411.751999999993</v>
      </c>
      <c r="H15" s="67">
        <v>76192.146440000011</v>
      </c>
      <c r="I15" s="67">
        <v>68900.751359999995</v>
      </c>
      <c r="J15" s="67">
        <v>67458.407000000007</v>
      </c>
      <c r="K15" s="67">
        <v>73941</v>
      </c>
      <c r="L15" s="67">
        <v>69388</v>
      </c>
      <c r="M15" s="67">
        <v>64466</v>
      </c>
      <c r="N15" s="67">
        <v>62937</v>
      </c>
      <c r="O15" s="67">
        <v>63945</v>
      </c>
      <c r="P15" s="67">
        <v>61165</v>
      </c>
      <c r="Q15" s="67">
        <v>59871</v>
      </c>
      <c r="R15" s="67">
        <v>61175</v>
      </c>
      <c r="S15" s="67">
        <v>65957</v>
      </c>
      <c r="T15" s="67">
        <v>61883</v>
      </c>
      <c r="U15" s="67">
        <v>57085</v>
      </c>
      <c r="V15" s="67">
        <v>60184</v>
      </c>
      <c r="W15" s="67">
        <v>63941</v>
      </c>
      <c r="X15" s="67">
        <v>64369</v>
      </c>
      <c r="Y15" s="67">
        <v>62616</v>
      </c>
      <c r="Z15" s="67">
        <v>62061</v>
      </c>
      <c r="AA15" s="67">
        <v>62826</v>
      </c>
      <c r="AB15" s="67">
        <v>63431</v>
      </c>
      <c r="AC15" s="67">
        <v>57622</v>
      </c>
      <c r="AD15" s="67">
        <v>57825</v>
      </c>
      <c r="AE15" s="67">
        <v>58513</v>
      </c>
      <c r="AF15" s="67">
        <v>56666</v>
      </c>
      <c r="AG15" s="67">
        <v>50257</v>
      </c>
      <c r="AH15" s="67">
        <v>52068</v>
      </c>
      <c r="AI15" s="67">
        <v>52101</v>
      </c>
      <c r="AJ15" s="67">
        <v>50337</v>
      </c>
      <c r="AK15" s="67">
        <v>40734</v>
      </c>
      <c r="AL15" s="67">
        <v>43567</v>
      </c>
      <c r="AM15" s="67">
        <v>47573</v>
      </c>
      <c r="AN15" s="12"/>
    </row>
    <row r="16" spans="1:40" s="25" customFormat="1" x14ac:dyDescent="0.25">
      <c r="A16" s="25" t="s">
        <v>231</v>
      </c>
      <c r="B16" s="146">
        <v>250151.163</v>
      </c>
      <c r="C16" s="146">
        <v>249509.69500000001</v>
      </c>
      <c r="D16" s="146">
        <v>250865.304</v>
      </c>
      <c r="E16" s="146">
        <v>253020.48300000001</v>
      </c>
      <c r="F16" s="146">
        <v>249674.27499999999</v>
      </c>
      <c r="G16" s="24">
        <v>247230.13500000001</v>
      </c>
      <c r="H16" s="70">
        <v>243628.33199999994</v>
      </c>
      <c r="I16" s="70">
        <v>243501.96100000001</v>
      </c>
      <c r="J16" s="70">
        <v>246591.853</v>
      </c>
      <c r="K16" s="24">
        <v>242270</v>
      </c>
      <c r="L16" s="70">
        <v>240998.69999999995</v>
      </c>
      <c r="M16" s="70">
        <v>242893</v>
      </c>
      <c r="N16" s="70">
        <v>237316</v>
      </c>
      <c r="O16" s="70">
        <v>238371</v>
      </c>
      <c r="P16" s="70">
        <v>235869</v>
      </c>
      <c r="Q16" s="70">
        <v>235126</v>
      </c>
      <c r="R16" s="70">
        <v>234128</v>
      </c>
      <c r="S16" s="70">
        <v>230174</v>
      </c>
      <c r="T16" s="70">
        <v>231677</v>
      </c>
      <c r="U16" s="70">
        <v>225627</v>
      </c>
      <c r="V16" s="70">
        <v>223498</v>
      </c>
      <c r="W16" s="70">
        <v>229682</v>
      </c>
      <c r="X16" s="70">
        <v>237417</v>
      </c>
      <c r="Y16" s="70">
        <v>244012</v>
      </c>
      <c r="Z16" s="70">
        <v>243534</v>
      </c>
      <c r="AA16" s="70">
        <v>248801</v>
      </c>
      <c r="AB16" s="70">
        <v>246313</v>
      </c>
      <c r="AC16" s="70">
        <v>247137</v>
      </c>
      <c r="AD16" s="70">
        <v>240159</v>
      </c>
      <c r="AE16" s="70">
        <v>240276</v>
      </c>
      <c r="AF16" s="70">
        <v>246829</v>
      </c>
      <c r="AG16" s="70">
        <v>240336</v>
      </c>
      <c r="AH16" s="70">
        <v>228535</v>
      </c>
      <c r="AI16" s="70">
        <v>233116</v>
      </c>
      <c r="AJ16" s="70">
        <v>227369</v>
      </c>
      <c r="AK16" s="70">
        <v>234306</v>
      </c>
      <c r="AL16" s="70">
        <v>223511</v>
      </c>
      <c r="AM16" s="70">
        <v>225704</v>
      </c>
      <c r="AN16" s="12"/>
    </row>
    <row r="17" spans="1:40" x14ac:dyDescent="0.25">
      <c r="A17" s="9"/>
      <c r="B17" s="89"/>
      <c r="C17" s="89"/>
      <c r="D17" s="89"/>
      <c r="E17" s="89"/>
      <c r="F17" s="89"/>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12"/>
    </row>
    <row r="18" spans="1:40" s="25" customFormat="1" x14ac:dyDescent="0.25">
      <c r="A18" s="57" t="s">
        <v>230</v>
      </c>
      <c r="B18" s="146">
        <v>56456.843000000001</v>
      </c>
      <c r="C18" s="146">
        <v>56472.955999999998</v>
      </c>
      <c r="D18" s="146">
        <v>55837.356999999996</v>
      </c>
      <c r="E18" s="146">
        <v>55623.717000000004</v>
      </c>
      <c r="F18" s="146">
        <v>55335.29</v>
      </c>
      <c r="G18" s="70">
        <v>55450.924999999996</v>
      </c>
      <c r="H18" s="70">
        <v>54906.14</v>
      </c>
      <c r="I18" s="70">
        <v>53620.692000000003</v>
      </c>
      <c r="J18" s="70">
        <v>53488.502</v>
      </c>
      <c r="K18" s="70">
        <v>53182</v>
      </c>
      <c r="L18" s="70">
        <v>53123</v>
      </c>
      <c r="M18" s="70">
        <v>52956</v>
      </c>
      <c r="N18" s="70">
        <v>52747</v>
      </c>
      <c r="O18" s="70">
        <v>52512</v>
      </c>
      <c r="P18" s="70">
        <v>51688</v>
      </c>
      <c r="Q18" s="70">
        <v>51436</v>
      </c>
      <c r="R18" s="70">
        <v>51269</v>
      </c>
      <c r="S18" s="70">
        <v>50928</v>
      </c>
      <c r="T18" s="70">
        <v>49886</v>
      </c>
      <c r="U18" s="70">
        <v>49135</v>
      </c>
      <c r="V18" s="70">
        <v>48865</v>
      </c>
      <c r="W18" s="70">
        <v>48805</v>
      </c>
      <c r="X18" s="70">
        <v>48531</v>
      </c>
      <c r="Y18" s="70">
        <v>48151</v>
      </c>
      <c r="Z18" s="70">
        <v>47474</v>
      </c>
      <c r="AA18" s="70">
        <v>47053</v>
      </c>
      <c r="AB18" s="24">
        <v>46620</v>
      </c>
      <c r="AC18" s="70">
        <v>45792</v>
      </c>
      <c r="AD18" s="70">
        <v>45417</v>
      </c>
      <c r="AE18" s="70">
        <v>44927</v>
      </c>
      <c r="AF18" s="70">
        <v>44864</v>
      </c>
      <c r="AG18" s="70">
        <v>44673</v>
      </c>
      <c r="AH18" s="70">
        <v>44476</v>
      </c>
      <c r="AI18" s="24">
        <v>44270</v>
      </c>
      <c r="AJ18" s="70">
        <v>43906</v>
      </c>
      <c r="AK18" s="70">
        <v>43538</v>
      </c>
      <c r="AL18" s="70">
        <v>43325</v>
      </c>
      <c r="AM18" s="70">
        <v>43325</v>
      </c>
      <c r="AN18" s="12"/>
    </row>
    <row r="19" spans="1:40" x14ac:dyDescent="0.25">
      <c r="A19" s="56" t="s">
        <v>229</v>
      </c>
      <c r="B19" s="65">
        <v>28766.875</v>
      </c>
      <c r="C19" s="65">
        <v>28392.967999999997</v>
      </c>
      <c r="D19" s="65">
        <v>28166.272000000001</v>
      </c>
      <c r="E19" s="65">
        <v>28031.3</v>
      </c>
      <c r="F19" s="65">
        <v>27659.151000000002</v>
      </c>
      <c r="G19" s="67">
        <v>28375.267</v>
      </c>
      <c r="H19" s="67">
        <v>28103.257000000001</v>
      </c>
      <c r="I19" s="67">
        <v>27992.799999999999</v>
      </c>
      <c r="J19" s="67">
        <v>26882.14</v>
      </c>
      <c r="K19" s="67">
        <v>26973</v>
      </c>
      <c r="L19" s="67">
        <v>26613</v>
      </c>
      <c r="M19" s="67">
        <v>26012</v>
      </c>
      <c r="N19" s="67">
        <v>25916</v>
      </c>
      <c r="O19" s="67">
        <v>25795</v>
      </c>
      <c r="P19" s="67">
        <v>25151</v>
      </c>
      <c r="Q19" s="67">
        <v>24863</v>
      </c>
      <c r="R19" s="67">
        <v>24669</v>
      </c>
      <c r="S19" s="67">
        <v>24511</v>
      </c>
      <c r="T19" s="67">
        <v>24125</v>
      </c>
      <c r="U19" s="67">
        <v>23698</v>
      </c>
      <c r="V19" s="67">
        <v>23476</v>
      </c>
      <c r="W19" s="67">
        <v>23526</v>
      </c>
      <c r="X19" s="67">
        <v>23375</v>
      </c>
      <c r="Y19" s="67">
        <v>23092</v>
      </c>
      <c r="Z19" s="67">
        <v>22771</v>
      </c>
      <c r="AA19" s="67">
        <v>22459</v>
      </c>
      <c r="AB19" s="67">
        <v>22138</v>
      </c>
      <c r="AC19" s="67">
        <v>21523</v>
      </c>
      <c r="AD19" s="67">
        <v>20794</v>
      </c>
      <c r="AE19" s="67">
        <v>20216</v>
      </c>
      <c r="AF19" s="67">
        <v>20093</v>
      </c>
      <c r="AG19" s="67">
        <v>20794</v>
      </c>
      <c r="AH19" s="67">
        <v>18569</v>
      </c>
      <c r="AI19" s="7">
        <v>18360</v>
      </c>
      <c r="AJ19" s="67">
        <v>18105</v>
      </c>
      <c r="AK19" s="67">
        <v>17364</v>
      </c>
      <c r="AL19" s="67">
        <v>16499</v>
      </c>
      <c r="AM19" s="67">
        <v>16406</v>
      </c>
      <c r="AN19" s="12"/>
    </row>
    <row r="20" spans="1:40" s="25" customFormat="1" x14ac:dyDescent="0.25">
      <c r="A20" s="57" t="s">
        <v>228</v>
      </c>
      <c r="B20" s="146">
        <v>11454</v>
      </c>
      <c r="C20" s="146">
        <v>11481</v>
      </c>
      <c r="D20" s="146">
        <v>11525</v>
      </c>
      <c r="E20" s="146">
        <v>11551</v>
      </c>
      <c r="F20" s="146">
        <v>11558</v>
      </c>
      <c r="G20" s="70">
        <v>11534</v>
      </c>
      <c r="H20" s="70">
        <v>11547</v>
      </c>
      <c r="I20" s="70">
        <v>11516</v>
      </c>
      <c r="J20" s="70">
        <v>11356</v>
      </c>
      <c r="K20" s="70">
        <v>11259</v>
      </c>
      <c r="L20" s="70">
        <v>11262</v>
      </c>
      <c r="M20" s="24">
        <v>11260</v>
      </c>
      <c r="N20" s="70">
        <v>11267</v>
      </c>
      <c r="O20" s="70">
        <v>11326</v>
      </c>
      <c r="P20" s="70">
        <v>11325</v>
      </c>
      <c r="Q20" s="70">
        <v>11293</v>
      </c>
      <c r="R20" s="24">
        <v>11240</v>
      </c>
      <c r="S20" s="70">
        <v>11261</v>
      </c>
      <c r="T20" s="70">
        <v>11986</v>
      </c>
      <c r="U20" s="70">
        <v>12098</v>
      </c>
      <c r="V20" s="70">
        <v>12272</v>
      </c>
      <c r="W20" s="70">
        <v>12549</v>
      </c>
      <c r="X20" s="24">
        <v>12540</v>
      </c>
      <c r="Y20" s="70">
        <v>12136</v>
      </c>
      <c r="Z20" s="24">
        <v>11920</v>
      </c>
      <c r="AA20" s="70">
        <v>11857</v>
      </c>
      <c r="AB20" s="70">
        <v>11865</v>
      </c>
      <c r="AC20" s="70">
        <v>11911</v>
      </c>
      <c r="AD20" s="70">
        <v>11827</v>
      </c>
      <c r="AE20" s="70">
        <v>11548</v>
      </c>
      <c r="AF20" s="70">
        <v>11611</v>
      </c>
      <c r="AG20" s="70">
        <v>11827</v>
      </c>
      <c r="AH20" s="70">
        <v>11518</v>
      </c>
      <c r="AI20" s="70">
        <v>11508</v>
      </c>
      <c r="AJ20" s="70">
        <v>11536</v>
      </c>
      <c r="AK20" s="70">
        <v>11482</v>
      </c>
      <c r="AL20" s="24">
        <v>11430</v>
      </c>
      <c r="AM20" s="70">
        <v>11394</v>
      </c>
      <c r="AN20" s="12"/>
    </row>
    <row r="21" spans="1:40" x14ac:dyDescent="0.25">
      <c r="A21" s="150"/>
      <c r="B21" s="89"/>
      <c r="C21" s="89"/>
      <c r="D21" s="89"/>
      <c r="E21" s="89"/>
      <c r="F21" s="89"/>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12"/>
    </row>
    <row r="22" spans="1:40" s="25" customFormat="1" x14ac:dyDescent="0.25">
      <c r="A22" s="57" t="s">
        <v>227</v>
      </c>
      <c r="B22" s="146">
        <v>641</v>
      </c>
      <c r="C22" s="146">
        <v>641</v>
      </c>
      <c r="D22" s="146">
        <v>641</v>
      </c>
      <c r="E22" s="146">
        <v>641</v>
      </c>
      <c r="F22" s="146">
        <v>642</v>
      </c>
      <c r="G22" s="24">
        <v>639</v>
      </c>
      <c r="H22" s="24">
        <v>638</v>
      </c>
      <c r="I22" s="24">
        <v>636</v>
      </c>
      <c r="J22" s="24">
        <v>636</v>
      </c>
      <c r="K22" s="24">
        <v>636</v>
      </c>
      <c r="L22" s="24">
        <v>636</v>
      </c>
      <c r="M22" s="24">
        <v>636</v>
      </c>
      <c r="N22" s="24">
        <v>635</v>
      </c>
      <c r="O22" s="24">
        <v>635</v>
      </c>
      <c r="P22" s="24">
        <v>635</v>
      </c>
      <c r="Q22" s="24">
        <v>634</v>
      </c>
      <c r="R22" s="24">
        <v>634</v>
      </c>
      <c r="S22" s="24">
        <v>634</v>
      </c>
      <c r="T22" s="24">
        <v>634</v>
      </c>
      <c r="U22" s="24">
        <v>634</v>
      </c>
      <c r="V22" s="24">
        <v>634</v>
      </c>
      <c r="W22" s="24">
        <v>635</v>
      </c>
      <c r="X22" s="24">
        <v>635</v>
      </c>
      <c r="Y22" s="24">
        <v>631</v>
      </c>
      <c r="Z22" s="24">
        <v>631</v>
      </c>
      <c r="AA22" s="24">
        <v>626</v>
      </c>
      <c r="AB22" s="24">
        <v>626</v>
      </c>
      <c r="AC22" s="24">
        <v>626</v>
      </c>
      <c r="AD22" s="24">
        <v>625</v>
      </c>
      <c r="AE22" s="24">
        <v>625</v>
      </c>
      <c r="AF22" s="24">
        <v>625</v>
      </c>
      <c r="AG22" s="24">
        <v>624</v>
      </c>
      <c r="AH22" s="24">
        <v>624</v>
      </c>
      <c r="AI22" s="24">
        <v>622</v>
      </c>
      <c r="AJ22" s="24">
        <v>620</v>
      </c>
      <c r="AK22" s="24">
        <v>619</v>
      </c>
      <c r="AL22" s="24">
        <v>618</v>
      </c>
      <c r="AM22" s="24">
        <v>617</v>
      </c>
      <c r="AN22" s="12"/>
    </row>
    <row r="23" spans="1:40" x14ac:dyDescent="0.25">
      <c r="A23" s="56" t="s">
        <v>226</v>
      </c>
      <c r="B23" s="65">
        <v>311</v>
      </c>
      <c r="C23" s="65">
        <v>311</v>
      </c>
      <c r="D23" s="65">
        <v>311</v>
      </c>
      <c r="E23" s="65">
        <v>311</v>
      </c>
      <c r="F23" s="65">
        <v>311</v>
      </c>
      <c r="G23" s="7">
        <v>309</v>
      </c>
      <c r="H23" s="7">
        <v>307</v>
      </c>
      <c r="I23" s="7">
        <v>304</v>
      </c>
      <c r="J23" s="7">
        <v>303</v>
      </c>
      <c r="K23" s="7">
        <v>303</v>
      </c>
      <c r="L23" s="7">
        <v>302</v>
      </c>
      <c r="M23" s="7">
        <v>300</v>
      </c>
      <c r="N23" s="7">
        <v>299</v>
      </c>
      <c r="O23" s="7">
        <v>299</v>
      </c>
      <c r="P23" s="7">
        <v>299</v>
      </c>
      <c r="Q23" s="7">
        <v>298</v>
      </c>
      <c r="R23" s="7">
        <v>298</v>
      </c>
      <c r="S23" s="7">
        <v>294</v>
      </c>
      <c r="T23" s="7">
        <v>294</v>
      </c>
      <c r="U23" s="7">
        <v>292</v>
      </c>
      <c r="V23" s="7">
        <v>287</v>
      </c>
      <c r="W23" s="7">
        <v>288</v>
      </c>
      <c r="X23" s="7">
        <v>288</v>
      </c>
      <c r="Y23" s="7">
        <v>288</v>
      </c>
      <c r="Z23" s="7">
        <v>288</v>
      </c>
      <c r="AA23" s="7">
        <v>283</v>
      </c>
      <c r="AB23" s="7">
        <v>283</v>
      </c>
      <c r="AC23" s="7">
        <v>283</v>
      </c>
      <c r="AD23" s="7">
        <v>279</v>
      </c>
      <c r="AE23" s="7">
        <v>279</v>
      </c>
      <c r="AF23" s="7">
        <v>277</v>
      </c>
      <c r="AG23" s="7">
        <v>239</v>
      </c>
      <c r="AH23" s="7">
        <v>236</v>
      </c>
      <c r="AI23" s="7">
        <v>228</v>
      </c>
      <c r="AJ23" s="7">
        <v>225</v>
      </c>
      <c r="AK23" s="7">
        <v>223</v>
      </c>
      <c r="AL23" s="7">
        <v>220</v>
      </c>
      <c r="AM23" s="7">
        <v>213</v>
      </c>
      <c r="AN23" s="12"/>
    </row>
    <row r="24" spans="1:40" s="25" customFormat="1" x14ac:dyDescent="0.25">
      <c r="A24" s="57" t="s">
        <v>225</v>
      </c>
      <c r="B24" s="146">
        <v>629</v>
      </c>
      <c r="C24" s="146">
        <v>629</v>
      </c>
      <c r="D24" s="146">
        <v>629</v>
      </c>
      <c r="E24" s="146">
        <v>629</v>
      </c>
      <c r="F24" s="146">
        <v>629</v>
      </c>
      <c r="G24" s="24">
        <v>629</v>
      </c>
      <c r="H24" s="24">
        <v>629</v>
      </c>
      <c r="I24" s="24">
        <v>628</v>
      </c>
      <c r="J24" s="24">
        <v>628</v>
      </c>
      <c r="K24" s="24">
        <v>628</v>
      </c>
      <c r="L24" s="24">
        <v>627</v>
      </c>
      <c r="M24" s="24">
        <v>626</v>
      </c>
      <c r="N24" s="24">
        <v>626</v>
      </c>
      <c r="O24" s="24">
        <v>626</v>
      </c>
      <c r="P24" s="24">
        <v>626</v>
      </c>
      <c r="Q24" s="24">
        <v>626</v>
      </c>
      <c r="R24" s="24">
        <v>624</v>
      </c>
      <c r="S24" s="24">
        <v>623</v>
      </c>
      <c r="T24" s="24">
        <v>623</v>
      </c>
      <c r="U24" s="24">
        <v>621</v>
      </c>
      <c r="V24" s="24">
        <v>619</v>
      </c>
      <c r="W24" s="24">
        <v>620</v>
      </c>
      <c r="X24" s="24">
        <v>618</v>
      </c>
      <c r="Y24" s="24">
        <v>617</v>
      </c>
      <c r="Z24" s="24">
        <v>617</v>
      </c>
      <c r="AA24" s="24">
        <v>617</v>
      </c>
      <c r="AB24" s="24">
        <v>617</v>
      </c>
      <c r="AC24" s="24">
        <v>615</v>
      </c>
      <c r="AD24" s="24">
        <v>612</v>
      </c>
      <c r="AE24" s="24">
        <v>612</v>
      </c>
      <c r="AF24" s="24">
        <v>612</v>
      </c>
      <c r="AG24" s="24">
        <v>611</v>
      </c>
      <c r="AH24" s="24">
        <v>611</v>
      </c>
      <c r="AI24" s="24">
        <v>611</v>
      </c>
      <c r="AJ24" s="24">
        <v>606</v>
      </c>
      <c r="AK24" s="24">
        <v>606</v>
      </c>
      <c r="AL24" s="24">
        <v>605</v>
      </c>
      <c r="AM24" s="24">
        <v>603</v>
      </c>
      <c r="AN24" s="12"/>
    </row>
    <row r="25" spans="1:40" x14ac:dyDescent="0.25">
      <c r="A25" s="56" t="s">
        <v>224</v>
      </c>
      <c r="B25" s="65">
        <v>264</v>
      </c>
      <c r="C25" s="65">
        <v>264</v>
      </c>
      <c r="D25" s="65">
        <v>263</v>
      </c>
      <c r="E25" s="65">
        <v>263</v>
      </c>
      <c r="F25" s="65">
        <v>261</v>
      </c>
      <c r="G25" s="7">
        <v>259</v>
      </c>
      <c r="H25" s="7">
        <v>257</v>
      </c>
      <c r="I25" s="7">
        <v>257</v>
      </c>
      <c r="J25" s="7">
        <v>256</v>
      </c>
      <c r="K25" s="7">
        <v>255</v>
      </c>
      <c r="L25" s="7">
        <v>251</v>
      </c>
      <c r="M25" s="7">
        <v>250</v>
      </c>
      <c r="N25" s="7">
        <v>250</v>
      </c>
      <c r="O25" s="7">
        <v>249</v>
      </c>
      <c r="P25" s="7">
        <v>245</v>
      </c>
      <c r="Q25" s="7">
        <v>243</v>
      </c>
      <c r="R25" s="7">
        <v>241</v>
      </c>
      <c r="S25" s="7">
        <v>240</v>
      </c>
      <c r="T25" s="7">
        <v>240</v>
      </c>
      <c r="U25" s="7">
        <v>239</v>
      </c>
      <c r="V25" s="7">
        <v>233</v>
      </c>
      <c r="W25" s="7">
        <v>234</v>
      </c>
      <c r="X25" s="7">
        <v>233</v>
      </c>
      <c r="Y25" s="7">
        <v>227</v>
      </c>
      <c r="Z25" s="7">
        <v>226</v>
      </c>
      <c r="AA25" s="7">
        <v>223</v>
      </c>
      <c r="AB25" s="7">
        <v>223</v>
      </c>
      <c r="AC25" s="7">
        <v>220</v>
      </c>
      <c r="AD25" s="7">
        <v>210</v>
      </c>
      <c r="AE25" s="7">
        <v>201</v>
      </c>
      <c r="AF25" s="7">
        <v>200</v>
      </c>
      <c r="AG25" s="7">
        <v>180</v>
      </c>
      <c r="AH25" s="7">
        <v>179</v>
      </c>
      <c r="AI25" s="7">
        <v>178</v>
      </c>
      <c r="AJ25" s="7">
        <v>176</v>
      </c>
      <c r="AK25" s="7">
        <v>174</v>
      </c>
      <c r="AL25" s="7">
        <v>167</v>
      </c>
      <c r="AM25" s="7">
        <v>162</v>
      </c>
      <c r="AN25" s="12"/>
    </row>
    <row r="26" spans="1:40" s="25" customFormat="1" x14ac:dyDescent="0.25">
      <c r="A26" s="26"/>
      <c r="B26" s="147"/>
      <c r="C26" s="147"/>
      <c r="D26" s="147"/>
      <c r="E26" s="147"/>
      <c r="F26" s="147"/>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12"/>
    </row>
    <row r="27" spans="1:40" x14ac:dyDescent="0.25">
      <c r="A27" t="s">
        <v>223</v>
      </c>
      <c r="B27" s="65">
        <v>11448.782999999999</v>
      </c>
      <c r="C27" s="65">
        <v>11404.966</v>
      </c>
      <c r="D27" s="65">
        <v>11395.647999999999</v>
      </c>
      <c r="E27" s="65">
        <v>11373.221</v>
      </c>
      <c r="F27" s="65">
        <v>11380.299000000001</v>
      </c>
      <c r="G27" s="67">
        <v>11573.67</v>
      </c>
      <c r="H27" s="67">
        <v>11364.739</v>
      </c>
      <c r="I27" s="67">
        <v>11333.949000000001</v>
      </c>
      <c r="J27" s="67">
        <v>11345.4</v>
      </c>
      <c r="K27" s="7">
        <v>11300</v>
      </c>
      <c r="L27" s="7">
        <v>11300</v>
      </c>
      <c r="M27" s="7">
        <v>11300</v>
      </c>
      <c r="N27" s="67">
        <v>11302</v>
      </c>
      <c r="O27" s="67">
        <v>11301</v>
      </c>
      <c r="P27" s="67">
        <v>11333</v>
      </c>
      <c r="Q27" s="67">
        <v>11287</v>
      </c>
      <c r="R27" s="67">
        <v>11263</v>
      </c>
      <c r="S27" s="67">
        <v>11265</v>
      </c>
      <c r="T27" s="7">
        <v>11270</v>
      </c>
      <c r="U27" s="67">
        <v>11239</v>
      </c>
      <c r="V27" s="7">
        <v>11200</v>
      </c>
      <c r="W27" s="67">
        <v>11245</v>
      </c>
      <c r="X27" s="67">
        <v>11221</v>
      </c>
      <c r="Y27" s="67">
        <v>11187</v>
      </c>
      <c r="Z27" s="7">
        <v>11150</v>
      </c>
      <c r="AA27" s="67">
        <v>11147</v>
      </c>
      <c r="AB27" s="67">
        <v>11125</v>
      </c>
      <c r="AC27" s="67">
        <v>11071</v>
      </c>
      <c r="AD27" s="67">
        <v>11023</v>
      </c>
      <c r="AE27" s="67">
        <v>10978</v>
      </c>
      <c r="AF27" s="7">
        <v>10970</v>
      </c>
      <c r="AG27" s="67">
        <v>10913</v>
      </c>
      <c r="AH27" s="67">
        <v>10844</v>
      </c>
      <c r="AI27" s="67">
        <v>10774</v>
      </c>
      <c r="AJ27" s="67">
        <v>10755</v>
      </c>
      <c r="AK27" s="67">
        <v>10695</v>
      </c>
      <c r="AL27" s="67">
        <v>10664</v>
      </c>
      <c r="AM27" s="67">
        <v>10617</v>
      </c>
      <c r="AN27" s="12"/>
    </row>
    <row r="28" spans="1:40" s="25" customFormat="1" x14ac:dyDescent="0.25">
      <c r="A28" s="25" t="s">
        <v>222</v>
      </c>
      <c r="B28" s="146">
        <v>8156.6149999999998</v>
      </c>
      <c r="C28" s="146">
        <v>8122.9040000000005</v>
      </c>
      <c r="D28" s="146">
        <v>8112.3720000000003</v>
      </c>
      <c r="E28" s="146">
        <v>8103.0060000000003</v>
      </c>
      <c r="F28" s="146">
        <v>8084.95</v>
      </c>
      <c r="G28" s="70">
        <v>8158.0839999999998</v>
      </c>
      <c r="H28" s="70">
        <v>8052.4750000000004</v>
      </c>
      <c r="I28" s="70">
        <v>7894.4260000000004</v>
      </c>
      <c r="J28" s="24">
        <v>7870.2</v>
      </c>
      <c r="K28" s="24">
        <v>7800</v>
      </c>
      <c r="L28" s="24">
        <v>7700</v>
      </c>
      <c r="M28" s="24">
        <v>7700</v>
      </c>
      <c r="N28" s="70">
        <v>7769</v>
      </c>
      <c r="O28" s="24">
        <v>7740</v>
      </c>
      <c r="P28" s="70">
        <v>7725</v>
      </c>
      <c r="Q28" s="70">
        <v>7658</v>
      </c>
      <c r="R28" s="24">
        <v>7630</v>
      </c>
      <c r="S28" s="70">
        <v>7612</v>
      </c>
      <c r="T28" s="70">
        <v>7593</v>
      </c>
      <c r="U28" s="24">
        <v>7560</v>
      </c>
      <c r="V28" s="70">
        <v>7533</v>
      </c>
      <c r="W28" s="70">
        <v>7559</v>
      </c>
      <c r="X28" s="70">
        <v>7538</v>
      </c>
      <c r="Y28" s="70">
        <v>7494</v>
      </c>
      <c r="Z28" s="70">
        <v>7385</v>
      </c>
      <c r="AA28" s="70">
        <v>7348</v>
      </c>
      <c r="AB28" s="70">
        <v>7328</v>
      </c>
      <c r="AC28" s="70">
        <v>7269</v>
      </c>
      <c r="AD28" s="70">
        <v>7128</v>
      </c>
      <c r="AE28" s="70">
        <v>7062</v>
      </c>
      <c r="AF28" s="70">
        <v>7043</v>
      </c>
      <c r="AG28" s="70">
        <v>6948</v>
      </c>
      <c r="AH28" s="70">
        <v>6902</v>
      </c>
      <c r="AI28" s="70">
        <v>6829</v>
      </c>
      <c r="AJ28" s="70">
        <v>6749</v>
      </c>
      <c r="AK28" s="70">
        <v>6641</v>
      </c>
      <c r="AL28" s="70">
        <v>6567</v>
      </c>
      <c r="AM28" s="24">
        <v>6440</v>
      </c>
      <c r="AN28" s="12"/>
    </row>
    <row r="29" spans="1:40" x14ac:dyDescent="0.25">
      <c r="B29" s="3"/>
      <c r="C29" s="3"/>
      <c r="D29" s="3"/>
      <c r="E29" s="3"/>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12"/>
    </row>
    <row r="30" spans="1:40" s="25" customFormat="1" x14ac:dyDescent="0.25">
      <c r="A30" s="25" t="s">
        <v>435</v>
      </c>
      <c r="B30" s="148">
        <v>92.1</v>
      </c>
      <c r="C30" s="148">
        <v>91.9</v>
      </c>
      <c r="D30" s="148">
        <v>91</v>
      </c>
      <c r="E30" s="148">
        <v>92.2</v>
      </c>
      <c r="F30" s="148">
        <v>90.9</v>
      </c>
      <c r="G30" s="197">
        <v>91.3</v>
      </c>
      <c r="H30" s="197">
        <v>91.75</v>
      </c>
      <c r="I30" s="197">
        <v>89.15</v>
      </c>
      <c r="J30" s="197">
        <v>92.1</v>
      </c>
      <c r="K30" s="197">
        <v>91.75</v>
      </c>
      <c r="L30" s="197">
        <v>92.4</v>
      </c>
      <c r="M30" s="197">
        <v>91.35</v>
      </c>
      <c r="N30" s="197">
        <v>90.95</v>
      </c>
      <c r="O30" s="197">
        <v>89.25</v>
      </c>
      <c r="P30" s="197">
        <v>92.4</v>
      </c>
      <c r="Q30" s="197">
        <v>90.350000000000009</v>
      </c>
      <c r="R30" s="197">
        <v>90.95</v>
      </c>
      <c r="S30" s="197">
        <v>91.65</v>
      </c>
      <c r="T30" s="197">
        <v>90.95</v>
      </c>
      <c r="U30" s="197">
        <v>92.25</v>
      </c>
      <c r="V30" s="197">
        <v>90.550000000000011</v>
      </c>
      <c r="W30" s="197">
        <v>90.2</v>
      </c>
      <c r="X30" s="197">
        <v>91.8</v>
      </c>
      <c r="Y30" s="197">
        <v>90.7</v>
      </c>
      <c r="Z30" s="197">
        <v>92</v>
      </c>
      <c r="AA30" s="197">
        <v>88.85</v>
      </c>
      <c r="AB30" s="197">
        <v>92.45</v>
      </c>
      <c r="AC30" s="197">
        <v>89.8</v>
      </c>
      <c r="AD30" s="197">
        <v>92.2</v>
      </c>
      <c r="AE30" s="197">
        <v>89.5</v>
      </c>
      <c r="AF30" s="197">
        <v>91.550000000000011</v>
      </c>
      <c r="AG30" s="197">
        <v>91.45</v>
      </c>
      <c r="AH30" s="197">
        <v>91.5</v>
      </c>
      <c r="AI30" s="197">
        <v>90</v>
      </c>
      <c r="AJ30" s="197">
        <v>92.4</v>
      </c>
      <c r="AK30" s="197">
        <v>93</v>
      </c>
      <c r="AL30" s="197">
        <v>90.899999999999991</v>
      </c>
      <c r="AM30" s="197">
        <v>89.1</v>
      </c>
      <c r="AN30" s="12"/>
    </row>
    <row r="31" spans="1:40" x14ac:dyDescent="0.25">
      <c r="A31" t="s">
        <v>436</v>
      </c>
      <c r="B31" s="86">
        <v>30.7</v>
      </c>
      <c r="C31" s="86">
        <v>30.633333333333336</v>
      </c>
      <c r="D31" s="86">
        <v>30.333333333333332</v>
      </c>
      <c r="E31" s="86">
        <v>30.733333333333334</v>
      </c>
      <c r="F31" s="86">
        <v>30.3</v>
      </c>
      <c r="G31" s="235">
        <v>30.43</v>
      </c>
      <c r="H31" s="235">
        <v>30.58</v>
      </c>
      <c r="I31" s="235">
        <v>29.716666666666669</v>
      </c>
      <c r="J31" s="235">
        <v>30.7</v>
      </c>
      <c r="K31" s="235">
        <v>30.583333333333332</v>
      </c>
      <c r="L31" s="235">
        <v>30.8</v>
      </c>
      <c r="M31" s="235">
        <v>30.45</v>
      </c>
      <c r="N31" s="235">
        <v>30.316666666666666</v>
      </c>
      <c r="O31" s="235">
        <v>29.75</v>
      </c>
      <c r="P31" s="235">
        <v>30.8</v>
      </c>
      <c r="Q31" s="235">
        <v>30.116666666666671</v>
      </c>
      <c r="R31" s="235">
        <v>30.316666666666666</v>
      </c>
      <c r="S31" s="235">
        <v>30.55</v>
      </c>
      <c r="T31" s="235">
        <v>30.316666666666666</v>
      </c>
      <c r="U31" s="235">
        <v>30.75</v>
      </c>
      <c r="V31" s="235">
        <v>30.183333333333337</v>
      </c>
      <c r="W31" s="235">
        <v>30.066666666666666</v>
      </c>
      <c r="X31" s="235">
        <v>30.599999999999998</v>
      </c>
      <c r="Y31" s="235">
        <v>30.233333333333334</v>
      </c>
      <c r="Z31" s="235">
        <v>30.666666666666668</v>
      </c>
      <c r="AA31" s="235">
        <v>29.616666666666664</v>
      </c>
      <c r="AB31" s="235">
        <v>30.816666666666666</v>
      </c>
      <c r="AC31" s="235">
        <v>29.933333333333334</v>
      </c>
      <c r="AD31" s="235">
        <v>30.733333333333334</v>
      </c>
      <c r="AE31" s="235">
        <v>29.833333333333332</v>
      </c>
      <c r="AF31" s="235">
        <v>30.516666666666669</v>
      </c>
      <c r="AG31" s="235">
        <v>30.483333333333334</v>
      </c>
      <c r="AH31" s="235">
        <v>30.5</v>
      </c>
      <c r="AI31" s="235">
        <v>30</v>
      </c>
      <c r="AJ31" s="235">
        <v>30.8</v>
      </c>
      <c r="AK31" s="235">
        <v>31</v>
      </c>
      <c r="AL31" s="235">
        <v>30.299999999999997</v>
      </c>
      <c r="AM31" s="235">
        <v>29.7</v>
      </c>
      <c r="AN31" s="12"/>
    </row>
    <row r="32" spans="1:40" s="25" customFormat="1" x14ac:dyDescent="0.25">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2"/>
    </row>
    <row r="33" spans="1:40" ht="15" customHeight="1" x14ac:dyDescent="0.25">
      <c r="A33" s="198" t="s">
        <v>221</v>
      </c>
      <c r="B33" s="198"/>
      <c r="C33" s="198"/>
      <c r="D33" s="198"/>
      <c r="E33" s="198"/>
      <c r="F33" s="5"/>
      <c r="G33" s="10"/>
      <c r="H33" s="10"/>
      <c r="I33" s="10"/>
      <c r="J33" s="10"/>
      <c r="K33" s="10"/>
      <c r="L33" s="10"/>
      <c r="M33" s="10"/>
      <c r="N33" s="10"/>
      <c r="O33" s="10"/>
      <c r="P33" s="10"/>
      <c r="Q33" s="10"/>
      <c r="R33" s="10"/>
      <c r="S33" s="10"/>
      <c r="T33" s="10"/>
      <c r="U33" s="10"/>
      <c r="V33" s="10"/>
      <c r="W33" s="10"/>
      <c r="X33" s="10"/>
      <c r="Y33" s="10"/>
      <c r="Z33" s="10"/>
      <c r="AA33" s="10"/>
      <c r="AB33" s="10"/>
      <c r="AC33" s="10"/>
      <c r="AD33" s="10"/>
      <c r="AN33" s="12"/>
    </row>
    <row r="34" spans="1:40" ht="15" customHeight="1" x14ac:dyDescent="0.25">
      <c r="A34" s="198" t="s">
        <v>220</v>
      </c>
      <c r="B34" s="198"/>
      <c r="C34" s="198"/>
      <c r="D34" s="198"/>
      <c r="E34" s="198"/>
      <c r="F34" s="5"/>
      <c r="G34" s="10"/>
      <c r="H34" s="10"/>
      <c r="I34" s="10"/>
      <c r="J34" s="10"/>
      <c r="K34" s="10"/>
      <c r="L34" s="10"/>
      <c r="M34" s="10"/>
      <c r="N34" s="10"/>
      <c r="O34" s="10"/>
      <c r="P34" s="10"/>
      <c r="Q34" s="10"/>
      <c r="R34" s="10"/>
      <c r="S34" s="10"/>
      <c r="T34" s="10"/>
      <c r="U34" s="10"/>
      <c r="V34" s="10"/>
      <c r="W34" s="10"/>
      <c r="X34" s="10"/>
      <c r="Y34" s="10"/>
      <c r="Z34" s="10"/>
      <c r="AA34" s="10"/>
      <c r="AB34" s="10"/>
      <c r="AC34" s="10"/>
      <c r="AD34" s="10"/>
      <c r="AN34" s="12"/>
    </row>
    <row r="35" spans="1:40" ht="15" customHeight="1" x14ac:dyDescent="0.25">
      <c r="A35" s="198" t="s">
        <v>219</v>
      </c>
      <c r="B35" s="198"/>
      <c r="C35" s="198"/>
      <c r="D35" s="198"/>
      <c r="E35" s="198"/>
      <c r="F35" s="5"/>
      <c r="G35" s="10"/>
      <c r="H35" s="10"/>
      <c r="I35" s="10"/>
      <c r="J35" s="10"/>
      <c r="K35" s="10"/>
      <c r="L35" s="10"/>
      <c r="M35" s="10"/>
      <c r="N35" s="10"/>
      <c r="O35" s="10"/>
      <c r="P35" s="10"/>
      <c r="Q35" s="10"/>
      <c r="R35" s="10"/>
      <c r="S35" s="10"/>
      <c r="T35" s="10"/>
      <c r="U35" s="10"/>
      <c r="V35" s="10"/>
      <c r="W35" s="10"/>
      <c r="X35" s="10"/>
      <c r="Y35" s="10"/>
      <c r="Z35" s="10"/>
      <c r="AA35" s="10"/>
      <c r="AB35" s="10"/>
      <c r="AC35" s="10"/>
      <c r="AD35" s="10"/>
      <c r="AN35" s="12"/>
    </row>
    <row r="36" spans="1:40" ht="15" customHeight="1" x14ac:dyDescent="0.25">
      <c r="A36" s="198" t="s">
        <v>437</v>
      </c>
      <c r="B36" s="198"/>
      <c r="C36" s="198"/>
      <c r="D36" s="198"/>
      <c r="E36" s="198"/>
      <c r="F36" s="5"/>
      <c r="G36" s="10"/>
      <c r="H36" s="10"/>
      <c r="I36" s="10"/>
      <c r="J36" s="10"/>
      <c r="K36" s="10"/>
      <c r="L36" s="10"/>
      <c r="M36" s="10"/>
      <c r="N36" s="10"/>
      <c r="O36" s="10"/>
      <c r="P36" s="10"/>
      <c r="Q36" s="10"/>
      <c r="R36" s="10"/>
      <c r="S36" s="10"/>
      <c r="T36" s="10"/>
      <c r="U36" s="10"/>
      <c r="V36" s="10"/>
      <c r="W36" s="10"/>
      <c r="X36" s="10"/>
      <c r="Y36" s="10"/>
      <c r="Z36" s="10"/>
      <c r="AA36" s="10"/>
      <c r="AB36" s="10"/>
      <c r="AC36" s="10"/>
      <c r="AD36" s="10"/>
      <c r="AN36" s="12"/>
    </row>
    <row r="37" spans="1:40" x14ac:dyDescent="0.25">
      <c r="AN37" s="12"/>
    </row>
    <row r="38" spans="1:40" x14ac:dyDescent="0.25">
      <c r="AN38" s="12"/>
    </row>
  </sheetData>
  <mergeCells count="1">
    <mergeCell ref="H1:X1"/>
  </mergeCells>
  <pageMargins left="0.78740157499999996" right="0.78740157499999996" top="0.984251969" bottom="0.984251969" header="0.4921259845" footer="0.4921259845"/>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6"/>
  <sheetViews>
    <sheetView showGridLines="0" zoomScale="90" zoomScaleNormal="90" workbookViewId="0"/>
  </sheetViews>
  <sheetFormatPr defaultColWidth="12.42578125" defaultRowHeight="15" zeroHeight="1" x14ac:dyDescent="0.25"/>
  <cols>
    <col min="1" max="1" width="47.85546875" customWidth="1"/>
    <col min="2" max="4" width="14.5703125" style="3" customWidth="1"/>
    <col min="5" max="5" width="12.42578125" style="3" customWidth="1"/>
    <col min="6" max="39" width="12.42578125" style="133"/>
  </cols>
  <sheetData>
    <row r="1" spans="1:40" ht="104.25" customHeight="1" x14ac:dyDescent="0.25">
      <c r="H1" s="338" t="s">
        <v>325</v>
      </c>
      <c r="I1" s="338"/>
      <c r="J1" s="338"/>
      <c r="K1" s="338"/>
      <c r="L1" s="338"/>
      <c r="M1" s="338"/>
      <c r="N1" s="338"/>
      <c r="O1" s="338"/>
      <c r="P1" s="338"/>
      <c r="Q1" s="338"/>
      <c r="R1" s="338"/>
      <c r="S1" s="338"/>
      <c r="T1" s="338"/>
      <c r="U1" s="338"/>
      <c r="V1" s="338"/>
      <c r="W1" s="338"/>
      <c r="X1" s="338"/>
    </row>
    <row r="2" spans="1:40" s="14" customFormat="1" ht="15.75" x14ac:dyDescent="0.25">
      <c r="B2" s="15" t="s">
        <v>451</v>
      </c>
      <c r="C2" s="15" t="s">
        <v>446</v>
      </c>
      <c r="D2" s="15" t="s">
        <v>424</v>
      </c>
      <c r="E2" s="131" t="s">
        <v>403</v>
      </c>
      <c r="F2" s="131" t="s">
        <v>257</v>
      </c>
      <c r="G2" s="131" t="s">
        <v>0</v>
      </c>
      <c r="H2" s="131" t="s">
        <v>1</v>
      </c>
      <c r="I2" s="131" t="s">
        <v>2</v>
      </c>
      <c r="J2" s="131" t="s">
        <v>3</v>
      </c>
      <c r="K2" s="131" t="s">
        <v>4</v>
      </c>
      <c r="L2" s="131" t="s">
        <v>5</v>
      </c>
      <c r="M2" s="131" t="s">
        <v>6</v>
      </c>
      <c r="N2" s="131" t="s">
        <v>7</v>
      </c>
      <c r="O2" s="131" t="s">
        <v>8</v>
      </c>
      <c r="P2" s="131" t="s">
        <v>9</v>
      </c>
      <c r="Q2" s="131" t="s">
        <v>10</v>
      </c>
      <c r="R2" s="131" t="s">
        <v>11</v>
      </c>
      <c r="S2" s="131" t="s">
        <v>12</v>
      </c>
      <c r="T2" s="131" t="s">
        <v>13</v>
      </c>
      <c r="U2" s="131" t="s">
        <v>14</v>
      </c>
      <c r="V2" s="131" t="s">
        <v>15</v>
      </c>
      <c r="W2" s="131" t="s">
        <v>16</v>
      </c>
      <c r="X2" s="131" t="s">
        <v>17</v>
      </c>
      <c r="Y2" s="131" t="s">
        <v>18</v>
      </c>
      <c r="Z2" s="131" t="s">
        <v>19</v>
      </c>
      <c r="AA2" s="131" t="s">
        <v>20</v>
      </c>
      <c r="AB2" s="131" t="s">
        <v>92</v>
      </c>
      <c r="AC2" s="131" t="s">
        <v>22</v>
      </c>
      <c r="AD2" s="131" t="s">
        <v>23</v>
      </c>
      <c r="AE2" s="131" t="s">
        <v>24</v>
      </c>
      <c r="AF2" s="131" t="s">
        <v>25</v>
      </c>
      <c r="AG2" s="131" t="s">
        <v>26</v>
      </c>
      <c r="AH2" s="131" t="s">
        <v>27</v>
      </c>
      <c r="AI2" s="131" t="s">
        <v>28</v>
      </c>
      <c r="AJ2" s="131" t="s">
        <v>29</v>
      </c>
      <c r="AK2" s="131" t="s">
        <v>30</v>
      </c>
      <c r="AL2" s="131" t="s">
        <v>31</v>
      </c>
      <c r="AM2" s="131" t="s">
        <v>32</v>
      </c>
    </row>
    <row r="3" spans="1:40" s="31" customFormat="1" ht="15.75" x14ac:dyDescent="0.25">
      <c r="A3" s="29" t="s">
        <v>256</v>
      </c>
      <c r="B3" s="61"/>
      <c r="C3" s="61"/>
      <c r="D3" s="61"/>
      <c r="E3" s="61"/>
      <c r="F3" s="164"/>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row>
    <row r="4" spans="1:40" s="47" customFormat="1" ht="15.75" x14ac:dyDescent="0.25">
      <c r="A4" s="46" t="s">
        <v>326</v>
      </c>
      <c r="B4" s="61"/>
      <c r="C4" s="61"/>
      <c r="D4" s="61"/>
      <c r="E4" s="61"/>
      <c r="F4" s="164"/>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row>
    <row r="5" spans="1:40" s="152" customFormat="1" ht="15.75" x14ac:dyDescent="0.25">
      <c r="A5" s="151"/>
      <c r="B5" s="282"/>
      <c r="C5" s="282"/>
      <c r="D5" s="282"/>
      <c r="E5" s="282"/>
      <c r="F5" s="165"/>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row>
    <row r="6" spans="1:40" x14ac:dyDescent="0.25">
      <c r="A6" s="56" t="s">
        <v>255</v>
      </c>
      <c r="B6" s="234">
        <v>840665.01376999996</v>
      </c>
      <c r="C6" s="234">
        <v>853562.62151999993</v>
      </c>
      <c r="D6" s="234">
        <v>890312.79259000008</v>
      </c>
      <c r="E6" s="234">
        <v>809942.23908999993</v>
      </c>
      <c r="F6" s="234">
        <v>751835.22330000007</v>
      </c>
      <c r="G6" s="234">
        <v>777021.10840999999</v>
      </c>
      <c r="H6" s="171">
        <v>758509.93521000003</v>
      </c>
      <c r="I6" s="171">
        <v>708673.00254999998</v>
      </c>
      <c r="J6" s="171">
        <v>729062.01459999999</v>
      </c>
      <c r="K6" s="171">
        <v>733588</v>
      </c>
      <c r="L6" s="171">
        <v>752450</v>
      </c>
      <c r="M6" s="171">
        <v>695847</v>
      </c>
      <c r="N6" s="171">
        <v>670980</v>
      </c>
      <c r="O6" s="171">
        <v>676584</v>
      </c>
      <c r="P6" s="171">
        <v>693465</v>
      </c>
      <c r="Q6" s="171">
        <v>663494</v>
      </c>
      <c r="R6" s="171">
        <v>621234</v>
      </c>
      <c r="S6" s="171">
        <v>593054</v>
      </c>
      <c r="T6" s="171">
        <v>610863</v>
      </c>
      <c r="U6" s="171">
        <v>579911</v>
      </c>
      <c r="V6" s="171">
        <v>509120</v>
      </c>
      <c r="W6" s="171">
        <v>541503</v>
      </c>
      <c r="X6" s="233" t="s">
        <v>33</v>
      </c>
      <c r="Y6" s="233" t="s">
        <v>33</v>
      </c>
      <c r="Z6" s="233" t="s">
        <v>33</v>
      </c>
      <c r="AA6" s="233" t="s">
        <v>33</v>
      </c>
      <c r="AB6" s="233" t="s">
        <v>33</v>
      </c>
      <c r="AC6" s="233" t="s">
        <v>33</v>
      </c>
      <c r="AD6" s="233" t="s">
        <v>33</v>
      </c>
      <c r="AE6" s="233" t="s">
        <v>33</v>
      </c>
      <c r="AF6" s="233" t="s">
        <v>33</v>
      </c>
      <c r="AG6" s="233" t="s">
        <v>33</v>
      </c>
      <c r="AH6" s="233" t="s">
        <v>33</v>
      </c>
      <c r="AI6" s="233" t="s">
        <v>33</v>
      </c>
      <c r="AJ6" s="233" t="s">
        <v>33</v>
      </c>
      <c r="AK6" s="233" t="s">
        <v>33</v>
      </c>
      <c r="AL6" s="233" t="s">
        <v>33</v>
      </c>
      <c r="AM6" s="233" t="s">
        <v>33</v>
      </c>
    </row>
    <row r="7" spans="1:40" s="25" customFormat="1" x14ac:dyDescent="0.25">
      <c r="A7" s="57" t="s">
        <v>254</v>
      </c>
      <c r="B7" s="146">
        <v>495375.78190999996</v>
      </c>
      <c r="C7" s="146">
        <v>503250.07240999996</v>
      </c>
      <c r="D7" s="146">
        <v>522659.4817</v>
      </c>
      <c r="E7" s="146">
        <v>473248.82832000003</v>
      </c>
      <c r="F7" s="146">
        <v>441645.92938999995</v>
      </c>
      <c r="G7" s="146">
        <v>446415.13886000001</v>
      </c>
      <c r="H7" s="70">
        <v>436960.74195</v>
      </c>
      <c r="I7" s="70">
        <v>405008.35607000004</v>
      </c>
      <c r="J7" s="70">
        <v>415308.42459999997</v>
      </c>
      <c r="K7" s="70">
        <v>414019</v>
      </c>
      <c r="L7" s="70">
        <v>426536</v>
      </c>
      <c r="M7" s="70">
        <v>392265</v>
      </c>
      <c r="N7" s="70">
        <v>378806</v>
      </c>
      <c r="O7" s="70">
        <v>375396</v>
      </c>
      <c r="P7" s="70">
        <v>385663</v>
      </c>
      <c r="Q7" s="70">
        <v>369164</v>
      </c>
      <c r="R7" s="70">
        <v>345695</v>
      </c>
      <c r="S7" s="70">
        <v>325939</v>
      </c>
      <c r="T7" s="70">
        <v>332253</v>
      </c>
      <c r="U7" s="70">
        <v>315989</v>
      </c>
      <c r="V7" s="70">
        <v>279327</v>
      </c>
      <c r="W7" s="70">
        <v>291163</v>
      </c>
      <c r="X7" s="24" t="s">
        <v>33</v>
      </c>
      <c r="Y7" s="24" t="s">
        <v>33</v>
      </c>
      <c r="Z7" s="24" t="s">
        <v>33</v>
      </c>
      <c r="AA7" s="24" t="s">
        <v>33</v>
      </c>
      <c r="AB7" s="24" t="s">
        <v>33</v>
      </c>
      <c r="AC7" s="24" t="s">
        <v>33</v>
      </c>
      <c r="AD7" s="24" t="s">
        <v>33</v>
      </c>
      <c r="AE7" s="24" t="s">
        <v>33</v>
      </c>
      <c r="AF7" s="24" t="s">
        <v>33</v>
      </c>
      <c r="AG7" s="24" t="s">
        <v>33</v>
      </c>
      <c r="AH7" s="24" t="s">
        <v>33</v>
      </c>
      <c r="AI7" s="24" t="s">
        <v>33</v>
      </c>
      <c r="AJ7" s="24" t="s">
        <v>33</v>
      </c>
      <c r="AK7" s="24" t="s">
        <v>33</v>
      </c>
      <c r="AL7" s="24" t="s">
        <v>33</v>
      </c>
      <c r="AM7" s="24" t="s">
        <v>33</v>
      </c>
    </row>
    <row r="8" spans="1:40" s="12" customFormat="1" x14ac:dyDescent="0.25">
      <c r="A8" s="153"/>
      <c r="B8" s="246"/>
      <c r="C8" s="246"/>
      <c r="D8" s="246"/>
      <c r="E8" s="246"/>
      <c r="F8" s="246"/>
      <c r="G8" s="234"/>
      <c r="H8" s="171"/>
      <c r="I8" s="171"/>
      <c r="J8" s="171"/>
      <c r="K8" s="171"/>
      <c r="L8" s="171"/>
      <c r="M8" s="171"/>
      <c r="N8" s="171"/>
      <c r="O8" s="171"/>
      <c r="P8" s="171"/>
      <c r="Q8" s="171"/>
      <c r="R8" s="171"/>
      <c r="S8" s="171"/>
      <c r="T8" s="171"/>
      <c r="U8" s="171"/>
      <c r="V8" s="171"/>
      <c r="W8" s="171"/>
      <c r="X8" s="233"/>
      <c r="Y8" s="233"/>
      <c r="Z8" s="233"/>
      <c r="AA8" s="233"/>
      <c r="AB8" s="233"/>
      <c r="AC8" s="233"/>
      <c r="AD8" s="233"/>
      <c r="AE8" s="233"/>
      <c r="AF8" s="233"/>
      <c r="AG8" s="233"/>
      <c r="AH8" s="233"/>
      <c r="AI8" s="233"/>
      <c r="AJ8" s="233"/>
      <c r="AK8" s="233"/>
      <c r="AL8" s="233"/>
      <c r="AM8" s="233"/>
    </row>
    <row r="9" spans="1:40" s="31" customFormat="1" ht="15.75" x14ac:dyDescent="0.25">
      <c r="A9" s="46" t="s">
        <v>253</v>
      </c>
      <c r="B9" s="251">
        <f>SUM(B6:B8)</f>
        <v>1336040.79568</v>
      </c>
      <c r="C9" s="251">
        <v>1356812.6939299998</v>
      </c>
      <c r="D9" s="251">
        <v>1412972.2742900001</v>
      </c>
      <c r="E9" s="251">
        <v>1283191.0674099999</v>
      </c>
      <c r="F9" s="251">
        <v>1193481.1526899999</v>
      </c>
      <c r="G9" s="251">
        <v>1223436.2472699999</v>
      </c>
      <c r="H9" s="242">
        <v>1195470.67716</v>
      </c>
      <c r="I9" s="73">
        <v>1113681.3586200001</v>
      </c>
      <c r="J9" s="73">
        <v>1144370.4391999999</v>
      </c>
      <c r="K9" s="73">
        <v>1147606</v>
      </c>
      <c r="L9" s="73">
        <v>1178985</v>
      </c>
      <c r="M9" s="73">
        <v>1088112</v>
      </c>
      <c r="N9" s="73">
        <v>1049786</v>
      </c>
      <c r="O9" s="73">
        <v>1051980</v>
      </c>
      <c r="P9" s="73">
        <v>1079128</v>
      </c>
      <c r="Q9" s="73">
        <v>1032658</v>
      </c>
      <c r="R9" s="73">
        <v>966929</v>
      </c>
      <c r="S9" s="73">
        <v>918993</v>
      </c>
      <c r="T9" s="73">
        <v>943116</v>
      </c>
      <c r="U9" s="73">
        <v>895900</v>
      </c>
      <c r="V9" s="73">
        <v>788447</v>
      </c>
      <c r="W9" s="73">
        <v>832666</v>
      </c>
      <c r="X9" s="30" t="s">
        <v>33</v>
      </c>
      <c r="Y9" s="30" t="s">
        <v>33</v>
      </c>
      <c r="Z9" s="30" t="s">
        <v>33</v>
      </c>
      <c r="AA9" s="30" t="s">
        <v>33</v>
      </c>
      <c r="AB9" s="30" t="s">
        <v>33</v>
      </c>
      <c r="AC9" s="30" t="s">
        <v>33</v>
      </c>
      <c r="AD9" s="30" t="s">
        <v>33</v>
      </c>
      <c r="AE9" s="30" t="s">
        <v>33</v>
      </c>
      <c r="AF9" s="30" t="s">
        <v>33</v>
      </c>
      <c r="AG9" s="30" t="s">
        <v>33</v>
      </c>
      <c r="AH9" s="30" t="s">
        <v>33</v>
      </c>
      <c r="AI9" s="30" t="s">
        <v>33</v>
      </c>
      <c r="AJ9" s="30" t="s">
        <v>33</v>
      </c>
      <c r="AK9" s="30" t="s">
        <v>33</v>
      </c>
      <c r="AL9" s="30" t="s">
        <v>33</v>
      </c>
      <c r="AM9" s="30" t="s">
        <v>33</v>
      </c>
    </row>
    <row r="10" spans="1:40" x14ac:dyDescent="0.25">
      <c r="A10" s="50"/>
      <c r="B10" s="286"/>
      <c r="C10" s="286"/>
      <c r="D10" s="286"/>
      <c r="E10" s="286"/>
      <c r="F10" s="252"/>
      <c r="G10" s="253"/>
      <c r="H10" s="254"/>
      <c r="I10" s="255"/>
      <c r="J10" s="255"/>
      <c r="K10" s="255"/>
      <c r="L10" s="255"/>
      <c r="M10" s="255"/>
      <c r="N10" s="255"/>
      <c r="O10" s="255"/>
      <c r="P10" s="255"/>
      <c r="Q10" s="255"/>
      <c r="R10" s="255"/>
      <c r="S10" s="255"/>
      <c r="T10" s="255"/>
      <c r="U10" s="255"/>
      <c r="V10" s="255"/>
      <c r="W10" s="255"/>
      <c r="X10" s="256"/>
      <c r="Y10" s="256"/>
      <c r="Z10" s="256"/>
      <c r="AA10" s="256"/>
      <c r="AB10" s="256"/>
      <c r="AC10" s="256"/>
      <c r="AD10" s="256"/>
      <c r="AE10" s="256"/>
      <c r="AF10" s="256"/>
      <c r="AG10" s="256"/>
      <c r="AH10" s="256"/>
      <c r="AI10" s="256"/>
      <c r="AJ10" s="256"/>
      <c r="AK10" s="256"/>
      <c r="AL10" s="256"/>
      <c r="AM10" s="256"/>
    </row>
    <row r="11" spans="1:40" s="47" customFormat="1" ht="15.75" x14ac:dyDescent="0.25">
      <c r="A11" s="46" t="s">
        <v>327</v>
      </c>
      <c r="B11" s="61"/>
      <c r="C11" s="61"/>
      <c r="D11" s="61"/>
      <c r="E11" s="61"/>
      <c r="F11" s="257"/>
      <c r="G11" s="257"/>
      <c r="H11" s="257"/>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row>
    <row r="12" spans="1:40" s="49" customFormat="1" ht="15.75" x14ac:dyDescent="0.25">
      <c r="A12" s="48"/>
      <c r="B12" s="280"/>
      <c r="C12" s="280"/>
      <c r="D12" s="280"/>
      <c r="E12" s="280"/>
      <c r="F12" s="252"/>
      <c r="G12" s="252"/>
      <c r="H12" s="252"/>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row>
    <row r="13" spans="1:40" s="25" customFormat="1" x14ac:dyDescent="0.25">
      <c r="A13" s="57" t="s">
        <v>247</v>
      </c>
      <c r="B13" s="135">
        <v>78.46394017539869</v>
      </c>
      <c r="C13" s="135">
        <v>75.477765004668598</v>
      </c>
      <c r="D13" s="135">
        <v>74.355923273750307</v>
      </c>
      <c r="E13" s="135">
        <v>73.767545074730862</v>
      </c>
      <c r="F13" s="135">
        <v>73.297569107121646</v>
      </c>
      <c r="G13" s="266">
        <v>74.982589474592686</v>
      </c>
      <c r="H13" s="266">
        <v>73.465137052650903</v>
      </c>
      <c r="I13" s="266">
        <v>73.109563932265814</v>
      </c>
      <c r="J13" s="266">
        <v>73.391231806044999</v>
      </c>
      <c r="K13" s="266">
        <v>74.7</v>
      </c>
      <c r="L13" s="266">
        <v>73.7</v>
      </c>
      <c r="M13" s="266">
        <v>73.5</v>
      </c>
      <c r="N13" s="266">
        <v>73.900000000000006</v>
      </c>
      <c r="O13" s="266">
        <v>75.3</v>
      </c>
      <c r="P13" s="266">
        <v>74.2</v>
      </c>
      <c r="Q13" s="266">
        <v>73.400000000000006</v>
      </c>
      <c r="R13" s="266">
        <v>72.900000000000006</v>
      </c>
      <c r="S13" s="266">
        <v>73.8</v>
      </c>
      <c r="T13" s="266">
        <v>72.5</v>
      </c>
      <c r="U13" s="266">
        <v>71.599999999999994</v>
      </c>
      <c r="V13" s="266">
        <v>70.900000000000006</v>
      </c>
      <c r="W13" s="266">
        <v>72.400000000000006</v>
      </c>
      <c r="X13" s="266">
        <v>70.5</v>
      </c>
      <c r="Y13" s="266">
        <v>70.400000000000006</v>
      </c>
      <c r="Z13" s="266">
        <v>70.2</v>
      </c>
      <c r="AA13" s="266">
        <v>71.8</v>
      </c>
      <c r="AB13" s="266">
        <v>70.400000000000006</v>
      </c>
      <c r="AC13" s="266">
        <v>69.8</v>
      </c>
      <c r="AD13" s="266">
        <v>69.3</v>
      </c>
      <c r="AE13" s="266">
        <v>71</v>
      </c>
      <c r="AF13" s="266">
        <v>69.599999999999994</v>
      </c>
      <c r="AG13" s="266">
        <v>68.7</v>
      </c>
      <c r="AH13" s="266">
        <v>68.8</v>
      </c>
      <c r="AI13" s="266">
        <v>70.400000000000006</v>
      </c>
      <c r="AJ13" s="266">
        <v>69.2</v>
      </c>
      <c r="AK13" s="266">
        <v>69.099999999999994</v>
      </c>
      <c r="AL13" s="266">
        <v>68.7</v>
      </c>
      <c r="AM13" s="266">
        <v>70.2</v>
      </c>
      <c r="AN13" s="12"/>
    </row>
    <row r="14" spans="1:40" x14ac:dyDescent="0.25">
      <c r="A14" s="56" t="s">
        <v>246</v>
      </c>
      <c r="B14" s="64">
        <v>11.172264833385372</v>
      </c>
      <c r="C14" s="64">
        <v>13.047202478143099</v>
      </c>
      <c r="D14" s="64">
        <v>13.120414266344419</v>
      </c>
      <c r="E14" s="64">
        <v>13.253128650334803</v>
      </c>
      <c r="F14" s="64">
        <v>13.353364364779157</v>
      </c>
      <c r="G14" s="267">
        <v>13.028479050865535</v>
      </c>
      <c r="H14" s="267">
        <v>13.276360596663725</v>
      </c>
      <c r="I14" s="267">
        <v>13.292841732510274</v>
      </c>
      <c r="J14" s="267">
        <v>13.032287145433278</v>
      </c>
      <c r="K14" s="267">
        <v>12.8</v>
      </c>
      <c r="L14" s="267">
        <v>12.9</v>
      </c>
      <c r="M14" s="267">
        <v>13</v>
      </c>
      <c r="N14" s="267">
        <v>12.8</v>
      </c>
      <c r="O14" s="267">
        <v>12.5</v>
      </c>
      <c r="P14" s="267">
        <v>12.7</v>
      </c>
      <c r="Q14" s="267">
        <v>12.9</v>
      </c>
      <c r="R14" s="267">
        <v>13.4</v>
      </c>
      <c r="S14" s="267">
        <v>13.4</v>
      </c>
      <c r="T14" s="267">
        <v>13.6</v>
      </c>
      <c r="U14" s="267">
        <v>14</v>
      </c>
      <c r="V14" s="267">
        <v>14.2</v>
      </c>
      <c r="W14" s="267">
        <v>13.6</v>
      </c>
      <c r="X14" s="267">
        <v>13.8</v>
      </c>
      <c r="Y14" s="267">
        <v>13.9</v>
      </c>
      <c r="Z14" s="267">
        <v>13.8</v>
      </c>
      <c r="AA14" s="267">
        <v>13.6</v>
      </c>
      <c r="AB14" s="267">
        <v>14</v>
      </c>
      <c r="AC14" s="267">
        <v>14.2</v>
      </c>
      <c r="AD14" s="267">
        <v>14.3</v>
      </c>
      <c r="AE14" s="267">
        <v>13.9</v>
      </c>
      <c r="AF14" s="267">
        <v>14.1</v>
      </c>
      <c r="AG14" s="267">
        <v>14.5</v>
      </c>
      <c r="AH14" s="267">
        <v>15.8</v>
      </c>
      <c r="AI14" s="267">
        <v>14.3</v>
      </c>
      <c r="AJ14" s="267">
        <v>14.3</v>
      </c>
      <c r="AK14" s="267">
        <v>14.1</v>
      </c>
      <c r="AL14" s="267">
        <v>14.3</v>
      </c>
      <c r="AM14" s="267">
        <v>14.1</v>
      </c>
      <c r="AN14" s="12"/>
    </row>
    <row r="15" spans="1:40" s="25" customFormat="1" x14ac:dyDescent="0.25">
      <c r="A15" s="57" t="s">
        <v>245</v>
      </c>
      <c r="B15" s="135">
        <v>3.5679973804888703</v>
      </c>
      <c r="C15" s="135">
        <v>3.8302373191658301</v>
      </c>
      <c r="D15" s="135">
        <v>3.8801591194617737</v>
      </c>
      <c r="E15" s="135">
        <v>3.9728936345082246</v>
      </c>
      <c r="F15" s="135">
        <v>4.0146436991228951</v>
      </c>
      <c r="G15" s="266">
        <v>3.8980870560877796</v>
      </c>
      <c r="H15" s="266">
        <v>4.0878791470826883</v>
      </c>
      <c r="I15" s="266">
        <v>4.1681010682943231</v>
      </c>
      <c r="J15" s="266">
        <v>4.1287934516388889</v>
      </c>
      <c r="K15" s="266">
        <v>4.0999999999999996</v>
      </c>
      <c r="L15" s="266">
        <v>4.2</v>
      </c>
      <c r="M15" s="266">
        <v>4.0999999999999996</v>
      </c>
      <c r="N15" s="266">
        <v>4</v>
      </c>
      <c r="O15" s="266">
        <v>3.9</v>
      </c>
      <c r="P15" s="266">
        <v>4.0999999999999996</v>
      </c>
      <c r="Q15" s="266">
        <v>4.3</v>
      </c>
      <c r="R15" s="266">
        <v>4.2</v>
      </c>
      <c r="S15" s="266">
        <v>4.3</v>
      </c>
      <c r="T15" s="266">
        <v>4.5999999999999996</v>
      </c>
      <c r="U15" s="266">
        <v>4.9000000000000004</v>
      </c>
      <c r="V15" s="266">
        <v>5.2</v>
      </c>
      <c r="W15" s="266">
        <v>5.4</v>
      </c>
      <c r="X15" s="266">
        <v>5.8</v>
      </c>
      <c r="Y15" s="266">
        <v>5.9</v>
      </c>
      <c r="Z15" s="266">
        <v>6.1</v>
      </c>
      <c r="AA15" s="266">
        <v>5.9</v>
      </c>
      <c r="AB15" s="266">
        <v>6</v>
      </c>
      <c r="AC15" s="266">
        <v>6.2</v>
      </c>
      <c r="AD15" s="266">
        <v>6.3</v>
      </c>
      <c r="AE15" s="266">
        <v>6</v>
      </c>
      <c r="AF15" s="266">
        <v>6.2</v>
      </c>
      <c r="AG15" s="266">
        <v>6.3</v>
      </c>
      <c r="AH15" s="266">
        <v>6.3</v>
      </c>
      <c r="AI15" s="266">
        <v>6.2</v>
      </c>
      <c r="AJ15" s="266">
        <v>6.3</v>
      </c>
      <c r="AK15" s="266">
        <v>6.4</v>
      </c>
      <c r="AL15" s="266">
        <v>6.6</v>
      </c>
      <c r="AM15" s="266">
        <v>6.4</v>
      </c>
      <c r="AN15" s="12"/>
    </row>
    <row r="16" spans="1:40" x14ac:dyDescent="0.25">
      <c r="A16" s="56" t="s">
        <v>244</v>
      </c>
      <c r="B16" s="64">
        <v>6.795797610727063</v>
      </c>
      <c r="C16" s="64">
        <v>7.6447951980224698</v>
      </c>
      <c r="D16" s="64">
        <v>8.6435033404434982</v>
      </c>
      <c r="E16" s="64">
        <v>9.0064326404261283</v>
      </c>
      <c r="F16" s="64">
        <v>9.3344228289762796</v>
      </c>
      <c r="G16" s="267">
        <v>8.0908444184540151</v>
      </c>
      <c r="H16" s="267">
        <v>9.1706232036026911</v>
      </c>
      <c r="I16" s="267">
        <v>9.4294932669295903</v>
      </c>
      <c r="J16" s="267">
        <v>9.4476875968828651</v>
      </c>
      <c r="K16" s="267">
        <v>8.4</v>
      </c>
      <c r="L16" s="267">
        <v>9.3000000000000007</v>
      </c>
      <c r="M16" s="267">
        <v>9.4</v>
      </c>
      <c r="N16" s="267">
        <v>9.1999999999999993</v>
      </c>
      <c r="O16" s="267">
        <v>8.3000000000000007</v>
      </c>
      <c r="P16" s="267">
        <v>9</v>
      </c>
      <c r="Q16" s="267">
        <v>9.4</v>
      </c>
      <c r="R16" s="267">
        <v>9.5</v>
      </c>
      <c r="S16" s="267">
        <v>8.5</v>
      </c>
      <c r="T16" s="267">
        <v>9.3000000000000007</v>
      </c>
      <c r="U16" s="267">
        <v>9.6</v>
      </c>
      <c r="V16" s="267">
        <v>9.6999999999999993</v>
      </c>
      <c r="W16" s="267">
        <v>8.6999999999999993</v>
      </c>
      <c r="X16" s="267">
        <v>9.8000000000000007</v>
      </c>
      <c r="Y16" s="267">
        <v>9.8000000000000007</v>
      </c>
      <c r="Z16" s="267">
        <v>9.9</v>
      </c>
      <c r="AA16" s="267">
        <v>8.6999999999999993</v>
      </c>
      <c r="AB16" s="267">
        <v>9.6</v>
      </c>
      <c r="AC16" s="267">
        <v>9.9</v>
      </c>
      <c r="AD16" s="267">
        <v>10.199999999999999</v>
      </c>
      <c r="AE16" s="267">
        <v>9.1</v>
      </c>
      <c r="AF16" s="267">
        <v>10.1</v>
      </c>
      <c r="AG16" s="267">
        <v>10.4</v>
      </c>
      <c r="AH16" s="267">
        <v>10.3</v>
      </c>
      <c r="AI16" s="267">
        <v>9.1</v>
      </c>
      <c r="AJ16" s="267">
        <v>10.1</v>
      </c>
      <c r="AK16" s="267">
        <v>10.4</v>
      </c>
      <c r="AL16" s="267">
        <v>10.4</v>
      </c>
      <c r="AM16" s="267">
        <v>9.1999999999999993</v>
      </c>
      <c r="AN16" s="12"/>
    </row>
    <row r="17" spans="1:40" s="37" customFormat="1" x14ac:dyDescent="0.25">
      <c r="A17" s="54" t="s">
        <v>243</v>
      </c>
      <c r="B17" s="268">
        <f>SUM(B13:B16)</f>
        <v>100</v>
      </c>
      <c r="C17" s="268">
        <v>99.999999999999986</v>
      </c>
      <c r="D17" s="268">
        <v>100.00000000000001</v>
      </c>
      <c r="E17" s="268">
        <v>100.00000000000001</v>
      </c>
      <c r="F17" s="268">
        <v>99.999999999999972</v>
      </c>
      <c r="G17" s="269">
        <v>100.00000000000001</v>
      </c>
      <c r="H17" s="269">
        <v>100</v>
      </c>
      <c r="I17" s="269">
        <v>100</v>
      </c>
      <c r="J17" s="269">
        <v>100</v>
      </c>
      <c r="K17" s="269">
        <v>100</v>
      </c>
      <c r="L17" s="269">
        <v>100</v>
      </c>
      <c r="M17" s="269">
        <v>100</v>
      </c>
      <c r="N17" s="269">
        <v>100</v>
      </c>
      <c r="O17" s="269">
        <v>100</v>
      </c>
      <c r="P17" s="269">
        <v>100</v>
      </c>
      <c r="Q17" s="269">
        <v>100</v>
      </c>
      <c r="R17" s="269">
        <v>100</v>
      </c>
      <c r="S17" s="269">
        <v>100</v>
      </c>
      <c r="T17" s="269">
        <v>100</v>
      </c>
      <c r="U17" s="269">
        <v>100</v>
      </c>
      <c r="V17" s="269">
        <v>100</v>
      </c>
      <c r="W17" s="269">
        <v>100</v>
      </c>
      <c r="X17" s="269">
        <v>100</v>
      </c>
      <c r="Y17" s="269">
        <v>100</v>
      </c>
      <c r="Z17" s="269">
        <v>100</v>
      </c>
      <c r="AA17" s="269">
        <v>100</v>
      </c>
      <c r="AB17" s="269">
        <v>100</v>
      </c>
      <c r="AC17" s="269">
        <v>100</v>
      </c>
      <c r="AD17" s="269">
        <v>100</v>
      </c>
      <c r="AE17" s="269">
        <v>100</v>
      </c>
      <c r="AF17" s="269">
        <v>100</v>
      </c>
      <c r="AG17" s="269">
        <v>100</v>
      </c>
      <c r="AH17" s="269">
        <v>100</v>
      </c>
      <c r="AI17" s="269">
        <v>100</v>
      </c>
      <c r="AJ17" s="269">
        <v>100</v>
      </c>
      <c r="AK17" s="269">
        <v>100</v>
      </c>
      <c r="AL17" s="269">
        <v>100</v>
      </c>
      <c r="AM17" s="269">
        <v>100</v>
      </c>
      <c r="AN17" s="36"/>
    </row>
    <row r="18" spans="1:40" s="155" customFormat="1" ht="15.75" customHeight="1" x14ac:dyDescent="0.25">
      <c r="A18" s="154"/>
      <c r="B18" s="287"/>
      <c r="C18" s="287"/>
      <c r="D18" s="287"/>
      <c r="E18" s="287"/>
      <c r="F18" s="261"/>
      <c r="G18" s="262"/>
      <c r="H18" s="259"/>
      <c r="I18" s="260"/>
      <c r="J18" s="260"/>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row>
    <row r="19" spans="1:40" s="47" customFormat="1" ht="15.75" x14ac:dyDescent="0.25">
      <c r="A19" s="46" t="s">
        <v>328</v>
      </c>
      <c r="B19" s="61"/>
      <c r="C19" s="61"/>
      <c r="D19" s="61"/>
      <c r="E19" s="61"/>
      <c r="F19" s="164"/>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row>
    <row r="20" spans="1:40" s="49" customFormat="1" ht="15.75" x14ac:dyDescent="0.25">
      <c r="A20" s="48"/>
      <c r="B20" s="280"/>
      <c r="C20" s="280"/>
      <c r="D20" s="280"/>
      <c r="E20" s="280"/>
      <c r="F20" s="252"/>
      <c r="G20" s="252"/>
      <c r="H20" s="252"/>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row>
    <row r="21" spans="1:40" s="25" customFormat="1" x14ac:dyDescent="0.25">
      <c r="A21" s="57" t="s">
        <v>247</v>
      </c>
      <c r="B21" s="135">
        <v>75.762747170023431</v>
      </c>
      <c r="C21" s="135">
        <v>71.898368491679193</v>
      </c>
      <c r="D21" s="135">
        <v>70.844271718434641</v>
      </c>
      <c r="E21" s="135">
        <v>70.329856699601692</v>
      </c>
      <c r="F21" s="135">
        <v>70.16669933718552</v>
      </c>
      <c r="G21" s="266">
        <v>71.537590755888928</v>
      </c>
      <c r="H21" s="266">
        <v>70.043463768427443</v>
      </c>
      <c r="I21" s="266">
        <v>69.62816186964308</v>
      </c>
      <c r="J21" s="266">
        <v>70.01634875674165</v>
      </c>
      <c r="K21" s="266">
        <v>71.2</v>
      </c>
      <c r="L21" s="266">
        <v>70.400000000000006</v>
      </c>
      <c r="M21" s="266">
        <v>70.3</v>
      </c>
      <c r="N21" s="266">
        <v>70.8</v>
      </c>
      <c r="O21" s="266">
        <v>71.7</v>
      </c>
      <c r="P21" s="266">
        <v>70.8</v>
      </c>
      <c r="Q21" s="266">
        <v>70</v>
      </c>
      <c r="R21" s="266">
        <v>69.599999999999994</v>
      </c>
      <c r="S21" s="266">
        <v>70.3</v>
      </c>
      <c r="T21" s="266">
        <v>69.2</v>
      </c>
      <c r="U21" s="266">
        <v>68.2</v>
      </c>
      <c r="V21" s="266">
        <v>67.5</v>
      </c>
      <c r="W21" s="266">
        <v>68.7</v>
      </c>
      <c r="X21" s="266">
        <v>67.2</v>
      </c>
      <c r="Y21" s="266">
        <v>67.3</v>
      </c>
      <c r="Z21" s="266">
        <v>67</v>
      </c>
      <c r="AA21" s="266">
        <v>68.599999999999994</v>
      </c>
      <c r="AB21" s="266">
        <v>67.5</v>
      </c>
      <c r="AC21" s="266">
        <v>66.900000000000006</v>
      </c>
      <c r="AD21" s="266">
        <v>66.400000000000006</v>
      </c>
      <c r="AE21" s="266">
        <v>68</v>
      </c>
      <c r="AF21" s="266">
        <v>66.599999999999994</v>
      </c>
      <c r="AG21" s="266">
        <v>65.8</v>
      </c>
      <c r="AH21" s="266">
        <v>65.900000000000006</v>
      </c>
      <c r="AI21" s="266">
        <v>67</v>
      </c>
      <c r="AJ21" s="266">
        <v>66.2</v>
      </c>
      <c r="AK21" s="266">
        <v>66.099999999999994</v>
      </c>
      <c r="AL21" s="266">
        <v>66</v>
      </c>
      <c r="AM21" s="266">
        <v>67.2</v>
      </c>
      <c r="AN21" s="12"/>
    </row>
    <row r="22" spans="1:40" x14ac:dyDescent="0.25">
      <c r="A22" s="56" t="s">
        <v>246</v>
      </c>
      <c r="B22" s="64">
        <v>13.864861092962833</v>
      </c>
      <c r="C22" s="64">
        <v>16.520444332012801</v>
      </c>
      <c r="D22" s="64">
        <v>16.712833327127882</v>
      </c>
      <c r="E22" s="64">
        <v>16.82403887456919</v>
      </c>
      <c r="F22" s="64">
        <v>16.83984137535764</v>
      </c>
      <c r="G22" s="267">
        <v>16.475047270532883</v>
      </c>
      <c r="H22" s="267">
        <v>16.900914107393763</v>
      </c>
      <c r="I22" s="267">
        <v>16.947302768275943</v>
      </c>
      <c r="J22" s="267">
        <v>16.592566247662397</v>
      </c>
      <c r="K22" s="267">
        <v>16.399999999999999</v>
      </c>
      <c r="L22" s="267">
        <v>16.5</v>
      </c>
      <c r="M22" s="267">
        <v>16.5</v>
      </c>
      <c r="N22" s="267">
        <v>16.3</v>
      </c>
      <c r="O22" s="267">
        <v>16</v>
      </c>
      <c r="P22" s="267">
        <v>16.2</v>
      </c>
      <c r="Q22" s="267">
        <v>16.5</v>
      </c>
      <c r="R22" s="267">
        <v>17</v>
      </c>
      <c r="S22" s="267">
        <v>17</v>
      </c>
      <c r="T22" s="267">
        <v>17.3</v>
      </c>
      <c r="U22" s="267">
        <v>17.8</v>
      </c>
      <c r="V22" s="267">
        <v>18</v>
      </c>
      <c r="W22" s="267">
        <v>17.2</v>
      </c>
      <c r="X22" s="267">
        <v>17.5</v>
      </c>
      <c r="Y22" s="267">
        <v>17.5</v>
      </c>
      <c r="Z22" s="267">
        <v>17.600000000000001</v>
      </c>
      <c r="AA22" s="267">
        <v>17.2</v>
      </c>
      <c r="AB22" s="267">
        <v>17.8</v>
      </c>
      <c r="AC22" s="267">
        <v>17.899999999999999</v>
      </c>
      <c r="AD22" s="267">
        <v>17.899999999999999</v>
      </c>
      <c r="AE22" s="267">
        <v>17.5</v>
      </c>
      <c r="AF22" s="267">
        <v>17.8</v>
      </c>
      <c r="AG22" s="267">
        <v>18.3</v>
      </c>
      <c r="AH22" s="267">
        <v>18.3</v>
      </c>
      <c r="AI22" s="267">
        <v>18</v>
      </c>
      <c r="AJ22" s="267">
        <v>18.100000000000001</v>
      </c>
      <c r="AK22" s="267">
        <v>17.899999999999999</v>
      </c>
      <c r="AL22" s="267">
        <v>18.100000000000001</v>
      </c>
      <c r="AM22" s="267">
        <v>17.8</v>
      </c>
      <c r="AN22" s="12"/>
    </row>
    <row r="23" spans="1:40" s="25" customFormat="1" x14ac:dyDescent="0.25">
      <c r="A23" s="57" t="s">
        <v>245</v>
      </c>
      <c r="B23" s="135">
        <v>3.4230832207055242</v>
      </c>
      <c r="C23" s="135">
        <v>3.75336875379053</v>
      </c>
      <c r="D23" s="135">
        <v>3.7199504656085978</v>
      </c>
      <c r="E23" s="135">
        <v>3.8885785634859618</v>
      </c>
      <c r="F23" s="135">
        <v>3.8317437394642431</v>
      </c>
      <c r="G23" s="266">
        <v>3.815311497610621</v>
      </c>
      <c r="H23" s="266">
        <v>3.8937454092722299</v>
      </c>
      <c r="I23" s="266">
        <v>4.0625555876571111</v>
      </c>
      <c r="J23" s="266">
        <v>3.9627061356366351</v>
      </c>
      <c r="K23" s="266">
        <v>4</v>
      </c>
      <c r="L23" s="266">
        <v>3.9</v>
      </c>
      <c r="M23" s="266">
        <v>3.9</v>
      </c>
      <c r="N23" s="266">
        <v>3.8</v>
      </c>
      <c r="O23" s="266">
        <v>3.8</v>
      </c>
      <c r="P23" s="266">
        <v>4</v>
      </c>
      <c r="Q23" s="266">
        <v>4.2</v>
      </c>
      <c r="R23" s="266">
        <v>4</v>
      </c>
      <c r="S23" s="266">
        <v>4.2</v>
      </c>
      <c r="T23" s="266">
        <v>4.4000000000000004</v>
      </c>
      <c r="U23" s="266">
        <v>4.7</v>
      </c>
      <c r="V23" s="266">
        <v>5.0999999999999996</v>
      </c>
      <c r="W23" s="266">
        <v>5.4</v>
      </c>
      <c r="X23" s="266">
        <v>5.8</v>
      </c>
      <c r="Y23" s="266">
        <v>5.9</v>
      </c>
      <c r="Z23" s="266">
        <v>6.1</v>
      </c>
      <c r="AA23" s="266">
        <v>5.8</v>
      </c>
      <c r="AB23" s="266">
        <v>5.6</v>
      </c>
      <c r="AC23" s="266">
        <v>5.8</v>
      </c>
      <c r="AD23" s="266">
        <v>6</v>
      </c>
      <c r="AE23" s="266">
        <v>5.7</v>
      </c>
      <c r="AF23" s="266">
        <v>6</v>
      </c>
      <c r="AG23" s="266">
        <v>6.1</v>
      </c>
      <c r="AH23" s="266">
        <v>6</v>
      </c>
      <c r="AI23" s="266">
        <v>6.1</v>
      </c>
      <c r="AJ23" s="266">
        <v>6.1</v>
      </c>
      <c r="AK23" s="266">
        <v>6.2</v>
      </c>
      <c r="AL23" s="266">
        <v>6</v>
      </c>
      <c r="AM23" s="266">
        <v>6.1</v>
      </c>
      <c r="AN23" s="12"/>
    </row>
    <row r="24" spans="1:40" x14ac:dyDescent="0.25">
      <c r="A24" s="56" t="s">
        <v>244</v>
      </c>
      <c r="B24" s="64">
        <v>6.9493085163082089</v>
      </c>
      <c r="C24" s="64">
        <v>7.8278184225174794</v>
      </c>
      <c r="D24" s="64">
        <v>8.7229444888288885</v>
      </c>
      <c r="E24" s="64">
        <v>8.9575258623431626</v>
      </c>
      <c r="F24" s="64">
        <v>9.1617155479925891</v>
      </c>
      <c r="G24" s="267">
        <v>8.1720504759675912</v>
      </c>
      <c r="H24" s="267">
        <v>9.1618767149065619</v>
      </c>
      <c r="I24" s="267">
        <v>9.3619797744238653</v>
      </c>
      <c r="J24" s="267">
        <v>9.4476875968828651</v>
      </c>
      <c r="K24" s="267">
        <v>8.4</v>
      </c>
      <c r="L24" s="267">
        <v>9.1999999999999993</v>
      </c>
      <c r="M24" s="267">
        <v>9.3000000000000007</v>
      </c>
      <c r="N24" s="267">
        <v>9.1999999999999993</v>
      </c>
      <c r="O24" s="267">
        <v>8.5</v>
      </c>
      <c r="P24" s="267">
        <v>9</v>
      </c>
      <c r="Q24" s="267">
        <v>9.3000000000000007</v>
      </c>
      <c r="R24" s="267">
        <v>9.3000000000000007</v>
      </c>
      <c r="S24" s="267">
        <v>8.5</v>
      </c>
      <c r="T24" s="267">
        <v>9.1</v>
      </c>
      <c r="U24" s="267">
        <v>9.3000000000000007</v>
      </c>
      <c r="V24" s="267">
        <v>9.4</v>
      </c>
      <c r="W24" s="267">
        <v>8.6999999999999993</v>
      </c>
      <c r="X24" s="267">
        <v>9.5</v>
      </c>
      <c r="Y24" s="267">
        <v>9.3000000000000007</v>
      </c>
      <c r="Z24" s="267">
        <v>9.3000000000000007</v>
      </c>
      <c r="AA24" s="267">
        <v>8.4</v>
      </c>
      <c r="AB24" s="267">
        <v>9.1</v>
      </c>
      <c r="AC24" s="267">
        <v>9.3000000000000007</v>
      </c>
      <c r="AD24" s="267">
        <v>9.6999999999999993</v>
      </c>
      <c r="AE24" s="267">
        <v>8.8000000000000007</v>
      </c>
      <c r="AF24" s="267">
        <v>9.6</v>
      </c>
      <c r="AG24" s="267">
        <v>9.8000000000000007</v>
      </c>
      <c r="AH24" s="267">
        <v>9.8000000000000007</v>
      </c>
      <c r="AI24" s="267">
        <v>8.9</v>
      </c>
      <c r="AJ24" s="267">
        <v>9.6</v>
      </c>
      <c r="AK24" s="267">
        <v>9.8000000000000007</v>
      </c>
      <c r="AL24" s="267">
        <v>9.9</v>
      </c>
      <c r="AM24" s="267">
        <v>8.8000000000000007</v>
      </c>
      <c r="AN24" s="12"/>
    </row>
    <row r="25" spans="1:40" s="37" customFormat="1" x14ac:dyDescent="0.25">
      <c r="A25" s="54" t="s">
        <v>243</v>
      </c>
      <c r="B25" s="268">
        <f>SUM(B21:B24)</f>
        <v>99.999999999999986</v>
      </c>
      <c r="C25" s="268">
        <v>100</v>
      </c>
      <c r="D25" s="268">
        <v>100</v>
      </c>
      <c r="E25" s="268">
        <v>100.00000000000001</v>
      </c>
      <c r="F25" s="268">
        <v>99.999999999999986</v>
      </c>
      <c r="G25" s="269">
        <v>100.00000000000003</v>
      </c>
      <c r="H25" s="269">
        <v>100</v>
      </c>
      <c r="I25" s="269">
        <v>100</v>
      </c>
      <c r="J25" s="269">
        <v>100.01930873692355</v>
      </c>
      <c r="K25" s="269">
        <v>100</v>
      </c>
      <c r="L25" s="269">
        <v>100</v>
      </c>
      <c r="M25" s="269">
        <v>100</v>
      </c>
      <c r="N25" s="269">
        <v>100</v>
      </c>
      <c r="O25" s="269">
        <v>100</v>
      </c>
      <c r="P25" s="269">
        <v>100</v>
      </c>
      <c r="Q25" s="269">
        <v>100</v>
      </c>
      <c r="R25" s="269">
        <v>100</v>
      </c>
      <c r="S25" s="269">
        <v>100</v>
      </c>
      <c r="T25" s="269">
        <v>100</v>
      </c>
      <c r="U25" s="269">
        <v>100</v>
      </c>
      <c r="V25" s="269">
        <v>100</v>
      </c>
      <c r="W25" s="269">
        <v>100</v>
      </c>
      <c r="X25" s="269">
        <v>100</v>
      </c>
      <c r="Y25" s="269">
        <v>100</v>
      </c>
      <c r="Z25" s="269">
        <v>100</v>
      </c>
      <c r="AA25" s="269">
        <v>100</v>
      </c>
      <c r="AB25" s="269">
        <v>100</v>
      </c>
      <c r="AC25" s="269">
        <v>100</v>
      </c>
      <c r="AD25" s="269">
        <v>100</v>
      </c>
      <c r="AE25" s="269">
        <v>100</v>
      </c>
      <c r="AF25" s="269">
        <v>100</v>
      </c>
      <c r="AG25" s="269">
        <v>100</v>
      </c>
      <c r="AH25" s="269">
        <v>100</v>
      </c>
      <c r="AI25" s="269">
        <v>100</v>
      </c>
      <c r="AJ25" s="269">
        <v>100</v>
      </c>
      <c r="AK25" s="269">
        <v>100</v>
      </c>
      <c r="AL25" s="269">
        <v>100</v>
      </c>
      <c r="AM25" s="269">
        <v>100</v>
      </c>
      <c r="AN25" s="36"/>
    </row>
    <row r="26" spans="1:40" s="49" customFormat="1" ht="15.75" x14ac:dyDescent="0.25">
      <c r="A26" s="48"/>
      <c r="B26" s="280"/>
      <c r="C26" s="280"/>
      <c r="D26" s="280"/>
      <c r="E26" s="280"/>
      <c r="F26" s="252"/>
      <c r="G26" s="252"/>
      <c r="H26" s="252"/>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row>
    <row r="27" spans="1:40" s="31" customFormat="1" ht="15.75" x14ac:dyDescent="0.25">
      <c r="A27" s="29" t="s">
        <v>252</v>
      </c>
      <c r="B27" s="61"/>
      <c r="C27" s="61"/>
      <c r="D27" s="61"/>
      <c r="E27" s="61"/>
      <c r="F27" s="61"/>
      <c r="G27" s="61"/>
      <c r="H27" s="61"/>
      <c r="I27" s="263"/>
      <c r="J27" s="263"/>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row>
    <row r="28" spans="1:40" s="47" customFormat="1" ht="15.75" x14ac:dyDescent="0.25">
      <c r="A28" s="46" t="s">
        <v>327</v>
      </c>
      <c r="B28" s="61"/>
      <c r="C28" s="61"/>
      <c r="D28" s="61"/>
      <c r="E28" s="61"/>
      <c r="F28" s="61"/>
      <c r="G28" s="61"/>
      <c r="H28" s="61"/>
      <c r="I28" s="263"/>
      <c r="J28" s="263"/>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row>
    <row r="29" spans="1:40" s="49" customFormat="1" ht="15.75" x14ac:dyDescent="0.25">
      <c r="A29" s="48"/>
      <c r="B29" s="280"/>
      <c r="C29" s="280"/>
      <c r="D29" s="280"/>
      <c r="E29" s="280"/>
      <c r="F29" s="252"/>
      <c r="G29" s="252"/>
      <c r="H29" s="252"/>
      <c r="I29" s="264"/>
      <c r="J29" s="264"/>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row>
    <row r="30" spans="1:40" s="25" customFormat="1" x14ac:dyDescent="0.25">
      <c r="A30" s="57" t="s">
        <v>247</v>
      </c>
      <c r="B30" s="135">
        <v>87.844366975840714</v>
      </c>
      <c r="C30" s="135">
        <v>85.746598204454841</v>
      </c>
      <c r="D30" s="135">
        <v>84.904655436350453</v>
      </c>
      <c r="E30" s="135">
        <v>84.807724705960354</v>
      </c>
      <c r="F30" s="135">
        <v>84.836646582131266</v>
      </c>
      <c r="G30" s="266">
        <v>85.785771047531185</v>
      </c>
      <c r="H30" s="266">
        <v>84.884009378774337</v>
      </c>
      <c r="I30" s="266">
        <v>84.756779795449248</v>
      </c>
      <c r="J30" s="266">
        <v>84.90709628243134</v>
      </c>
      <c r="K30" s="266">
        <v>85.6</v>
      </c>
      <c r="L30" s="266">
        <v>84.9</v>
      </c>
      <c r="M30" s="266">
        <v>84.6</v>
      </c>
      <c r="N30" s="266">
        <v>84.8</v>
      </c>
      <c r="O30" s="266">
        <v>85.6</v>
      </c>
      <c r="P30" s="266">
        <v>84.8</v>
      </c>
      <c r="Q30" s="266">
        <v>84.5</v>
      </c>
      <c r="R30" s="266">
        <v>84.3</v>
      </c>
      <c r="S30" s="266">
        <v>84.8</v>
      </c>
      <c r="T30" s="266">
        <v>84.1</v>
      </c>
      <c r="U30" s="266">
        <v>83.7</v>
      </c>
      <c r="V30" s="266">
        <v>83.4</v>
      </c>
      <c r="W30" s="266">
        <v>83.9</v>
      </c>
      <c r="X30" s="266">
        <v>82.7</v>
      </c>
      <c r="Y30" s="266">
        <v>82.7</v>
      </c>
      <c r="Z30" s="266">
        <v>82.5</v>
      </c>
      <c r="AA30" s="266">
        <v>83.3</v>
      </c>
      <c r="AB30" s="266">
        <v>82.4</v>
      </c>
      <c r="AC30" s="266">
        <v>82.1</v>
      </c>
      <c r="AD30" s="266">
        <v>82</v>
      </c>
      <c r="AE30" s="266">
        <v>83</v>
      </c>
      <c r="AF30" s="266">
        <v>82.2</v>
      </c>
      <c r="AG30" s="266">
        <v>81.8</v>
      </c>
      <c r="AH30" s="266">
        <v>81.8</v>
      </c>
      <c r="AI30" s="266">
        <v>82.6</v>
      </c>
      <c r="AJ30" s="266">
        <v>81.8</v>
      </c>
      <c r="AK30" s="266">
        <v>81.7</v>
      </c>
      <c r="AL30" s="266">
        <v>81.7</v>
      </c>
      <c r="AM30" s="266">
        <v>82.6</v>
      </c>
      <c r="AN30" s="12"/>
    </row>
    <row r="31" spans="1:40" x14ac:dyDescent="0.25">
      <c r="A31" s="56" t="s">
        <v>246</v>
      </c>
      <c r="B31" s="64">
        <v>6.4056167967678919</v>
      </c>
      <c r="C31" s="64">
        <v>7.7924115193197183</v>
      </c>
      <c r="D31" s="64">
        <v>7.9525441377164814</v>
      </c>
      <c r="E31" s="64">
        <v>7.954716174532499</v>
      </c>
      <c r="F31" s="64">
        <v>7.9174363985921881</v>
      </c>
      <c r="G31" s="267">
        <v>7.7262700948147982</v>
      </c>
      <c r="H31" s="267">
        <v>7.9048281662961601</v>
      </c>
      <c r="I31" s="267">
        <v>7.9071956313604224</v>
      </c>
      <c r="J31" s="267">
        <v>7.8219741140652905</v>
      </c>
      <c r="K31" s="267">
        <v>7.7</v>
      </c>
      <c r="L31" s="267">
        <v>7.9</v>
      </c>
      <c r="M31" s="267">
        <v>8</v>
      </c>
      <c r="N31" s="267">
        <v>8</v>
      </c>
      <c r="O31" s="267">
        <v>7.8</v>
      </c>
      <c r="P31" s="267">
        <v>7.9</v>
      </c>
      <c r="Q31" s="267">
        <v>8.1</v>
      </c>
      <c r="R31" s="267">
        <v>8.5</v>
      </c>
      <c r="S31" s="267">
        <v>8.6999999999999993</v>
      </c>
      <c r="T31" s="267">
        <v>8.8000000000000007</v>
      </c>
      <c r="U31" s="267">
        <v>9</v>
      </c>
      <c r="V31" s="267">
        <v>9.1</v>
      </c>
      <c r="W31" s="267">
        <v>8.9</v>
      </c>
      <c r="X31" s="267">
        <v>9.1</v>
      </c>
      <c r="Y31" s="267">
        <v>9.1</v>
      </c>
      <c r="Z31" s="267">
        <v>9.1</v>
      </c>
      <c r="AA31" s="267">
        <v>9</v>
      </c>
      <c r="AB31" s="267">
        <v>9.4</v>
      </c>
      <c r="AC31" s="267">
        <v>9.4</v>
      </c>
      <c r="AD31" s="267">
        <v>9.4</v>
      </c>
      <c r="AE31" s="267">
        <v>9.1999999999999993</v>
      </c>
      <c r="AF31" s="267">
        <v>9.4</v>
      </c>
      <c r="AG31" s="267">
        <v>9.6</v>
      </c>
      <c r="AH31" s="267">
        <v>9.6</v>
      </c>
      <c r="AI31" s="267">
        <v>9.4</v>
      </c>
      <c r="AJ31" s="267">
        <v>9.5</v>
      </c>
      <c r="AK31" s="267">
        <v>9.3000000000000007</v>
      </c>
      <c r="AL31" s="267">
        <v>9.4</v>
      </c>
      <c r="AM31" s="267">
        <v>9.1</v>
      </c>
      <c r="AN31" s="12"/>
    </row>
    <row r="32" spans="1:40" s="25" customFormat="1" x14ac:dyDescent="0.25">
      <c r="A32" s="57" t="s">
        <v>245</v>
      </c>
      <c r="B32" s="135">
        <v>1.9409035065276934</v>
      </c>
      <c r="C32" s="135">
        <v>2.0956686002574783</v>
      </c>
      <c r="D32" s="135">
        <v>2.1423392734153568</v>
      </c>
      <c r="E32" s="135">
        <v>2.1765684625049886</v>
      </c>
      <c r="F32" s="135">
        <v>2.1539744876311531</v>
      </c>
      <c r="G32" s="266">
        <v>2.0796588570335235</v>
      </c>
      <c r="H32" s="266">
        <v>2.1926243821645066</v>
      </c>
      <c r="I32" s="266">
        <v>2.2356158841242175</v>
      </c>
      <c r="J32" s="266">
        <v>2.2111928827079232</v>
      </c>
      <c r="K32" s="266">
        <v>2.2000000000000002</v>
      </c>
      <c r="L32" s="266">
        <v>2.2999999999999998</v>
      </c>
      <c r="M32" s="266">
        <v>2.2999999999999998</v>
      </c>
      <c r="N32" s="266">
        <v>2.2000000000000002</v>
      </c>
      <c r="O32" s="266">
        <v>2.1</v>
      </c>
      <c r="P32" s="266">
        <v>2.2999999999999998</v>
      </c>
      <c r="Q32" s="266">
        <v>2.4</v>
      </c>
      <c r="R32" s="266">
        <v>2.2999999999999998</v>
      </c>
      <c r="S32" s="266">
        <v>2.2000000000000002</v>
      </c>
      <c r="T32" s="266">
        <v>2.4</v>
      </c>
      <c r="U32" s="266">
        <v>2.5</v>
      </c>
      <c r="V32" s="266">
        <v>2.7</v>
      </c>
      <c r="W32" s="266">
        <v>2.8</v>
      </c>
      <c r="X32" s="266">
        <v>3.1</v>
      </c>
      <c r="Y32" s="266">
        <v>3.1</v>
      </c>
      <c r="Z32" s="266">
        <v>3.2</v>
      </c>
      <c r="AA32" s="266">
        <v>3.1</v>
      </c>
      <c r="AB32" s="266">
        <v>3.2</v>
      </c>
      <c r="AC32" s="266">
        <v>3.2</v>
      </c>
      <c r="AD32" s="266">
        <v>3.2</v>
      </c>
      <c r="AE32" s="266">
        <v>3.1</v>
      </c>
      <c r="AF32" s="266">
        <v>3.3</v>
      </c>
      <c r="AG32" s="266">
        <v>3.3</v>
      </c>
      <c r="AH32" s="266">
        <v>3.3</v>
      </c>
      <c r="AI32" s="266">
        <v>3.3</v>
      </c>
      <c r="AJ32" s="266">
        <v>3.4</v>
      </c>
      <c r="AK32" s="266">
        <v>3.5</v>
      </c>
      <c r="AL32" s="266">
        <v>3.6</v>
      </c>
      <c r="AM32" s="266">
        <v>3.5</v>
      </c>
      <c r="AN32" s="12"/>
    </row>
    <row r="33" spans="1:40" x14ac:dyDescent="0.25">
      <c r="A33" s="56" t="s">
        <v>244</v>
      </c>
      <c r="B33" s="64">
        <v>3.8091127208637063</v>
      </c>
      <c r="C33" s="64">
        <v>4.3653216759679756</v>
      </c>
      <c r="D33" s="64">
        <v>5.0004611525177172</v>
      </c>
      <c r="E33" s="64">
        <v>5.0609906570021543</v>
      </c>
      <c r="F33" s="64">
        <v>5.0919425316453815</v>
      </c>
      <c r="G33" s="267">
        <v>4.4083000006204909</v>
      </c>
      <c r="H33" s="267">
        <v>5.0185380727649989</v>
      </c>
      <c r="I33" s="267">
        <v>5.1004086890661204</v>
      </c>
      <c r="J33" s="267">
        <v>5.0597367207954536</v>
      </c>
      <c r="K33" s="267">
        <v>4.5</v>
      </c>
      <c r="L33" s="267">
        <v>5</v>
      </c>
      <c r="M33" s="267">
        <v>5.0999999999999996</v>
      </c>
      <c r="N33" s="267">
        <v>5</v>
      </c>
      <c r="O33" s="267">
        <v>4.5</v>
      </c>
      <c r="P33" s="267">
        <v>5</v>
      </c>
      <c r="Q33" s="267">
        <v>5.0999999999999996</v>
      </c>
      <c r="R33" s="267">
        <v>4.9000000000000004</v>
      </c>
      <c r="S33" s="267">
        <v>4.3</v>
      </c>
      <c r="T33" s="267">
        <v>4.7</v>
      </c>
      <c r="U33" s="267">
        <v>4.8</v>
      </c>
      <c r="V33" s="267">
        <v>4.9000000000000004</v>
      </c>
      <c r="W33" s="267">
        <v>4.5</v>
      </c>
      <c r="X33" s="267">
        <v>5.0999999999999996</v>
      </c>
      <c r="Y33" s="267">
        <v>5.0999999999999996</v>
      </c>
      <c r="Z33" s="267">
        <v>5.2</v>
      </c>
      <c r="AA33" s="267">
        <v>4.5999999999999996</v>
      </c>
      <c r="AB33" s="267">
        <v>5.0999999999999996</v>
      </c>
      <c r="AC33" s="267">
        <v>5.2</v>
      </c>
      <c r="AD33" s="267">
        <v>5.3</v>
      </c>
      <c r="AE33" s="267">
        <v>4.7</v>
      </c>
      <c r="AF33" s="267">
        <v>5.2</v>
      </c>
      <c r="AG33" s="267">
        <v>5.3</v>
      </c>
      <c r="AH33" s="267">
        <v>5.3</v>
      </c>
      <c r="AI33" s="267">
        <v>4.7</v>
      </c>
      <c r="AJ33" s="267">
        <v>5.3</v>
      </c>
      <c r="AK33" s="267">
        <v>5.4</v>
      </c>
      <c r="AL33" s="267">
        <v>5.4</v>
      </c>
      <c r="AM33" s="267">
        <v>4.8</v>
      </c>
      <c r="AN33" s="12"/>
    </row>
    <row r="34" spans="1:40" s="37" customFormat="1" x14ac:dyDescent="0.25">
      <c r="A34" s="54" t="s">
        <v>243</v>
      </c>
      <c r="B34" s="268">
        <f>SUM(B30:B33)</f>
        <v>100</v>
      </c>
      <c r="C34" s="268">
        <f>SUM(C30:C33)</f>
        <v>100.00000000000001</v>
      </c>
      <c r="D34" s="268">
        <v>100.00000000000001</v>
      </c>
      <c r="E34" s="268">
        <v>99.999999999999986</v>
      </c>
      <c r="F34" s="268">
        <v>99.999999999999986</v>
      </c>
      <c r="G34" s="269">
        <v>99.999999999999986</v>
      </c>
      <c r="H34" s="269">
        <v>100</v>
      </c>
      <c r="I34" s="269">
        <v>100</v>
      </c>
      <c r="J34" s="269">
        <v>100</v>
      </c>
      <c r="K34" s="269">
        <v>100</v>
      </c>
      <c r="L34" s="269">
        <v>100</v>
      </c>
      <c r="M34" s="269">
        <v>100</v>
      </c>
      <c r="N34" s="269">
        <v>100</v>
      </c>
      <c r="O34" s="269">
        <v>100</v>
      </c>
      <c r="P34" s="269">
        <v>100</v>
      </c>
      <c r="Q34" s="269">
        <v>100</v>
      </c>
      <c r="R34" s="269">
        <v>100</v>
      </c>
      <c r="S34" s="269">
        <v>100</v>
      </c>
      <c r="T34" s="269">
        <v>100</v>
      </c>
      <c r="U34" s="269">
        <v>100</v>
      </c>
      <c r="V34" s="269">
        <v>100</v>
      </c>
      <c r="W34" s="269">
        <v>100</v>
      </c>
      <c r="X34" s="269">
        <v>100</v>
      </c>
      <c r="Y34" s="269">
        <v>100</v>
      </c>
      <c r="Z34" s="269">
        <v>100</v>
      </c>
      <c r="AA34" s="269">
        <v>100</v>
      </c>
      <c r="AB34" s="269">
        <v>100</v>
      </c>
      <c r="AC34" s="269">
        <v>100</v>
      </c>
      <c r="AD34" s="269">
        <v>100</v>
      </c>
      <c r="AE34" s="269">
        <v>100</v>
      </c>
      <c r="AF34" s="269">
        <v>100</v>
      </c>
      <c r="AG34" s="269">
        <v>100</v>
      </c>
      <c r="AH34" s="269">
        <v>100</v>
      </c>
      <c r="AI34" s="269">
        <v>100</v>
      </c>
      <c r="AJ34" s="269">
        <v>100</v>
      </c>
      <c r="AK34" s="269">
        <v>100</v>
      </c>
      <c r="AL34" s="269">
        <v>100</v>
      </c>
      <c r="AM34" s="269">
        <v>100</v>
      </c>
      <c r="AN34" s="36"/>
    </row>
    <row r="35" spans="1:40" s="48" customFormat="1" ht="15.75" x14ac:dyDescent="0.25">
      <c r="B35" s="280"/>
      <c r="C35" s="280"/>
      <c r="D35" s="280"/>
      <c r="E35" s="280"/>
      <c r="F35" s="261"/>
      <c r="G35" s="134"/>
      <c r="H35" s="232"/>
      <c r="I35" s="260"/>
      <c r="J35" s="260"/>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row>
    <row r="36" spans="1:40" s="160" customFormat="1" ht="15.75" x14ac:dyDescent="0.25">
      <c r="A36" s="27" t="s">
        <v>328</v>
      </c>
      <c r="B36" s="61"/>
      <c r="C36" s="61"/>
      <c r="D36" s="61"/>
      <c r="E36" s="61"/>
      <c r="F36" s="61"/>
      <c r="G36" s="61"/>
      <c r="H36" s="61"/>
      <c r="I36" s="263"/>
      <c r="J36" s="263"/>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row>
    <row r="37" spans="1:40" s="162" customFormat="1" ht="15.75" x14ac:dyDescent="0.25">
      <c r="A37" s="161"/>
      <c r="B37" s="280"/>
      <c r="C37" s="280"/>
      <c r="D37" s="280"/>
      <c r="E37" s="280"/>
      <c r="F37" s="79"/>
      <c r="G37" s="79"/>
      <c r="H37" s="79"/>
      <c r="I37" s="265"/>
      <c r="J37" s="265"/>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row>
    <row r="38" spans="1:40" s="25" customFormat="1" x14ac:dyDescent="0.25">
      <c r="A38" s="57" t="s">
        <v>247</v>
      </c>
      <c r="B38" s="135">
        <v>86.735406085830363</v>
      </c>
      <c r="C38" s="135">
        <v>84.183420049365395</v>
      </c>
      <c r="D38" s="135">
        <v>83.360943019863754</v>
      </c>
      <c r="E38" s="135">
        <v>83.311289287555724</v>
      </c>
      <c r="F38" s="135">
        <v>83.348676495146137</v>
      </c>
      <c r="G38" s="266">
        <v>84.235942157345562</v>
      </c>
      <c r="H38" s="266">
        <v>70.043463768427443</v>
      </c>
      <c r="I38" s="266">
        <v>83.170590355862146</v>
      </c>
      <c r="J38" s="266">
        <v>83.323476708455885</v>
      </c>
      <c r="K38" s="266">
        <v>84</v>
      </c>
      <c r="L38" s="266">
        <v>83.4</v>
      </c>
      <c r="M38" s="266">
        <v>83.2</v>
      </c>
      <c r="N38" s="266">
        <v>83.3</v>
      </c>
      <c r="O38" s="266">
        <v>84</v>
      </c>
      <c r="P38" s="266">
        <v>83.3</v>
      </c>
      <c r="Q38" s="266">
        <v>82.9</v>
      </c>
      <c r="R38" s="266">
        <v>82.8</v>
      </c>
      <c r="S38" s="266">
        <v>83.2</v>
      </c>
      <c r="T38" s="266">
        <v>82.5</v>
      </c>
      <c r="U38" s="266">
        <v>82.1</v>
      </c>
      <c r="V38" s="266">
        <v>81.8</v>
      </c>
      <c r="W38" s="266">
        <v>82.2</v>
      </c>
      <c r="X38" s="266">
        <v>81.099999999999994</v>
      </c>
      <c r="Y38" s="266">
        <v>81.3</v>
      </c>
      <c r="Z38" s="266">
        <v>81</v>
      </c>
      <c r="AA38" s="266">
        <v>81.900000000000006</v>
      </c>
      <c r="AB38" s="266">
        <v>81</v>
      </c>
      <c r="AC38" s="266">
        <v>80.7</v>
      </c>
      <c r="AD38" s="266">
        <v>80.599999999999994</v>
      </c>
      <c r="AE38" s="266">
        <v>81.400000000000006</v>
      </c>
      <c r="AF38" s="266">
        <v>80.7</v>
      </c>
      <c r="AG38" s="266">
        <v>80.400000000000006</v>
      </c>
      <c r="AH38" s="266">
        <v>80.400000000000006</v>
      </c>
      <c r="AI38" s="266">
        <v>81</v>
      </c>
      <c r="AJ38" s="266">
        <v>80.400000000000006</v>
      </c>
      <c r="AK38" s="266">
        <v>80.400000000000006</v>
      </c>
      <c r="AL38" s="266">
        <v>80.3</v>
      </c>
      <c r="AM38" s="266">
        <v>80.900000000000006</v>
      </c>
      <c r="AN38" s="12"/>
    </row>
    <row r="39" spans="1:40" x14ac:dyDescent="0.25">
      <c r="A39" s="56" t="s">
        <v>246</v>
      </c>
      <c r="B39" s="64">
        <v>7.5760483556676199</v>
      </c>
      <c r="C39" s="64">
        <v>9.3758612209019994</v>
      </c>
      <c r="D39" s="64">
        <v>9.5903073690022271</v>
      </c>
      <c r="E39" s="64">
        <v>9.5937233229025338</v>
      </c>
      <c r="F39" s="64">
        <v>9.5290084392505037</v>
      </c>
      <c r="G39" s="267">
        <v>9.2692213831932637</v>
      </c>
      <c r="H39" s="267">
        <v>16.900914107393763</v>
      </c>
      <c r="I39" s="267">
        <v>9.60384192491588</v>
      </c>
      <c r="J39" s="267">
        <v>9.4929421751428542</v>
      </c>
      <c r="K39" s="267">
        <v>9.4</v>
      </c>
      <c r="L39" s="267">
        <v>9.6</v>
      </c>
      <c r="M39" s="267">
        <v>9.6999999999999993</v>
      </c>
      <c r="N39" s="267">
        <v>9.6999999999999993</v>
      </c>
      <c r="O39" s="267">
        <v>9.5</v>
      </c>
      <c r="P39" s="267">
        <v>9.6</v>
      </c>
      <c r="Q39" s="267">
        <v>9.8000000000000007</v>
      </c>
      <c r="R39" s="267">
        <v>10.3</v>
      </c>
      <c r="S39" s="267">
        <v>10.4</v>
      </c>
      <c r="T39" s="267">
        <v>10.6</v>
      </c>
      <c r="U39" s="267">
        <v>10.9</v>
      </c>
      <c r="V39" s="267">
        <v>11</v>
      </c>
      <c r="W39" s="267">
        <v>10.7</v>
      </c>
      <c r="X39" s="267">
        <v>11</v>
      </c>
      <c r="Y39" s="267">
        <v>11</v>
      </c>
      <c r="Z39" s="267">
        <v>11.1</v>
      </c>
      <c r="AA39" s="267">
        <v>10.9</v>
      </c>
      <c r="AB39" s="267">
        <v>11.3</v>
      </c>
      <c r="AC39" s="267">
        <v>11.4</v>
      </c>
      <c r="AD39" s="267">
        <v>11.4</v>
      </c>
      <c r="AE39" s="267">
        <v>11.2</v>
      </c>
      <c r="AF39" s="267">
        <v>11.3</v>
      </c>
      <c r="AG39" s="267">
        <v>11.6</v>
      </c>
      <c r="AH39" s="267">
        <v>11.6</v>
      </c>
      <c r="AI39" s="267">
        <v>11.4</v>
      </c>
      <c r="AJ39" s="267">
        <v>11.5</v>
      </c>
      <c r="AK39" s="267">
        <v>11.5</v>
      </c>
      <c r="AL39" s="267">
        <v>11.4</v>
      </c>
      <c r="AM39" s="267">
        <v>11.3</v>
      </c>
      <c r="AN39" s="12"/>
    </row>
    <row r="40" spans="1:40" s="25" customFormat="1" x14ac:dyDescent="0.25">
      <c r="A40" s="57" t="s">
        <v>245</v>
      </c>
      <c r="B40" s="135">
        <v>1.7956441127356733</v>
      </c>
      <c r="C40" s="135">
        <v>1.95840683868771</v>
      </c>
      <c r="D40" s="135">
        <v>1.9716867677771823</v>
      </c>
      <c r="E40" s="135">
        <v>2.0166949594734143</v>
      </c>
      <c r="F40" s="135">
        <v>1.9848968072093698</v>
      </c>
      <c r="G40" s="266">
        <v>1.9443564202250463</v>
      </c>
      <c r="H40" s="266">
        <v>3.8937454092722299</v>
      </c>
      <c r="I40" s="266">
        <v>2.0709636974534407</v>
      </c>
      <c r="J40" s="266">
        <v>2.0219327582942848</v>
      </c>
      <c r="K40" s="266">
        <v>2</v>
      </c>
      <c r="L40" s="266">
        <v>2</v>
      </c>
      <c r="M40" s="266">
        <v>2</v>
      </c>
      <c r="N40" s="266">
        <v>2</v>
      </c>
      <c r="O40" s="266">
        <v>2</v>
      </c>
      <c r="P40" s="266">
        <v>2.1</v>
      </c>
      <c r="Q40" s="266">
        <v>2.2000000000000002</v>
      </c>
      <c r="R40" s="266">
        <v>2.1</v>
      </c>
      <c r="S40" s="266">
        <v>2.1</v>
      </c>
      <c r="T40" s="266">
        <v>2.2000000000000002</v>
      </c>
      <c r="U40" s="266">
        <v>2.2999999999999998</v>
      </c>
      <c r="V40" s="266">
        <v>2.5</v>
      </c>
      <c r="W40" s="266">
        <v>2.6</v>
      </c>
      <c r="X40" s="266">
        <v>2.9</v>
      </c>
      <c r="Y40" s="266">
        <v>2.9</v>
      </c>
      <c r="Z40" s="266">
        <v>3</v>
      </c>
      <c r="AA40" s="266">
        <v>2.9</v>
      </c>
      <c r="AB40" s="266">
        <v>2.9</v>
      </c>
      <c r="AC40" s="266">
        <v>2.9</v>
      </c>
      <c r="AD40" s="266">
        <v>3.1</v>
      </c>
      <c r="AE40" s="266">
        <v>2.9</v>
      </c>
      <c r="AF40" s="266">
        <v>3</v>
      </c>
      <c r="AG40" s="266">
        <v>3.1</v>
      </c>
      <c r="AH40" s="266">
        <v>3.1</v>
      </c>
      <c r="AI40" s="266">
        <v>3.2</v>
      </c>
      <c r="AJ40" s="266">
        <v>3.1</v>
      </c>
      <c r="AK40" s="266">
        <v>3.2</v>
      </c>
      <c r="AL40" s="266">
        <v>3.2</v>
      </c>
      <c r="AM40" s="266">
        <v>3.3</v>
      </c>
      <c r="AN40" s="12"/>
    </row>
    <row r="41" spans="1:40" x14ac:dyDescent="0.25">
      <c r="A41" s="56" t="s">
        <v>244</v>
      </c>
      <c r="B41" s="64">
        <v>3.8929014457663413</v>
      </c>
      <c r="C41" s="64">
        <v>4.4823118910449198</v>
      </c>
      <c r="D41" s="64">
        <v>5.077062843356849</v>
      </c>
      <c r="E41" s="64">
        <v>5.0782924300683314</v>
      </c>
      <c r="F41" s="64">
        <v>5.1374182583939865</v>
      </c>
      <c r="G41" s="267">
        <v>4.5504800392361329</v>
      </c>
      <c r="H41" s="267">
        <v>9.1618767149065619</v>
      </c>
      <c r="I41" s="267">
        <v>5.1546040217685416</v>
      </c>
      <c r="J41" s="267">
        <v>5.1616483581069978</v>
      </c>
      <c r="K41" s="267">
        <v>4.5999999999999996</v>
      </c>
      <c r="L41" s="267">
        <v>5</v>
      </c>
      <c r="M41" s="267">
        <v>5.0999999999999996</v>
      </c>
      <c r="N41" s="267">
        <v>5</v>
      </c>
      <c r="O41" s="267">
        <v>4.5999999999999996</v>
      </c>
      <c r="P41" s="267">
        <v>5</v>
      </c>
      <c r="Q41" s="267">
        <v>5.0999999999999996</v>
      </c>
      <c r="R41" s="267">
        <v>4.9000000000000004</v>
      </c>
      <c r="S41" s="267">
        <v>4.3</v>
      </c>
      <c r="T41" s="267">
        <v>4.7</v>
      </c>
      <c r="U41" s="267">
        <v>4.7</v>
      </c>
      <c r="V41" s="267">
        <v>4.8</v>
      </c>
      <c r="W41" s="267">
        <v>4.5</v>
      </c>
      <c r="X41" s="267">
        <v>5</v>
      </c>
      <c r="Y41" s="267">
        <v>4.9000000000000004</v>
      </c>
      <c r="Z41" s="267">
        <v>4.9000000000000004</v>
      </c>
      <c r="AA41" s="267">
        <v>4.4000000000000004</v>
      </c>
      <c r="AB41" s="267">
        <v>4.8</v>
      </c>
      <c r="AC41" s="267">
        <v>4.9000000000000004</v>
      </c>
      <c r="AD41" s="267">
        <v>5</v>
      </c>
      <c r="AE41" s="267">
        <v>4.5</v>
      </c>
      <c r="AF41" s="267">
        <v>4.9000000000000004</v>
      </c>
      <c r="AG41" s="267">
        <v>4.9000000000000004</v>
      </c>
      <c r="AH41" s="267">
        <v>4.9000000000000004</v>
      </c>
      <c r="AI41" s="267">
        <v>4.5</v>
      </c>
      <c r="AJ41" s="267">
        <v>4.9000000000000004</v>
      </c>
      <c r="AK41" s="267">
        <v>5</v>
      </c>
      <c r="AL41" s="267">
        <v>5.0999999999999996</v>
      </c>
      <c r="AM41" s="267">
        <v>4.5</v>
      </c>
      <c r="AN41" s="12"/>
    </row>
    <row r="42" spans="1:40" s="37" customFormat="1" x14ac:dyDescent="0.25">
      <c r="A42" s="54" t="s">
        <v>243</v>
      </c>
      <c r="B42" s="268">
        <f>SUM(B38:B41)</f>
        <v>100</v>
      </c>
      <c r="C42" s="268">
        <v>100.00000000000001</v>
      </c>
      <c r="D42" s="268">
        <v>100.00000000000003</v>
      </c>
      <c r="E42" s="268">
        <v>100</v>
      </c>
      <c r="F42" s="268">
        <v>100</v>
      </c>
      <c r="G42" s="269">
        <v>100.00000000000001</v>
      </c>
      <c r="H42" s="269">
        <v>100</v>
      </c>
      <c r="I42" s="269">
        <v>100.00000000000003</v>
      </c>
      <c r="J42" s="269">
        <v>100.00000000000003</v>
      </c>
      <c r="K42" s="269">
        <v>100</v>
      </c>
      <c r="L42" s="269">
        <v>100</v>
      </c>
      <c r="M42" s="269">
        <v>100</v>
      </c>
      <c r="N42" s="269">
        <v>100</v>
      </c>
      <c r="O42" s="269">
        <v>-100</v>
      </c>
      <c r="P42" s="269">
        <v>100</v>
      </c>
      <c r="Q42" s="269">
        <v>100</v>
      </c>
      <c r="R42" s="269">
        <v>100</v>
      </c>
      <c r="S42" s="269">
        <v>100</v>
      </c>
      <c r="T42" s="269">
        <v>100</v>
      </c>
      <c r="U42" s="269">
        <v>100</v>
      </c>
      <c r="V42" s="269">
        <v>100</v>
      </c>
      <c r="W42" s="269">
        <v>100</v>
      </c>
      <c r="X42" s="269">
        <v>100</v>
      </c>
      <c r="Y42" s="269">
        <v>100</v>
      </c>
      <c r="Z42" s="269">
        <v>100</v>
      </c>
      <c r="AA42" s="269">
        <v>100</v>
      </c>
      <c r="AB42" s="269">
        <v>100</v>
      </c>
      <c r="AC42" s="269">
        <v>100</v>
      </c>
      <c r="AD42" s="269">
        <v>100</v>
      </c>
      <c r="AE42" s="269">
        <v>100</v>
      </c>
      <c r="AF42" s="269">
        <v>100</v>
      </c>
      <c r="AG42" s="269">
        <v>100</v>
      </c>
      <c r="AH42" s="269">
        <v>100</v>
      </c>
      <c r="AI42" s="269">
        <v>100</v>
      </c>
      <c r="AJ42" s="269">
        <v>100</v>
      </c>
      <c r="AK42" s="269">
        <v>100</v>
      </c>
      <c r="AL42" s="269">
        <v>100</v>
      </c>
      <c r="AM42" s="269">
        <v>100</v>
      </c>
      <c r="AN42" s="36"/>
    </row>
    <row r="43" spans="1:40" s="159" customFormat="1" x14ac:dyDescent="0.25">
      <c r="B43" s="79"/>
      <c r="C43" s="79"/>
      <c r="D43" s="79"/>
      <c r="E43" s="79"/>
      <c r="F43" s="261"/>
      <c r="G43" s="134"/>
      <c r="H43" s="232"/>
      <c r="I43" s="260"/>
      <c r="J43" s="260"/>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row>
    <row r="44" spans="1:40" s="31" customFormat="1" ht="15.75" x14ac:dyDescent="0.25">
      <c r="A44" s="29" t="s">
        <v>251</v>
      </c>
      <c r="B44" s="61"/>
      <c r="C44" s="61"/>
      <c r="D44" s="61"/>
      <c r="E44" s="61"/>
      <c r="F44" s="61"/>
      <c r="G44" s="61"/>
      <c r="H44" s="61"/>
      <c r="I44" s="263"/>
      <c r="J44" s="263"/>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row>
    <row r="45" spans="1:40" s="47" customFormat="1" ht="15.75" x14ac:dyDescent="0.25">
      <c r="A45" s="46" t="s">
        <v>327</v>
      </c>
      <c r="B45" s="61"/>
      <c r="C45" s="61"/>
      <c r="D45" s="61"/>
      <c r="E45" s="61"/>
      <c r="F45" s="61"/>
      <c r="G45" s="61"/>
      <c r="H45" s="61"/>
      <c r="I45" s="263"/>
      <c r="J45" s="263"/>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row>
    <row r="46" spans="1:40" x14ac:dyDescent="0.25">
      <c r="A46" s="56"/>
      <c r="F46" s="232"/>
      <c r="G46" s="134"/>
      <c r="H46" s="232"/>
      <c r="I46" s="260"/>
      <c r="J46" s="260"/>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row>
    <row r="47" spans="1:40" s="25" customFormat="1" x14ac:dyDescent="0.25">
      <c r="A47" s="57" t="s">
        <v>247</v>
      </c>
      <c r="B47" s="135">
        <v>89.298804551346691</v>
      </c>
      <c r="C47" s="135">
        <v>89.302563991004703</v>
      </c>
      <c r="D47" s="135">
        <v>89.29585336908788</v>
      </c>
      <c r="E47" s="135">
        <v>89.290052004540343</v>
      </c>
      <c r="F47" s="135">
        <v>89.268850695398712</v>
      </c>
      <c r="G47" s="266">
        <v>89.281519529094439</v>
      </c>
      <c r="H47" s="266">
        <v>89.273745842958647</v>
      </c>
      <c r="I47" s="266">
        <v>89.287413073334037</v>
      </c>
      <c r="J47" s="266">
        <v>89.38549509586278</v>
      </c>
      <c r="K47" s="266">
        <v>89.3</v>
      </c>
      <c r="L47" s="266">
        <v>89.3</v>
      </c>
      <c r="M47" s="266">
        <v>89.3</v>
      </c>
      <c r="N47" s="266">
        <v>89.3</v>
      </c>
      <c r="O47" s="266">
        <v>89.3</v>
      </c>
      <c r="P47" s="266">
        <v>89.3</v>
      </c>
      <c r="Q47" s="266">
        <v>89.3</v>
      </c>
      <c r="R47" s="266">
        <v>89.3</v>
      </c>
      <c r="S47" s="266">
        <v>89.2</v>
      </c>
      <c r="T47" s="266">
        <v>89.2</v>
      </c>
      <c r="U47" s="266">
        <v>89.2</v>
      </c>
      <c r="V47" s="266">
        <v>89.2</v>
      </c>
      <c r="W47" s="266">
        <v>89.2</v>
      </c>
      <c r="X47" s="266">
        <v>89.1</v>
      </c>
      <c r="Y47" s="266">
        <v>89.1</v>
      </c>
      <c r="Z47" s="266">
        <v>89.1</v>
      </c>
      <c r="AA47" s="266">
        <v>89.1</v>
      </c>
      <c r="AB47" s="266">
        <v>89.1</v>
      </c>
      <c r="AC47" s="266">
        <v>89.1</v>
      </c>
      <c r="AD47" s="266">
        <v>89.1</v>
      </c>
      <c r="AE47" s="266">
        <v>89.1</v>
      </c>
      <c r="AF47" s="266">
        <v>89.2</v>
      </c>
      <c r="AG47" s="266">
        <v>89.2</v>
      </c>
      <c r="AH47" s="266">
        <v>89.2</v>
      </c>
      <c r="AI47" s="266">
        <v>89.2</v>
      </c>
      <c r="AJ47" s="266">
        <v>89.2</v>
      </c>
      <c r="AK47" s="266">
        <v>89.2</v>
      </c>
      <c r="AL47" s="266">
        <v>89.2</v>
      </c>
      <c r="AM47" s="266">
        <v>89.3</v>
      </c>
      <c r="AN47" s="12"/>
    </row>
    <row r="48" spans="1:40" x14ac:dyDescent="0.25">
      <c r="A48" s="56" t="s">
        <v>246</v>
      </c>
      <c r="B48" s="64">
        <v>6.0552268471842146</v>
      </c>
      <c r="C48" s="64">
        <v>6.0096343410007398</v>
      </c>
      <c r="D48" s="64">
        <v>5.9988225832087823</v>
      </c>
      <c r="E48" s="64">
        <v>6.029095240677611</v>
      </c>
      <c r="F48" s="64">
        <v>6.0054682930610506</v>
      </c>
      <c r="G48" s="267">
        <v>5.9819870573042948</v>
      </c>
      <c r="H48" s="267">
        <v>5.9723103457731748</v>
      </c>
      <c r="I48" s="267">
        <v>5.9592080169083674</v>
      </c>
      <c r="J48" s="267">
        <v>5.8010105602613997</v>
      </c>
      <c r="K48" s="267" t="s">
        <v>33</v>
      </c>
      <c r="L48" s="267">
        <v>5.9</v>
      </c>
      <c r="M48" s="267">
        <v>5.9</v>
      </c>
      <c r="N48" s="267">
        <v>5.9</v>
      </c>
      <c r="O48" s="267">
        <v>5.8</v>
      </c>
      <c r="P48" s="267">
        <v>5.9</v>
      </c>
      <c r="Q48" s="267">
        <v>5.9</v>
      </c>
      <c r="R48" s="267">
        <v>5.9</v>
      </c>
      <c r="S48" s="267">
        <v>5.9</v>
      </c>
      <c r="T48" s="267">
        <v>5.9</v>
      </c>
      <c r="U48" s="267">
        <v>5.9</v>
      </c>
      <c r="V48" s="267">
        <v>5.9</v>
      </c>
      <c r="W48" s="267">
        <v>5.9</v>
      </c>
      <c r="X48" s="267">
        <v>5.9</v>
      </c>
      <c r="Y48" s="267">
        <v>5.9</v>
      </c>
      <c r="Z48" s="267">
        <v>5.9</v>
      </c>
      <c r="AA48" s="267">
        <v>6</v>
      </c>
      <c r="AB48" s="267">
        <v>6.1</v>
      </c>
      <c r="AC48" s="267">
        <v>6</v>
      </c>
      <c r="AD48" s="267">
        <v>6</v>
      </c>
      <c r="AE48" s="267">
        <v>6</v>
      </c>
      <c r="AF48" s="267">
        <v>6</v>
      </c>
      <c r="AG48" s="267">
        <v>6</v>
      </c>
      <c r="AH48" s="267">
        <v>5.9</v>
      </c>
      <c r="AI48" s="267">
        <v>5.9</v>
      </c>
      <c r="AJ48" s="267">
        <v>5.9</v>
      </c>
      <c r="AK48" s="267">
        <v>5.8</v>
      </c>
      <c r="AL48" s="267">
        <v>5.7</v>
      </c>
      <c r="AM48" s="267">
        <v>5.7</v>
      </c>
      <c r="AN48" s="12"/>
    </row>
    <row r="49" spans="1:40" s="25" customFormat="1" x14ac:dyDescent="0.25">
      <c r="A49" s="57" t="s">
        <v>245</v>
      </c>
      <c r="B49" s="135">
        <v>0.66901339478611555</v>
      </c>
      <c r="C49" s="135">
        <v>0.65858230431972697</v>
      </c>
      <c r="D49" s="135">
        <v>0.66033572068344759</v>
      </c>
      <c r="E49" s="135">
        <v>0.66838269806511696</v>
      </c>
      <c r="F49" s="135">
        <v>0.66594319834072102</v>
      </c>
      <c r="G49" s="266">
        <v>0.66557590097097297</v>
      </c>
      <c r="H49" s="266">
        <v>0.6683652579611421</v>
      </c>
      <c r="I49" s="266">
        <v>0.66668390590129845</v>
      </c>
      <c r="J49" s="266">
        <v>0.7</v>
      </c>
      <c r="K49" s="266">
        <v>0.7</v>
      </c>
      <c r="L49" s="266">
        <v>0.7</v>
      </c>
      <c r="M49" s="266">
        <v>0.7</v>
      </c>
      <c r="N49" s="266">
        <v>0.7</v>
      </c>
      <c r="O49" s="266">
        <v>0.7</v>
      </c>
      <c r="P49" s="266">
        <v>0.7</v>
      </c>
      <c r="Q49" s="266">
        <v>0.7</v>
      </c>
      <c r="R49" s="266">
        <v>0.7</v>
      </c>
      <c r="S49" s="266">
        <v>0.7</v>
      </c>
      <c r="T49" s="266">
        <v>0.7</v>
      </c>
      <c r="U49" s="266">
        <v>0.7</v>
      </c>
      <c r="V49" s="266">
        <v>0.7</v>
      </c>
      <c r="W49" s="266">
        <v>0.7</v>
      </c>
      <c r="X49" s="266">
        <v>0.7</v>
      </c>
      <c r="Y49" s="266">
        <v>0.7</v>
      </c>
      <c r="Z49" s="266">
        <v>0.7</v>
      </c>
      <c r="AA49" s="266">
        <v>0.7</v>
      </c>
      <c r="AB49" s="266">
        <v>0.6</v>
      </c>
      <c r="AC49" s="266">
        <v>0.6</v>
      </c>
      <c r="AD49" s="266">
        <v>0.6</v>
      </c>
      <c r="AE49" s="266">
        <v>0.6</v>
      </c>
      <c r="AF49" s="266">
        <v>0.6</v>
      </c>
      <c r="AG49" s="266">
        <v>0.6</v>
      </c>
      <c r="AH49" s="266">
        <v>0.6</v>
      </c>
      <c r="AI49" s="266">
        <v>0.6</v>
      </c>
      <c r="AJ49" s="266">
        <v>0.6</v>
      </c>
      <c r="AK49" s="266">
        <v>0.6</v>
      </c>
      <c r="AL49" s="266">
        <v>0.7</v>
      </c>
      <c r="AM49" s="266">
        <v>0.7</v>
      </c>
      <c r="AN49" s="12"/>
    </row>
    <row r="50" spans="1:40" x14ac:dyDescent="0.25">
      <c r="A50" s="56" t="s">
        <v>244</v>
      </c>
      <c r="B50" s="64">
        <v>1.5358663401987616</v>
      </c>
      <c r="C50" s="64">
        <v>1.5739987908353701</v>
      </c>
      <c r="D50" s="64">
        <v>1.5784615951337078</v>
      </c>
      <c r="E50" s="64">
        <v>1.5487993701859337</v>
      </c>
      <c r="F50" s="64">
        <v>1.5483631529125499</v>
      </c>
      <c r="G50" s="267">
        <v>1.5477819200286769</v>
      </c>
      <c r="H50" s="267">
        <v>1.5510007630895388</v>
      </c>
      <c r="I50" s="267">
        <v>1.5509617476408544</v>
      </c>
      <c r="J50" s="267">
        <v>1.6353049880468737</v>
      </c>
      <c r="K50" s="267">
        <v>1.5</v>
      </c>
      <c r="L50" s="267">
        <v>1.6</v>
      </c>
      <c r="M50" s="267">
        <v>1.6</v>
      </c>
      <c r="N50" s="267">
        <v>1.6</v>
      </c>
      <c r="O50" s="267">
        <v>1.6</v>
      </c>
      <c r="P50" s="267">
        <v>1.6</v>
      </c>
      <c r="Q50" s="267">
        <v>1.6</v>
      </c>
      <c r="R50" s="267">
        <v>1.6</v>
      </c>
      <c r="S50" s="267">
        <v>1.6</v>
      </c>
      <c r="T50" s="267">
        <v>1.6</v>
      </c>
      <c r="U50" s="267">
        <v>1.6</v>
      </c>
      <c r="V50" s="267">
        <v>1.6</v>
      </c>
      <c r="W50" s="267">
        <v>1.6</v>
      </c>
      <c r="X50" s="267">
        <v>1.6</v>
      </c>
      <c r="Y50" s="267">
        <v>1.6</v>
      </c>
      <c r="Z50" s="267">
        <v>1.6</v>
      </c>
      <c r="AA50" s="267">
        <v>1.6</v>
      </c>
      <c r="AB50" s="267">
        <v>1.6</v>
      </c>
      <c r="AC50" s="267">
        <v>1.6</v>
      </c>
      <c r="AD50" s="267">
        <v>1.6</v>
      </c>
      <c r="AE50" s="267">
        <v>1.6</v>
      </c>
      <c r="AF50" s="267">
        <v>1.6</v>
      </c>
      <c r="AG50" s="267">
        <v>1.6</v>
      </c>
      <c r="AH50" s="267">
        <v>1.6</v>
      </c>
      <c r="AI50" s="267">
        <v>1.6</v>
      </c>
      <c r="AJ50" s="267">
        <v>1.6</v>
      </c>
      <c r="AK50" s="267">
        <v>1.6</v>
      </c>
      <c r="AL50" s="267">
        <v>1.6</v>
      </c>
      <c r="AM50" s="267">
        <v>1.6</v>
      </c>
      <c r="AN50" s="12"/>
    </row>
    <row r="51" spans="1:40" s="25" customFormat="1" x14ac:dyDescent="0.25">
      <c r="A51" s="57" t="s">
        <v>250</v>
      </c>
      <c r="B51" s="135">
        <v>2.441088866484229</v>
      </c>
      <c r="C51" s="135">
        <v>2.45522057283948</v>
      </c>
      <c r="D51" s="135">
        <v>2.4665267318861881</v>
      </c>
      <c r="E51" s="135">
        <v>2.4636706865309925</v>
      </c>
      <c r="F51" s="135">
        <v>2.51137466028699</v>
      </c>
      <c r="G51" s="266">
        <v>2.5231355926016032</v>
      </c>
      <c r="H51" s="266">
        <v>2.5345777902175142</v>
      </c>
      <c r="I51" s="266">
        <v>2.535733256215436</v>
      </c>
      <c r="J51" s="266">
        <v>2.4321133989233075</v>
      </c>
      <c r="K51" s="266">
        <v>2.6</v>
      </c>
      <c r="L51" s="266">
        <v>2.6</v>
      </c>
      <c r="M51" s="266">
        <v>2.6</v>
      </c>
      <c r="N51" s="266">
        <v>2.6</v>
      </c>
      <c r="O51" s="266">
        <v>2.6</v>
      </c>
      <c r="P51" s="266">
        <v>2.6</v>
      </c>
      <c r="Q51" s="266">
        <v>2.6</v>
      </c>
      <c r="R51" s="266">
        <v>2.6</v>
      </c>
      <c r="S51" s="266">
        <v>2.6</v>
      </c>
      <c r="T51" s="266">
        <v>2.6</v>
      </c>
      <c r="U51" s="266">
        <v>2.6</v>
      </c>
      <c r="V51" s="266">
        <v>2.7</v>
      </c>
      <c r="W51" s="266">
        <v>2.7</v>
      </c>
      <c r="X51" s="266">
        <v>2.7</v>
      </c>
      <c r="Y51" s="266">
        <v>2.7</v>
      </c>
      <c r="Z51" s="266">
        <v>2.7</v>
      </c>
      <c r="AA51" s="266">
        <v>2.7</v>
      </c>
      <c r="AB51" s="266">
        <v>2.7</v>
      </c>
      <c r="AC51" s="266">
        <v>2.7</v>
      </c>
      <c r="AD51" s="266">
        <v>2.7</v>
      </c>
      <c r="AE51" s="266">
        <v>2.7</v>
      </c>
      <c r="AF51" s="266">
        <v>2.7</v>
      </c>
      <c r="AG51" s="266">
        <v>2.6</v>
      </c>
      <c r="AH51" s="266">
        <v>2.7</v>
      </c>
      <c r="AI51" s="266">
        <v>2.7</v>
      </c>
      <c r="AJ51" s="266">
        <v>2.7</v>
      </c>
      <c r="AK51" s="266">
        <v>2.7</v>
      </c>
      <c r="AL51" s="266">
        <v>2.7</v>
      </c>
      <c r="AM51" s="266">
        <v>2.8</v>
      </c>
      <c r="AN51" s="12"/>
    </row>
    <row r="52" spans="1:40" s="4" customFormat="1" x14ac:dyDescent="0.25">
      <c r="A52" s="163" t="s">
        <v>243</v>
      </c>
      <c r="B52" s="87">
        <f>SUM(B47:B51)</f>
        <v>100.00000000000003</v>
      </c>
      <c r="C52" s="87">
        <v>100.00000000000001</v>
      </c>
      <c r="D52" s="87">
        <v>100</v>
      </c>
      <c r="E52" s="87">
        <v>99.999999999999986</v>
      </c>
      <c r="F52" s="87">
        <v>100.00000000000003</v>
      </c>
      <c r="G52" s="270">
        <v>100</v>
      </c>
      <c r="H52" s="270">
        <v>100</v>
      </c>
      <c r="I52" s="270">
        <v>99.999999999999986</v>
      </c>
      <c r="J52" s="270">
        <v>99.953924043094361</v>
      </c>
      <c r="K52" s="270">
        <v>100</v>
      </c>
      <c r="L52" s="270">
        <v>100</v>
      </c>
      <c r="M52" s="270">
        <v>100</v>
      </c>
      <c r="N52" s="270">
        <v>100</v>
      </c>
      <c r="O52" s="270">
        <v>100</v>
      </c>
      <c r="P52" s="270">
        <v>100</v>
      </c>
      <c r="Q52" s="270">
        <v>100</v>
      </c>
      <c r="R52" s="270">
        <v>100</v>
      </c>
      <c r="S52" s="270">
        <v>100</v>
      </c>
      <c r="T52" s="270">
        <v>100</v>
      </c>
      <c r="U52" s="270">
        <v>100</v>
      </c>
      <c r="V52" s="270">
        <v>100</v>
      </c>
      <c r="W52" s="270">
        <v>100</v>
      </c>
      <c r="X52" s="270">
        <v>100</v>
      </c>
      <c r="Y52" s="270">
        <v>100</v>
      </c>
      <c r="Z52" s="270">
        <v>100</v>
      </c>
      <c r="AA52" s="270">
        <v>100</v>
      </c>
      <c r="AB52" s="270">
        <v>100</v>
      </c>
      <c r="AC52" s="270">
        <v>100</v>
      </c>
      <c r="AD52" s="270">
        <v>100</v>
      </c>
      <c r="AE52" s="270">
        <v>100</v>
      </c>
      <c r="AF52" s="270">
        <v>100</v>
      </c>
      <c r="AG52" s="270">
        <v>100</v>
      </c>
      <c r="AH52" s="270">
        <v>100</v>
      </c>
      <c r="AI52" s="270">
        <v>100</v>
      </c>
      <c r="AJ52" s="270">
        <v>100</v>
      </c>
      <c r="AK52" s="270">
        <v>100</v>
      </c>
      <c r="AL52" s="270">
        <v>100</v>
      </c>
      <c r="AM52" s="270">
        <v>100</v>
      </c>
      <c r="AN52" s="36"/>
    </row>
    <row r="53" spans="1:40" s="25" customFormat="1" x14ac:dyDescent="0.25">
      <c r="A53" s="57"/>
      <c r="B53" s="135"/>
      <c r="C53" s="135"/>
      <c r="D53" s="135"/>
      <c r="E53" s="135"/>
      <c r="F53" s="135"/>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12"/>
    </row>
    <row r="54" spans="1:40" s="31" customFormat="1" ht="15.75" x14ac:dyDescent="0.25">
      <c r="A54" s="46" t="s">
        <v>328</v>
      </c>
      <c r="B54" s="61"/>
      <c r="C54" s="61"/>
      <c r="D54" s="61"/>
      <c r="E54" s="61"/>
      <c r="F54" s="61"/>
      <c r="G54" s="61"/>
      <c r="H54" s="61"/>
      <c r="I54" s="263"/>
      <c r="J54" s="263"/>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row>
    <row r="55" spans="1:40" x14ac:dyDescent="0.25">
      <c r="A55" s="56"/>
      <c r="B55" s="64"/>
      <c r="C55" s="64"/>
      <c r="D55" s="64"/>
      <c r="E55" s="64"/>
      <c r="F55" s="64"/>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12"/>
    </row>
    <row r="56" spans="1:40" s="25" customFormat="1" x14ac:dyDescent="0.25">
      <c r="A56" s="57" t="s">
        <v>247</v>
      </c>
      <c r="B56" s="135">
        <v>88.85168814867906</v>
      </c>
      <c r="C56" s="135">
        <v>88.830088314045</v>
      </c>
      <c r="D56" s="135">
        <v>88.825866955569893</v>
      </c>
      <c r="E56" s="135">
        <v>88.840021556728303</v>
      </c>
      <c r="F56" s="135">
        <v>88.800840013701801</v>
      </c>
      <c r="G56" s="266">
        <v>88.806756081848917</v>
      </c>
      <c r="H56" s="266">
        <v>88.798364603817575</v>
      </c>
      <c r="I56" s="266">
        <v>88.783388128302008</v>
      </c>
      <c r="J56" s="266">
        <v>88.827897379520905</v>
      </c>
      <c r="K56" s="266">
        <v>88.8</v>
      </c>
      <c r="L56" s="266">
        <v>88.8</v>
      </c>
      <c r="M56" s="266">
        <v>88.8</v>
      </c>
      <c r="N56" s="266">
        <v>88.8</v>
      </c>
      <c r="O56" s="266">
        <v>88.8</v>
      </c>
      <c r="P56" s="266">
        <v>88.7</v>
      </c>
      <c r="Q56" s="266">
        <v>88.7</v>
      </c>
      <c r="R56" s="266">
        <v>88.7</v>
      </c>
      <c r="S56" s="266">
        <v>88.7</v>
      </c>
      <c r="T56" s="266">
        <v>88.6</v>
      </c>
      <c r="U56" s="266">
        <v>88.6</v>
      </c>
      <c r="V56" s="266">
        <v>88.6</v>
      </c>
      <c r="W56" s="266">
        <v>88.5</v>
      </c>
      <c r="X56" s="266">
        <v>88.5</v>
      </c>
      <c r="Y56" s="266">
        <v>88.5</v>
      </c>
      <c r="Z56" s="266">
        <v>88.4</v>
      </c>
      <c r="AA56" s="266">
        <v>88.4</v>
      </c>
      <c r="AB56" s="266">
        <v>88.4</v>
      </c>
      <c r="AC56" s="266">
        <v>88.4</v>
      </c>
      <c r="AD56" s="266">
        <v>88.4</v>
      </c>
      <c r="AE56" s="266">
        <v>88.4</v>
      </c>
      <c r="AF56" s="266">
        <v>88.4</v>
      </c>
      <c r="AG56" s="266">
        <v>88.5</v>
      </c>
      <c r="AH56" s="266">
        <v>88.5</v>
      </c>
      <c r="AI56" s="266">
        <v>88.5</v>
      </c>
      <c r="AJ56" s="266">
        <v>88.5</v>
      </c>
      <c r="AK56" s="266">
        <v>88.5</v>
      </c>
      <c r="AL56" s="266">
        <v>88.5</v>
      </c>
      <c r="AM56" s="266">
        <v>88.6</v>
      </c>
      <c r="AN56" s="12"/>
    </row>
    <row r="57" spans="1:40" x14ac:dyDescent="0.25">
      <c r="A57" s="56" t="s">
        <v>246</v>
      </c>
      <c r="B57" s="64">
        <v>6.7036331334068695</v>
      </c>
      <c r="C57" s="64">
        <v>6.6872099181688789</v>
      </c>
      <c r="D57" s="64">
        <v>6.6761094178796805</v>
      </c>
      <c r="E57" s="64">
        <v>6.6914721926804575</v>
      </c>
      <c r="F57" s="64">
        <v>6.6814513698410103</v>
      </c>
      <c r="G57" s="267">
        <v>6.6641212533566891</v>
      </c>
      <c r="H57" s="267">
        <v>6.653752966808085</v>
      </c>
      <c r="I57" s="267">
        <v>6.6625700550328846</v>
      </c>
      <c r="J57" s="267">
        <v>6.6</v>
      </c>
      <c r="K57" s="267">
        <v>6.6</v>
      </c>
      <c r="L57" s="267">
        <v>6.7</v>
      </c>
      <c r="M57" s="267">
        <v>6.7</v>
      </c>
      <c r="N57" s="267">
        <v>6.6</v>
      </c>
      <c r="O57" s="267">
        <v>6.6</v>
      </c>
      <c r="P57" s="267">
        <v>6.6</v>
      </c>
      <c r="Q57" s="267">
        <v>6.6</v>
      </c>
      <c r="R57" s="267">
        <v>6.6</v>
      </c>
      <c r="S57" s="267">
        <v>6.6</v>
      </c>
      <c r="T57" s="267">
        <v>6.6</v>
      </c>
      <c r="U57" s="267">
        <v>6.6</v>
      </c>
      <c r="V57" s="267">
        <v>6.7</v>
      </c>
      <c r="W57" s="267">
        <v>6.7</v>
      </c>
      <c r="X57" s="267">
        <v>6.7</v>
      </c>
      <c r="Y57" s="267">
        <v>6.7</v>
      </c>
      <c r="Z57" s="267">
        <v>6.7</v>
      </c>
      <c r="AA57" s="267">
        <v>6.8</v>
      </c>
      <c r="AB57" s="267">
        <v>6.9</v>
      </c>
      <c r="AC57" s="267">
        <v>6.9</v>
      </c>
      <c r="AD57" s="267">
        <v>6.9</v>
      </c>
      <c r="AE57" s="267">
        <v>6.9</v>
      </c>
      <c r="AF57" s="267">
        <v>6.9</v>
      </c>
      <c r="AG57" s="267">
        <v>6.9</v>
      </c>
      <c r="AH57" s="267">
        <v>6.8</v>
      </c>
      <c r="AI57" s="267">
        <v>6.8</v>
      </c>
      <c r="AJ57" s="267">
        <v>6.8</v>
      </c>
      <c r="AK57" s="267">
        <v>6.8</v>
      </c>
      <c r="AL57" s="267">
        <v>6.6</v>
      </c>
      <c r="AM57" s="267">
        <v>6.6</v>
      </c>
      <c r="AN57" s="12"/>
    </row>
    <row r="58" spans="1:40" s="25" customFormat="1" x14ac:dyDescent="0.25">
      <c r="A58" s="57" t="s">
        <v>245</v>
      </c>
      <c r="B58" s="135">
        <v>0.63193696125454857</v>
      </c>
      <c r="C58" s="135">
        <v>0.62564387271211896</v>
      </c>
      <c r="D58" s="135">
        <v>0.62726847343593894</v>
      </c>
      <c r="E58" s="135">
        <v>0.6320464272302756</v>
      </c>
      <c r="F58" s="135">
        <v>0.63206771798323103</v>
      </c>
      <c r="G58" s="266">
        <v>0.63438696555368168</v>
      </c>
      <c r="H58" s="266">
        <v>0.63943525636274046</v>
      </c>
      <c r="I58" s="266">
        <v>0.63062540612960161</v>
      </c>
      <c r="J58" s="266">
        <v>0.61115319877306551</v>
      </c>
      <c r="K58" s="266">
        <v>0.6</v>
      </c>
      <c r="L58" s="266">
        <v>0.7</v>
      </c>
      <c r="M58" s="266">
        <v>0.6</v>
      </c>
      <c r="N58" s="266">
        <v>0.6</v>
      </c>
      <c r="O58" s="266">
        <v>0.6</v>
      </c>
      <c r="P58" s="266">
        <v>0.7</v>
      </c>
      <c r="Q58" s="266">
        <v>0.7</v>
      </c>
      <c r="R58" s="266">
        <v>0.7</v>
      </c>
      <c r="S58" s="266">
        <v>0.7</v>
      </c>
      <c r="T58" s="266">
        <v>0.7</v>
      </c>
      <c r="U58" s="266">
        <v>0.7</v>
      </c>
      <c r="V58" s="266">
        <v>0.7</v>
      </c>
      <c r="W58" s="266">
        <v>0.7</v>
      </c>
      <c r="X58" s="266">
        <v>0.7</v>
      </c>
      <c r="Y58" s="266">
        <v>0.7</v>
      </c>
      <c r="Z58" s="266">
        <v>0.7</v>
      </c>
      <c r="AA58" s="266">
        <v>0.7</v>
      </c>
      <c r="AB58" s="266">
        <v>0.6</v>
      </c>
      <c r="AC58" s="266">
        <v>0.6</v>
      </c>
      <c r="AD58" s="266">
        <v>0.6</v>
      </c>
      <c r="AE58" s="266">
        <v>0.6</v>
      </c>
      <c r="AF58" s="266">
        <v>0.6</v>
      </c>
      <c r="AG58" s="266">
        <v>0.6</v>
      </c>
      <c r="AH58" s="266">
        <v>0.6</v>
      </c>
      <c r="AI58" s="266">
        <v>0.6</v>
      </c>
      <c r="AJ58" s="266">
        <v>0.6</v>
      </c>
      <c r="AK58" s="266">
        <v>0.6</v>
      </c>
      <c r="AL58" s="266">
        <v>0.7</v>
      </c>
      <c r="AM58" s="266">
        <v>0.7</v>
      </c>
      <c r="AN58" s="12"/>
    </row>
    <row r="59" spans="1:40" x14ac:dyDescent="0.25">
      <c r="A59" s="56" t="s">
        <v>244</v>
      </c>
      <c r="B59" s="64">
        <v>1.2356431832670252</v>
      </c>
      <c r="C59" s="64">
        <v>1.2642745902055399</v>
      </c>
      <c r="D59" s="64">
        <v>1.2670429715438758</v>
      </c>
      <c r="E59" s="64">
        <v>1.2410885001160967</v>
      </c>
      <c r="F59" s="64">
        <v>1.24013195058819</v>
      </c>
      <c r="G59" s="267">
        <v>1.2388442134672872</v>
      </c>
      <c r="H59" s="267">
        <v>1.2415537717160177</v>
      </c>
      <c r="I59" s="267">
        <v>1.2419201584518824</v>
      </c>
      <c r="J59" s="267">
        <v>1.3220945035728628</v>
      </c>
      <c r="K59" s="267">
        <v>1.3</v>
      </c>
      <c r="L59" s="267">
        <v>1.3</v>
      </c>
      <c r="M59" s="267">
        <v>1.3</v>
      </c>
      <c r="N59" s="267">
        <v>1.2</v>
      </c>
      <c r="O59" s="267">
        <v>1.3</v>
      </c>
      <c r="P59" s="267">
        <v>1.2</v>
      </c>
      <c r="Q59" s="267">
        <v>1.3</v>
      </c>
      <c r="R59" s="267">
        <v>1.3</v>
      </c>
      <c r="S59" s="267">
        <v>1.2</v>
      </c>
      <c r="T59" s="267">
        <v>1.3</v>
      </c>
      <c r="U59" s="267">
        <v>1.3</v>
      </c>
      <c r="V59" s="267">
        <v>1.3</v>
      </c>
      <c r="W59" s="267">
        <v>1.2</v>
      </c>
      <c r="X59" s="267">
        <v>1.2</v>
      </c>
      <c r="Y59" s="267">
        <v>1.2</v>
      </c>
      <c r="Z59" s="267">
        <v>1.2</v>
      </c>
      <c r="AA59" s="267">
        <v>1.2</v>
      </c>
      <c r="AB59" s="267">
        <v>1.2</v>
      </c>
      <c r="AC59" s="267">
        <v>1.2</v>
      </c>
      <c r="AD59" s="267">
        <v>1.2</v>
      </c>
      <c r="AE59" s="267">
        <v>1.2</v>
      </c>
      <c r="AF59" s="267">
        <v>1.2</v>
      </c>
      <c r="AG59" s="267">
        <v>1.3</v>
      </c>
      <c r="AH59" s="267">
        <v>1.2</v>
      </c>
      <c r="AI59" s="267">
        <v>1.2</v>
      </c>
      <c r="AJ59" s="267">
        <v>1.3</v>
      </c>
      <c r="AK59" s="267">
        <v>1.3</v>
      </c>
      <c r="AL59" s="267">
        <v>1.3</v>
      </c>
      <c r="AM59" s="267">
        <v>1.2</v>
      </c>
      <c r="AN59" s="12"/>
    </row>
    <row r="60" spans="1:40" s="25" customFormat="1" x14ac:dyDescent="0.25">
      <c r="A60" s="57" t="s">
        <v>250</v>
      </c>
      <c r="B60" s="135">
        <v>2.5770985733924925</v>
      </c>
      <c r="C60" s="135">
        <v>2.5927833048684601</v>
      </c>
      <c r="D60" s="135">
        <v>2.6037121815706157</v>
      </c>
      <c r="E60" s="135">
        <v>2.5953713232448603</v>
      </c>
      <c r="F60" s="135">
        <v>2.6455089478857299</v>
      </c>
      <c r="G60" s="266">
        <v>2.6558914857734317</v>
      </c>
      <c r="H60" s="266">
        <v>2.6668934012955852</v>
      </c>
      <c r="I60" s="266">
        <v>2.6814962520836216</v>
      </c>
      <c r="J60" s="266">
        <v>2.6120773868688394</v>
      </c>
      <c r="K60" s="266">
        <v>2.7</v>
      </c>
      <c r="L60" s="266">
        <v>2.7</v>
      </c>
      <c r="M60" s="266">
        <v>2.7</v>
      </c>
      <c r="N60" s="266">
        <v>2.7</v>
      </c>
      <c r="O60" s="266">
        <v>2.8</v>
      </c>
      <c r="P60" s="266">
        <v>2.7</v>
      </c>
      <c r="Q60" s="266">
        <v>2.8</v>
      </c>
      <c r="R60" s="266">
        <v>2.8</v>
      </c>
      <c r="S60" s="266">
        <v>2.8</v>
      </c>
      <c r="T60" s="266">
        <v>2.8</v>
      </c>
      <c r="U60" s="266">
        <v>2.8</v>
      </c>
      <c r="V60" s="266">
        <v>2.8</v>
      </c>
      <c r="W60" s="266">
        <v>2.8</v>
      </c>
      <c r="X60" s="266">
        <v>2.8</v>
      </c>
      <c r="Y60" s="266">
        <v>2.9</v>
      </c>
      <c r="Z60" s="266">
        <v>2.9</v>
      </c>
      <c r="AA60" s="266">
        <v>2.9</v>
      </c>
      <c r="AB60" s="266">
        <v>2.9</v>
      </c>
      <c r="AC60" s="266">
        <v>2.9</v>
      </c>
      <c r="AD60" s="266">
        <v>2.9</v>
      </c>
      <c r="AE60" s="266">
        <v>2.9</v>
      </c>
      <c r="AF60" s="266">
        <v>2.9</v>
      </c>
      <c r="AG60" s="266">
        <v>2.8</v>
      </c>
      <c r="AH60" s="266">
        <v>2.9</v>
      </c>
      <c r="AI60" s="266">
        <v>2.9</v>
      </c>
      <c r="AJ60" s="266">
        <v>2.8</v>
      </c>
      <c r="AK60" s="266">
        <v>2.9</v>
      </c>
      <c r="AL60" s="266">
        <v>2.9</v>
      </c>
      <c r="AM60" s="266">
        <v>2.9</v>
      </c>
      <c r="AN60" s="12"/>
    </row>
    <row r="61" spans="1:40" s="4" customFormat="1" x14ac:dyDescent="0.25">
      <c r="A61" s="163" t="s">
        <v>243</v>
      </c>
      <c r="B61" s="87">
        <f>SUM(B56:B60)</f>
        <v>100</v>
      </c>
      <c r="C61" s="87">
        <v>100</v>
      </c>
      <c r="D61" s="87">
        <v>100</v>
      </c>
      <c r="E61" s="87">
        <v>99.999999999999986</v>
      </c>
      <c r="F61" s="87">
        <v>99.999999999999972</v>
      </c>
      <c r="G61" s="270">
        <v>100.00000000000001</v>
      </c>
      <c r="H61" s="270">
        <v>100</v>
      </c>
      <c r="I61" s="270">
        <v>100</v>
      </c>
      <c r="J61" s="270">
        <v>99.973222468735656</v>
      </c>
      <c r="K61" s="270">
        <v>100</v>
      </c>
      <c r="L61" s="270">
        <v>100</v>
      </c>
      <c r="M61" s="270">
        <v>100</v>
      </c>
      <c r="N61" s="270">
        <v>100</v>
      </c>
      <c r="O61" s="270">
        <v>100</v>
      </c>
      <c r="P61" s="270">
        <v>100</v>
      </c>
      <c r="Q61" s="270">
        <v>100</v>
      </c>
      <c r="R61" s="270">
        <v>100</v>
      </c>
      <c r="S61" s="270">
        <v>100</v>
      </c>
      <c r="T61" s="270">
        <v>100</v>
      </c>
      <c r="U61" s="270">
        <v>100</v>
      </c>
      <c r="V61" s="270">
        <v>100</v>
      </c>
      <c r="W61" s="270">
        <v>100</v>
      </c>
      <c r="X61" s="270">
        <v>100</v>
      </c>
      <c r="Y61" s="270">
        <v>100</v>
      </c>
      <c r="Z61" s="270">
        <v>100</v>
      </c>
      <c r="AA61" s="270">
        <v>100</v>
      </c>
      <c r="AB61" s="270">
        <v>100</v>
      </c>
      <c r="AC61" s="270">
        <v>100</v>
      </c>
      <c r="AD61" s="270">
        <v>100</v>
      </c>
      <c r="AE61" s="270">
        <v>100</v>
      </c>
      <c r="AF61" s="270">
        <v>100</v>
      </c>
      <c r="AG61" s="270">
        <v>100</v>
      </c>
      <c r="AH61" s="270">
        <v>100</v>
      </c>
      <c r="AI61" s="270">
        <v>100</v>
      </c>
      <c r="AJ61" s="270">
        <v>100</v>
      </c>
      <c r="AK61" s="270">
        <v>100</v>
      </c>
      <c r="AL61" s="270">
        <v>100</v>
      </c>
      <c r="AM61" s="270">
        <v>100</v>
      </c>
      <c r="AN61" s="36"/>
    </row>
    <row r="62" spans="1:40" s="25" customFormat="1" x14ac:dyDescent="0.25">
      <c r="A62" s="57"/>
      <c r="B62" s="135"/>
      <c r="C62" s="135"/>
      <c r="D62" s="135"/>
      <c r="E62" s="135"/>
      <c r="F62" s="135"/>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12"/>
    </row>
    <row r="63" spans="1:40" s="31" customFormat="1" ht="15.75" x14ac:dyDescent="0.25">
      <c r="A63" s="29" t="s">
        <v>249</v>
      </c>
      <c r="B63" s="61"/>
      <c r="C63" s="61"/>
      <c r="D63" s="61"/>
      <c r="E63" s="61"/>
      <c r="F63" s="61"/>
      <c r="G63" s="61"/>
      <c r="H63" s="61"/>
      <c r="I63" s="263"/>
      <c r="J63" s="263"/>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row>
    <row r="64" spans="1:40" s="47" customFormat="1" ht="15.75" x14ac:dyDescent="0.25">
      <c r="A64" s="46" t="s">
        <v>327</v>
      </c>
      <c r="B64" s="61"/>
      <c r="C64" s="61"/>
      <c r="D64" s="61"/>
      <c r="E64" s="61"/>
      <c r="F64" s="61"/>
      <c r="G64" s="61"/>
      <c r="H64" s="61"/>
      <c r="I64" s="263"/>
      <c r="J64" s="263"/>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row>
    <row r="65" spans="1:40" x14ac:dyDescent="0.25">
      <c r="A65" s="56"/>
      <c r="B65" s="64"/>
      <c r="C65" s="64"/>
      <c r="D65" s="64"/>
      <c r="E65" s="64"/>
      <c r="F65" s="64"/>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M65" s="267"/>
      <c r="AN65" s="12"/>
    </row>
    <row r="66" spans="1:40" s="25" customFormat="1" x14ac:dyDescent="0.25">
      <c r="A66" s="57" t="s">
        <v>247</v>
      </c>
      <c r="B66" s="135">
        <v>89.588877791310679</v>
      </c>
      <c r="C66" s="135">
        <v>89.598952216657494</v>
      </c>
      <c r="D66" s="135">
        <v>89.58277998739409</v>
      </c>
      <c r="E66" s="135">
        <v>89.573568223818484</v>
      </c>
      <c r="F66" s="135">
        <v>89.576277017512695</v>
      </c>
      <c r="G66" s="266">
        <v>89.573855990703919</v>
      </c>
      <c r="H66" s="266">
        <v>89.556489014713875</v>
      </c>
      <c r="I66" s="266">
        <v>89.552684929828274</v>
      </c>
      <c r="J66" s="266">
        <v>89.573213526608669</v>
      </c>
      <c r="K66" s="266">
        <v>89.5</v>
      </c>
      <c r="L66" s="266">
        <v>89.5</v>
      </c>
      <c r="M66" s="266">
        <v>89.5</v>
      </c>
      <c r="N66" s="266">
        <v>89.5</v>
      </c>
      <c r="O66" s="266">
        <v>89.5</v>
      </c>
      <c r="P66" s="266">
        <v>89.5</v>
      </c>
      <c r="Q66" s="266">
        <v>89.5</v>
      </c>
      <c r="R66" s="266">
        <v>96.7</v>
      </c>
      <c r="S66" s="266">
        <v>89.4</v>
      </c>
      <c r="T66" s="266">
        <v>89.3</v>
      </c>
      <c r="U66" s="266">
        <v>89.3</v>
      </c>
      <c r="V66" s="266">
        <v>89.3</v>
      </c>
      <c r="W66" s="266">
        <v>89.3</v>
      </c>
      <c r="X66" s="266">
        <v>89.2</v>
      </c>
      <c r="Y66" s="266">
        <v>89.2</v>
      </c>
      <c r="Z66" s="266">
        <v>89.2</v>
      </c>
      <c r="AA66" s="266">
        <v>89.2</v>
      </c>
      <c r="AB66" s="266">
        <v>89.1</v>
      </c>
      <c r="AC66" s="266">
        <v>89.1</v>
      </c>
      <c r="AD66" s="266">
        <v>89.1</v>
      </c>
      <c r="AE66" s="266">
        <v>89.1</v>
      </c>
      <c r="AF66" s="266">
        <v>89.1</v>
      </c>
      <c r="AG66" s="266">
        <v>89.1</v>
      </c>
      <c r="AH66" s="266">
        <v>89</v>
      </c>
      <c r="AI66" s="266">
        <v>89</v>
      </c>
      <c r="AJ66" s="266">
        <v>89</v>
      </c>
      <c r="AK66" s="266">
        <v>89</v>
      </c>
      <c r="AL66" s="266">
        <v>89</v>
      </c>
      <c r="AM66" s="266">
        <v>89.1</v>
      </c>
      <c r="AN66" s="12"/>
    </row>
    <row r="67" spans="1:40" x14ac:dyDescent="0.25">
      <c r="A67" s="56" t="s">
        <v>246</v>
      </c>
      <c r="B67" s="64">
        <v>8.2980051470304659</v>
      </c>
      <c r="C67" s="64">
        <v>8.2609037581794702</v>
      </c>
      <c r="D67" s="64">
        <v>8.2695031132419885</v>
      </c>
      <c r="E67" s="64">
        <v>8.3008984302593483</v>
      </c>
      <c r="F67" s="64">
        <v>8.2990317644447913</v>
      </c>
      <c r="G67" s="267">
        <v>8.300097254999498</v>
      </c>
      <c r="H67" s="267">
        <v>8.311145367129253</v>
      </c>
      <c r="I67" s="267">
        <v>8.3150621461782404</v>
      </c>
      <c r="J67" s="267">
        <v>8.2729059639180775</v>
      </c>
      <c r="K67" s="267">
        <v>8.3000000000000007</v>
      </c>
      <c r="L67" s="267">
        <v>8.3000000000000007</v>
      </c>
      <c r="M67" s="267">
        <v>8.3000000000000007</v>
      </c>
      <c r="N67" s="267">
        <v>8.3000000000000007</v>
      </c>
      <c r="O67" s="267">
        <v>8.3000000000000007</v>
      </c>
      <c r="P67" s="267">
        <v>8.4</v>
      </c>
      <c r="Q67" s="267">
        <v>8.4</v>
      </c>
      <c r="R67" s="267">
        <v>0.9</v>
      </c>
      <c r="S67" s="267">
        <v>8.4</v>
      </c>
      <c r="T67" s="267">
        <v>8.5</v>
      </c>
      <c r="U67" s="267">
        <v>8.5</v>
      </c>
      <c r="V67" s="267">
        <v>8.5</v>
      </c>
      <c r="W67" s="267">
        <v>8.5</v>
      </c>
      <c r="X67" s="267">
        <v>8.6</v>
      </c>
      <c r="Y67" s="267">
        <v>8.6</v>
      </c>
      <c r="Z67" s="267">
        <v>8.6</v>
      </c>
      <c r="AA67" s="267">
        <v>8.6999999999999993</v>
      </c>
      <c r="AB67" s="267">
        <v>8.8000000000000007</v>
      </c>
      <c r="AC67" s="267">
        <v>8.8000000000000007</v>
      </c>
      <c r="AD67" s="267">
        <v>8.8000000000000007</v>
      </c>
      <c r="AE67" s="267">
        <v>8.8000000000000007</v>
      </c>
      <c r="AF67" s="267">
        <v>8.8000000000000007</v>
      </c>
      <c r="AG67" s="267">
        <v>8.8000000000000007</v>
      </c>
      <c r="AH67" s="267">
        <v>8.8000000000000007</v>
      </c>
      <c r="AI67" s="267">
        <v>8.8000000000000007</v>
      </c>
      <c r="AJ67" s="267">
        <v>8.8000000000000007</v>
      </c>
      <c r="AK67" s="267">
        <v>8.8000000000000007</v>
      </c>
      <c r="AL67" s="267">
        <v>8.6999999999999993</v>
      </c>
      <c r="AM67" s="267">
        <v>8.6</v>
      </c>
      <c r="AN67" s="12"/>
    </row>
    <row r="68" spans="1:40" s="25" customFormat="1" x14ac:dyDescent="0.25">
      <c r="A68" s="57" t="s">
        <v>245</v>
      </c>
      <c r="B68" s="135">
        <v>0.67547297045313304</v>
      </c>
      <c r="C68" s="135">
        <v>0.668209637001557</v>
      </c>
      <c r="D68" s="135">
        <v>0.67138051476336402</v>
      </c>
      <c r="E68" s="135">
        <v>0.67825418406874205</v>
      </c>
      <c r="F68" s="135">
        <v>0.67680547197001195</v>
      </c>
      <c r="G68" s="266">
        <v>0.67752049301775163</v>
      </c>
      <c r="H68" s="266">
        <v>0.68075384736603561</v>
      </c>
      <c r="I68" s="266">
        <v>0.67970577924125619</v>
      </c>
      <c r="J68" s="266">
        <v>0.67231774354606488</v>
      </c>
      <c r="K68" s="266">
        <v>0.7</v>
      </c>
      <c r="L68" s="266">
        <v>0.7</v>
      </c>
      <c r="M68" s="266">
        <v>0.7</v>
      </c>
      <c r="N68" s="266">
        <v>0.7</v>
      </c>
      <c r="O68" s="266">
        <v>0.7</v>
      </c>
      <c r="P68" s="266">
        <v>0.7</v>
      </c>
      <c r="Q68" s="266">
        <v>0.7</v>
      </c>
      <c r="R68" s="266">
        <v>0.8</v>
      </c>
      <c r="S68" s="266">
        <v>0.7</v>
      </c>
      <c r="T68" s="266">
        <v>0.7</v>
      </c>
      <c r="U68" s="266">
        <v>0.7</v>
      </c>
      <c r="V68" s="266">
        <v>0.7</v>
      </c>
      <c r="W68" s="266">
        <v>0.7</v>
      </c>
      <c r="X68" s="266">
        <v>0.7</v>
      </c>
      <c r="Y68" s="266">
        <v>0.7</v>
      </c>
      <c r="Z68" s="266">
        <v>0.7</v>
      </c>
      <c r="AA68" s="266">
        <v>0.7</v>
      </c>
      <c r="AB68" s="266">
        <v>0.6</v>
      </c>
      <c r="AC68" s="266">
        <v>0.6</v>
      </c>
      <c r="AD68" s="266">
        <v>0.6</v>
      </c>
      <c r="AE68" s="266">
        <v>0.6</v>
      </c>
      <c r="AF68" s="266">
        <v>0.6</v>
      </c>
      <c r="AG68" s="266">
        <v>0.6</v>
      </c>
      <c r="AH68" s="266">
        <v>0.6</v>
      </c>
      <c r="AI68" s="266">
        <v>0.6</v>
      </c>
      <c r="AJ68" s="266">
        <v>0.6</v>
      </c>
      <c r="AK68" s="266">
        <v>0.6</v>
      </c>
      <c r="AL68" s="266">
        <v>0.8</v>
      </c>
      <c r="AM68" s="266">
        <v>0.8</v>
      </c>
      <c r="AN68" s="12"/>
    </row>
    <row r="69" spans="1:40" x14ac:dyDescent="0.25">
      <c r="A69" s="56" t="s">
        <v>244</v>
      </c>
      <c r="B69" s="64">
        <v>1.437644091205716</v>
      </c>
      <c r="C69" s="64">
        <v>1.4719343881614599</v>
      </c>
      <c r="D69" s="64">
        <v>1.4763363846005759</v>
      </c>
      <c r="E69" s="64">
        <v>1.4472791618534293</v>
      </c>
      <c r="F69" s="64">
        <v>1.4478857460724499</v>
      </c>
      <c r="G69" s="267">
        <v>1.4485262612788108</v>
      </c>
      <c r="H69" s="267">
        <v>1.4516117707908334</v>
      </c>
      <c r="I69" s="267">
        <v>1.4525471447522365</v>
      </c>
      <c r="J69" s="267">
        <v>1.4815627659271888</v>
      </c>
      <c r="K69" s="267">
        <v>1.5</v>
      </c>
      <c r="L69" s="267">
        <v>1.5</v>
      </c>
      <c r="M69" s="267">
        <v>1.5</v>
      </c>
      <c r="N69" s="267">
        <v>1.5</v>
      </c>
      <c r="O69" s="267">
        <v>1.5</v>
      </c>
      <c r="P69" s="267">
        <v>1.5</v>
      </c>
      <c r="Q69" s="267">
        <v>1.5</v>
      </c>
      <c r="R69" s="267">
        <v>1.6</v>
      </c>
      <c r="S69" s="267">
        <v>1.5</v>
      </c>
      <c r="T69" s="267">
        <v>1.5</v>
      </c>
      <c r="U69" s="267">
        <v>1.5</v>
      </c>
      <c r="V69" s="267">
        <v>1.5</v>
      </c>
      <c r="W69" s="267">
        <v>1.5</v>
      </c>
      <c r="X69" s="267">
        <v>1.5</v>
      </c>
      <c r="Y69" s="267">
        <v>1.5</v>
      </c>
      <c r="Z69" s="267">
        <v>1.5</v>
      </c>
      <c r="AA69" s="267">
        <v>1.5</v>
      </c>
      <c r="AB69" s="267">
        <v>1.5</v>
      </c>
      <c r="AC69" s="267">
        <v>1.5</v>
      </c>
      <c r="AD69" s="267">
        <v>1.5</v>
      </c>
      <c r="AE69" s="267">
        <v>1.5</v>
      </c>
      <c r="AF69" s="267">
        <v>1.5</v>
      </c>
      <c r="AG69" s="267">
        <v>1.5</v>
      </c>
      <c r="AH69" s="267">
        <v>1.5</v>
      </c>
      <c r="AI69" s="267">
        <v>1.5</v>
      </c>
      <c r="AJ69" s="267">
        <v>1.5</v>
      </c>
      <c r="AK69" s="267">
        <v>1.5</v>
      </c>
      <c r="AL69" s="267">
        <v>1.5</v>
      </c>
      <c r="AM69" s="267">
        <v>1.5</v>
      </c>
      <c r="AN69" s="12"/>
    </row>
    <row r="70" spans="1:40" s="37" customFormat="1" x14ac:dyDescent="0.25">
      <c r="A70" s="54" t="s">
        <v>243</v>
      </c>
      <c r="B70" s="268">
        <f>SUM(B66:B69)</f>
        <v>99.999999999999986</v>
      </c>
      <c r="C70" s="268">
        <v>99.999999999999972</v>
      </c>
      <c r="D70" s="268">
        <v>100.00000000000001</v>
      </c>
      <c r="E70" s="268">
        <v>100.00000000000001</v>
      </c>
      <c r="F70" s="268">
        <v>100</v>
      </c>
      <c r="G70" s="269">
        <v>99.999999999999986</v>
      </c>
      <c r="H70" s="269">
        <v>100</v>
      </c>
      <c r="I70" s="269">
        <v>100</v>
      </c>
      <c r="J70" s="269">
        <v>100</v>
      </c>
      <c r="K70" s="269">
        <v>100</v>
      </c>
      <c r="L70" s="269">
        <v>100</v>
      </c>
      <c r="M70" s="269">
        <v>100</v>
      </c>
      <c r="N70" s="269">
        <v>100</v>
      </c>
      <c r="O70" s="269">
        <v>-100</v>
      </c>
      <c r="P70" s="269">
        <v>100</v>
      </c>
      <c r="Q70" s="269">
        <v>100</v>
      </c>
      <c r="R70" s="269">
        <v>100</v>
      </c>
      <c r="S70" s="269">
        <v>100</v>
      </c>
      <c r="T70" s="269">
        <v>100</v>
      </c>
      <c r="U70" s="269">
        <v>100</v>
      </c>
      <c r="V70" s="269">
        <v>100</v>
      </c>
      <c r="W70" s="269">
        <v>100</v>
      </c>
      <c r="X70" s="269">
        <v>100</v>
      </c>
      <c r="Y70" s="269">
        <v>100</v>
      </c>
      <c r="Z70" s="269">
        <v>100</v>
      </c>
      <c r="AA70" s="269">
        <v>100</v>
      </c>
      <c r="AB70" s="269">
        <v>100</v>
      </c>
      <c r="AC70" s="269">
        <v>100</v>
      </c>
      <c r="AD70" s="269">
        <v>100</v>
      </c>
      <c r="AE70" s="269">
        <v>100</v>
      </c>
      <c r="AF70" s="269">
        <v>100</v>
      </c>
      <c r="AG70" s="269">
        <v>100</v>
      </c>
      <c r="AH70" s="269">
        <v>100</v>
      </c>
      <c r="AI70" s="269">
        <v>100</v>
      </c>
      <c r="AJ70" s="269">
        <v>100</v>
      </c>
      <c r="AK70" s="269">
        <v>100</v>
      </c>
      <c r="AL70" s="269">
        <v>100</v>
      </c>
      <c r="AM70" s="269">
        <v>100</v>
      </c>
      <c r="AN70" s="36"/>
    </row>
    <row r="71" spans="1:40" x14ac:dyDescent="0.25">
      <c r="A71" s="56"/>
      <c r="B71" s="64"/>
      <c r="C71" s="64"/>
      <c r="D71" s="64"/>
      <c r="E71" s="64"/>
      <c r="F71" s="64"/>
      <c r="G71" s="267"/>
      <c r="H71" s="267"/>
      <c r="I71" s="267"/>
      <c r="J71" s="267"/>
      <c r="K71" s="267"/>
      <c r="L71" s="267"/>
      <c r="M71" s="267"/>
      <c r="N71" s="267"/>
      <c r="O71" s="267"/>
      <c r="P71" s="267"/>
      <c r="Q71" s="267"/>
      <c r="R71" s="267"/>
      <c r="S71" s="267"/>
      <c r="T71" s="267"/>
      <c r="U71" s="267"/>
      <c r="V71" s="267"/>
      <c r="W71" s="267"/>
      <c r="X71" s="267"/>
      <c r="Y71" s="267"/>
      <c r="Z71" s="267"/>
      <c r="AA71" s="267"/>
      <c r="AB71" s="267"/>
      <c r="AC71" s="267"/>
      <c r="AD71" s="267"/>
      <c r="AE71" s="267"/>
      <c r="AF71" s="267"/>
      <c r="AG71" s="267"/>
      <c r="AH71" s="267"/>
      <c r="AI71" s="267"/>
      <c r="AJ71" s="267"/>
      <c r="AK71" s="267"/>
      <c r="AL71" s="267"/>
      <c r="AM71" s="267"/>
      <c r="AN71" s="12"/>
    </row>
    <row r="72" spans="1:40" s="47" customFormat="1" ht="15.75" x14ac:dyDescent="0.25">
      <c r="A72" s="46" t="s">
        <v>248</v>
      </c>
      <c r="B72" s="230"/>
      <c r="C72" s="230"/>
      <c r="D72" s="230"/>
      <c r="E72" s="230"/>
      <c r="F72" s="230"/>
      <c r="G72" s="61"/>
      <c r="H72" s="61"/>
      <c r="I72" s="263"/>
      <c r="J72" s="263"/>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row>
    <row r="73" spans="1:40" x14ac:dyDescent="0.25">
      <c r="A73" s="56"/>
      <c r="B73" s="64"/>
      <c r="C73" s="64"/>
      <c r="D73" s="64"/>
      <c r="E73" s="64"/>
      <c r="F73" s="64"/>
      <c r="G73" s="267"/>
      <c r="H73" s="267"/>
      <c r="I73" s="267"/>
      <c r="J73" s="267"/>
      <c r="K73" s="267"/>
      <c r="L73" s="267"/>
      <c r="M73" s="267"/>
      <c r="N73" s="267"/>
      <c r="O73" s="267"/>
      <c r="P73" s="267"/>
      <c r="Q73" s="267"/>
      <c r="R73" s="267"/>
      <c r="S73" s="267"/>
      <c r="T73" s="267"/>
      <c r="U73" s="267"/>
      <c r="V73" s="267"/>
      <c r="W73" s="267"/>
      <c r="X73" s="267"/>
      <c r="Y73" s="267"/>
      <c r="Z73" s="267"/>
      <c r="AA73" s="267"/>
      <c r="AB73" s="267"/>
      <c r="AC73" s="267"/>
      <c r="AD73" s="267"/>
      <c r="AE73" s="267"/>
      <c r="AF73" s="267"/>
      <c r="AG73" s="267"/>
      <c r="AH73" s="267"/>
      <c r="AI73" s="267"/>
      <c r="AJ73" s="267"/>
      <c r="AK73" s="267"/>
      <c r="AL73" s="267"/>
      <c r="AM73" s="267"/>
      <c r="AN73" s="12"/>
    </row>
    <row r="74" spans="1:40" s="25" customFormat="1" x14ac:dyDescent="0.25">
      <c r="A74" s="57" t="s">
        <v>247</v>
      </c>
      <c r="B74" s="135">
        <v>89.244588994103594</v>
      </c>
      <c r="C74" s="135">
        <v>89.238443494495399</v>
      </c>
      <c r="D74" s="135">
        <v>89.220477467960052</v>
      </c>
      <c r="E74" s="135">
        <v>89.227313857737585</v>
      </c>
      <c r="F74" s="135">
        <v>89.213351915118196</v>
      </c>
      <c r="G74" s="266">
        <v>89.201782842736833</v>
      </c>
      <c r="H74" s="266">
        <v>89.185197486441851</v>
      </c>
      <c r="I74" s="266">
        <v>89.162380570934019</v>
      </c>
      <c r="J74" s="266">
        <v>89.161162819299122</v>
      </c>
      <c r="K74" s="266">
        <v>89.1</v>
      </c>
      <c r="L74" s="266">
        <v>89.1</v>
      </c>
      <c r="M74" s="266">
        <v>89.1</v>
      </c>
      <c r="N74" s="266">
        <v>89.1</v>
      </c>
      <c r="O74" s="266">
        <v>88.5</v>
      </c>
      <c r="P74" s="266">
        <v>89</v>
      </c>
      <c r="Q74" s="266">
        <v>89</v>
      </c>
      <c r="R74" s="266">
        <v>89</v>
      </c>
      <c r="S74" s="266">
        <v>88.9</v>
      </c>
      <c r="T74" s="266">
        <v>88.9</v>
      </c>
      <c r="U74" s="266">
        <v>88.8</v>
      </c>
      <c r="V74" s="266">
        <v>88.8</v>
      </c>
      <c r="W74" s="266">
        <v>88.7</v>
      </c>
      <c r="X74" s="266">
        <v>88.7</v>
      </c>
      <c r="Y74" s="266">
        <v>88.7</v>
      </c>
      <c r="Z74" s="266">
        <v>88.6</v>
      </c>
      <c r="AA74" s="266">
        <v>88.6</v>
      </c>
      <c r="AB74" s="266">
        <v>88.5</v>
      </c>
      <c r="AC74" s="266">
        <v>88.5</v>
      </c>
      <c r="AD74" s="266">
        <v>88.5</v>
      </c>
      <c r="AE74" s="266">
        <v>88.4</v>
      </c>
      <c r="AF74" s="266">
        <v>88.4</v>
      </c>
      <c r="AG74" s="266">
        <v>88.4</v>
      </c>
      <c r="AH74" s="266">
        <v>88.3</v>
      </c>
      <c r="AI74" s="266">
        <v>88.3</v>
      </c>
      <c r="AJ74" s="266">
        <v>88.4</v>
      </c>
      <c r="AK74" s="266">
        <v>88.4</v>
      </c>
      <c r="AL74" s="266">
        <v>88.4</v>
      </c>
      <c r="AM74" s="266">
        <v>88.4</v>
      </c>
      <c r="AN74" s="12"/>
    </row>
    <row r="75" spans="1:40" x14ac:dyDescent="0.25">
      <c r="A75" s="56" t="s">
        <v>246</v>
      </c>
      <c r="B75" s="64">
        <v>9.0404658422480448</v>
      </c>
      <c r="C75" s="64">
        <v>9.02334682352482</v>
      </c>
      <c r="D75" s="64">
        <v>9.0351855450093783</v>
      </c>
      <c r="E75" s="64">
        <v>9.0487575946441421</v>
      </c>
      <c r="F75" s="64">
        <v>9.0622142451558592</v>
      </c>
      <c r="G75" s="267">
        <v>9.0700475938774989</v>
      </c>
      <c r="H75" s="267">
        <v>9.0794588348887615</v>
      </c>
      <c r="I75" s="267">
        <v>9.1101312047912248</v>
      </c>
      <c r="J75" s="267">
        <v>9.0854737342003151</v>
      </c>
      <c r="K75" s="267">
        <v>9.1</v>
      </c>
      <c r="L75" s="267">
        <v>9.1</v>
      </c>
      <c r="M75" s="267">
        <v>9.1999999999999993</v>
      </c>
      <c r="N75" s="267">
        <v>9.1999999999999993</v>
      </c>
      <c r="O75" s="267">
        <v>9.1</v>
      </c>
      <c r="P75" s="267">
        <v>9.1999999999999993</v>
      </c>
      <c r="Q75" s="267">
        <v>9.1999999999999993</v>
      </c>
      <c r="R75" s="267">
        <v>9</v>
      </c>
      <c r="S75" s="267">
        <v>9.3000000000000007</v>
      </c>
      <c r="T75" s="267">
        <v>9.3000000000000007</v>
      </c>
      <c r="U75" s="267">
        <v>9.4</v>
      </c>
      <c r="V75" s="267">
        <v>9.4</v>
      </c>
      <c r="W75" s="267">
        <v>9.5</v>
      </c>
      <c r="X75" s="267">
        <v>9.5</v>
      </c>
      <c r="Y75" s="267">
        <v>9.5</v>
      </c>
      <c r="Z75" s="267">
        <v>9.6</v>
      </c>
      <c r="AA75" s="267">
        <v>9.6999999999999993</v>
      </c>
      <c r="AB75" s="267">
        <v>9.8000000000000007</v>
      </c>
      <c r="AC75" s="267">
        <v>9.9</v>
      </c>
      <c r="AD75" s="267">
        <v>9.9</v>
      </c>
      <c r="AE75" s="267">
        <v>9.9</v>
      </c>
      <c r="AF75" s="267">
        <v>9.9</v>
      </c>
      <c r="AG75" s="267">
        <v>9.9</v>
      </c>
      <c r="AH75" s="267">
        <v>10</v>
      </c>
      <c r="AI75" s="267">
        <v>10</v>
      </c>
      <c r="AJ75" s="267">
        <v>9.9</v>
      </c>
      <c r="AK75" s="267">
        <v>9.9</v>
      </c>
      <c r="AL75" s="267">
        <v>9.6999999999999993</v>
      </c>
      <c r="AM75" s="267">
        <v>9.8000000000000007</v>
      </c>
      <c r="AN75" s="12"/>
    </row>
    <row r="76" spans="1:40" s="25" customFormat="1" x14ac:dyDescent="0.25">
      <c r="A76" s="57" t="s">
        <v>245</v>
      </c>
      <c r="B76" s="135">
        <v>0.60819652425488946</v>
      </c>
      <c r="C76" s="135">
        <v>0.60487636671886902</v>
      </c>
      <c r="D76" s="135">
        <v>0.60759792675950841</v>
      </c>
      <c r="E76" s="135">
        <v>0.61122310182653228</v>
      </c>
      <c r="F76" s="135">
        <v>0.61183925678804507</v>
      </c>
      <c r="G76" s="266">
        <v>0.61478684446669485</v>
      </c>
      <c r="H76" s="266">
        <v>0.6195532069298173</v>
      </c>
      <c r="I76" s="266">
        <v>0.61164750751564345</v>
      </c>
      <c r="J76" s="266">
        <v>0.60925055365111502</v>
      </c>
      <c r="K76" s="266">
        <v>0.6</v>
      </c>
      <c r="L76" s="266">
        <v>0.6</v>
      </c>
      <c r="M76" s="266">
        <v>0.6</v>
      </c>
      <c r="N76" s="266">
        <v>0.6</v>
      </c>
      <c r="O76" s="266">
        <v>1.2</v>
      </c>
      <c r="P76" s="266">
        <v>0.6</v>
      </c>
      <c r="Q76" s="266">
        <v>0.6</v>
      </c>
      <c r="R76" s="266">
        <v>0.6</v>
      </c>
      <c r="S76" s="266">
        <v>0.7</v>
      </c>
      <c r="T76" s="266">
        <v>0.7</v>
      </c>
      <c r="U76" s="266">
        <v>0.7</v>
      </c>
      <c r="V76" s="266">
        <v>0.7</v>
      </c>
      <c r="W76" s="266">
        <v>0.7</v>
      </c>
      <c r="X76" s="266">
        <v>0.7</v>
      </c>
      <c r="Y76" s="266">
        <v>0.7</v>
      </c>
      <c r="Z76" s="266">
        <v>0.7</v>
      </c>
      <c r="AA76" s="266">
        <v>0.6</v>
      </c>
      <c r="AB76" s="266">
        <v>0.5</v>
      </c>
      <c r="AC76" s="266">
        <v>0.5</v>
      </c>
      <c r="AD76" s="266">
        <v>0.5</v>
      </c>
      <c r="AE76" s="266">
        <v>0.5</v>
      </c>
      <c r="AF76" s="266">
        <v>0.5</v>
      </c>
      <c r="AG76" s="266">
        <v>0.6</v>
      </c>
      <c r="AH76" s="266">
        <v>0.6</v>
      </c>
      <c r="AI76" s="266">
        <v>0.6</v>
      </c>
      <c r="AJ76" s="266">
        <v>0.6</v>
      </c>
      <c r="AK76" s="266">
        <v>0.6</v>
      </c>
      <c r="AL76" s="266">
        <v>0.7</v>
      </c>
      <c r="AM76" s="266">
        <v>0.7</v>
      </c>
      <c r="AN76" s="12"/>
    </row>
    <row r="77" spans="1:40" x14ac:dyDescent="0.25">
      <c r="A77" s="56" t="s">
        <v>244</v>
      </c>
      <c r="B77" s="64">
        <v>1.1067486393934756</v>
      </c>
      <c r="C77" s="64">
        <v>1.13333331526087</v>
      </c>
      <c r="D77" s="64">
        <v>1.1367390602710363</v>
      </c>
      <c r="E77" s="64">
        <v>1.1127054457917449</v>
      </c>
      <c r="F77" s="64">
        <v>1.11259458293793</v>
      </c>
      <c r="G77" s="267">
        <v>1.1133827189189853</v>
      </c>
      <c r="H77" s="267">
        <v>1.1157904717395826</v>
      </c>
      <c r="I77" s="267">
        <v>1.1158407167591189</v>
      </c>
      <c r="J77" s="267">
        <v>1.1441128928494435</v>
      </c>
      <c r="K77" s="267">
        <v>1.1000000000000001</v>
      </c>
      <c r="L77" s="267">
        <v>1.1000000000000001</v>
      </c>
      <c r="M77" s="267">
        <v>1.1000000000000001</v>
      </c>
      <c r="N77" s="267">
        <v>1.1000000000000001</v>
      </c>
      <c r="O77" s="267">
        <v>1.1000000000000001</v>
      </c>
      <c r="P77" s="267">
        <v>1.1000000000000001</v>
      </c>
      <c r="Q77" s="267">
        <v>1.1000000000000001</v>
      </c>
      <c r="R77" s="267">
        <v>1.1000000000000001</v>
      </c>
      <c r="S77" s="267">
        <v>1.1000000000000001</v>
      </c>
      <c r="T77" s="267">
        <v>1.1000000000000001</v>
      </c>
      <c r="U77" s="267">
        <v>1.1000000000000001</v>
      </c>
      <c r="V77" s="267">
        <v>1.1000000000000001</v>
      </c>
      <c r="W77" s="267">
        <v>1.1000000000000001</v>
      </c>
      <c r="X77" s="267">
        <v>1.1000000000000001</v>
      </c>
      <c r="Y77" s="267">
        <v>1.1000000000000001</v>
      </c>
      <c r="Z77" s="267">
        <v>1.1000000000000001</v>
      </c>
      <c r="AA77" s="267">
        <v>1.1000000000000001</v>
      </c>
      <c r="AB77" s="267">
        <v>1.1000000000000001</v>
      </c>
      <c r="AC77" s="267">
        <v>1.1000000000000001</v>
      </c>
      <c r="AD77" s="267">
        <v>1.1000000000000001</v>
      </c>
      <c r="AE77" s="267">
        <v>1.1000000000000001</v>
      </c>
      <c r="AF77" s="267">
        <v>1.1000000000000001</v>
      </c>
      <c r="AG77" s="267">
        <v>1.1000000000000001</v>
      </c>
      <c r="AH77" s="267">
        <v>1.1000000000000001</v>
      </c>
      <c r="AI77" s="267">
        <v>1.1000000000000001</v>
      </c>
      <c r="AJ77" s="267">
        <v>1.2</v>
      </c>
      <c r="AK77" s="267">
        <v>1.1000000000000001</v>
      </c>
      <c r="AL77" s="267">
        <v>1.1000000000000001</v>
      </c>
      <c r="AM77" s="267">
        <v>1.1000000000000001</v>
      </c>
      <c r="AN77" s="12"/>
    </row>
    <row r="78" spans="1:40" s="37" customFormat="1" x14ac:dyDescent="0.25">
      <c r="A78" s="54" t="s">
        <v>243</v>
      </c>
      <c r="B78" s="268">
        <f>SUM(B74:B77)</f>
        <v>100</v>
      </c>
      <c r="C78" s="268">
        <v>99.999999999999957</v>
      </c>
      <c r="D78" s="268">
        <v>99.999999999999986</v>
      </c>
      <c r="E78" s="268">
        <v>100.00000000000001</v>
      </c>
      <c r="F78" s="268">
        <v>100</v>
      </c>
      <c r="G78" s="269">
        <v>100.00000000000001</v>
      </c>
      <c r="H78" s="269">
        <v>100</v>
      </c>
      <c r="I78" s="269">
        <v>100</v>
      </c>
      <c r="J78" s="269">
        <v>100</v>
      </c>
      <c r="K78" s="269">
        <v>100</v>
      </c>
      <c r="L78" s="269">
        <v>100</v>
      </c>
      <c r="M78" s="269">
        <v>100</v>
      </c>
      <c r="N78" s="269">
        <v>100</v>
      </c>
      <c r="O78" s="269">
        <v>100</v>
      </c>
      <c r="P78" s="269">
        <v>100</v>
      </c>
      <c r="Q78" s="269">
        <v>100</v>
      </c>
      <c r="R78" s="269">
        <v>100</v>
      </c>
      <c r="S78" s="269">
        <v>100</v>
      </c>
      <c r="T78" s="269">
        <v>100</v>
      </c>
      <c r="U78" s="269">
        <v>100</v>
      </c>
      <c r="V78" s="269">
        <v>100</v>
      </c>
      <c r="W78" s="269">
        <v>100</v>
      </c>
      <c r="X78" s="269">
        <v>100</v>
      </c>
      <c r="Y78" s="269">
        <v>100</v>
      </c>
      <c r="Z78" s="269">
        <v>100</v>
      </c>
      <c r="AA78" s="269">
        <v>100</v>
      </c>
      <c r="AB78" s="269">
        <v>100</v>
      </c>
      <c r="AC78" s="269">
        <v>100</v>
      </c>
      <c r="AD78" s="269">
        <v>100</v>
      </c>
      <c r="AE78" s="269">
        <v>100</v>
      </c>
      <c r="AF78" s="269">
        <v>100</v>
      </c>
      <c r="AG78" s="269">
        <v>100</v>
      </c>
      <c r="AH78" s="269">
        <v>100</v>
      </c>
      <c r="AI78" s="269">
        <v>100</v>
      </c>
      <c r="AJ78" s="269">
        <v>100</v>
      </c>
      <c r="AK78" s="269">
        <v>100</v>
      </c>
      <c r="AL78" s="269">
        <v>100</v>
      </c>
      <c r="AM78" s="269">
        <v>100</v>
      </c>
      <c r="AN78" s="36"/>
    </row>
    <row r="79" spans="1:40" x14ac:dyDescent="0.25">
      <c r="A79" s="60"/>
      <c r="B79" s="7"/>
      <c r="C79" s="7"/>
      <c r="D79" s="7"/>
      <c r="E79" s="7"/>
      <c r="F79" s="157"/>
    </row>
    <row r="80" spans="1:40" s="229" customFormat="1" ht="15" customHeight="1" x14ac:dyDescent="0.25">
      <c r="A80" s="339" t="s">
        <v>242</v>
      </c>
      <c r="B80" s="339"/>
      <c r="C80" s="339"/>
      <c r="D80" s="339"/>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228"/>
      <c r="AF80" s="228"/>
      <c r="AG80" s="228"/>
      <c r="AH80" s="228"/>
      <c r="AI80" s="228"/>
      <c r="AJ80" s="228"/>
      <c r="AK80" s="228"/>
      <c r="AL80" s="228"/>
      <c r="AM80" s="228"/>
    </row>
    <row r="81" spans="1:39" s="229" customFormat="1" ht="15" customHeight="1" x14ac:dyDescent="0.25">
      <c r="A81" s="339" t="s">
        <v>241</v>
      </c>
      <c r="B81" s="339"/>
      <c r="C81" s="339"/>
      <c r="D81" s="339"/>
      <c r="E81" s="339"/>
      <c r="F81" s="339"/>
      <c r="G81" s="339"/>
      <c r="H81" s="339"/>
      <c r="I81" s="339"/>
      <c r="J81" s="339"/>
      <c r="K81" s="339"/>
      <c r="L81" s="339"/>
      <c r="M81" s="339"/>
      <c r="N81" s="339"/>
      <c r="O81" s="339"/>
      <c r="P81" s="339"/>
      <c r="Q81" s="339"/>
      <c r="R81" s="339"/>
      <c r="S81" s="339"/>
      <c r="T81" s="339"/>
      <c r="U81" s="339"/>
      <c r="V81" s="339"/>
      <c r="W81" s="339"/>
      <c r="X81" s="339"/>
      <c r="Y81" s="339"/>
      <c r="Z81" s="339"/>
      <c r="AA81" s="339"/>
      <c r="AB81" s="339"/>
      <c r="AC81" s="339"/>
      <c r="AD81" s="339"/>
      <c r="AE81" s="228"/>
      <c r="AF81" s="228"/>
      <c r="AG81" s="228"/>
      <c r="AH81" s="228"/>
      <c r="AI81" s="228"/>
      <c r="AJ81" s="228"/>
      <c r="AK81" s="228"/>
      <c r="AL81" s="228"/>
      <c r="AM81" s="228"/>
    </row>
    <row r="82" spans="1:39" x14ac:dyDescent="0.25"/>
    <row r="83" spans="1:39" hidden="1" x14ac:dyDescent="0.25"/>
    <row r="84" spans="1:39" x14ac:dyDescent="0.25"/>
    <row r="85" spans="1:39" x14ac:dyDescent="0.25"/>
    <row r="86" spans="1:39" x14ac:dyDescent="0.25"/>
  </sheetData>
  <mergeCells count="3">
    <mergeCell ref="A80:AD80"/>
    <mergeCell ref="A81:AD81"/>
    <mergeCell ref="H1:X1"/>
  </mergeCells>
  <pageMargins left="0.78740157499999996" right="0.78740157499999996" top="0.984251969" bottom="0.984251969" header="0.4921259845" footer="0.4921259845"/>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08"/>
  <sheetViews>
    <sheetView topLeftCell="A88" zoomScaleNormal="100" zoomScaleSheetLayoutView="100" workbookViewId="0">
      <selection activeCell="G101" sqref="G101"/>
    </sheetView>
  </sheetViews>
  <sheetFormatPr defaultColWidth="0" defaultRowHeight="15" zeroHeight="1" x14ac:dyDescent="0.25"/>
  <cols>
    <col min="1" max="1" width="15.42578125" customWidth="1"/>
    <col min="2" max="2" width="13.5703125" customWidth="1"/>
    <col min="3" max="3" width="11" customWidth="1"/>
    <col min="4" max="4" width="14.5703125" customWidth="1"/>
    <col min="5" max="5" width="12.7109375" customWidth="1"/>
    <col min="6" max="6" width="11.7109375" customWidth="1"/>
    <col min="7" max="7" width="14.140625" customWidth="1"/>
    <col min="8" max="16383" width="9.140625" hidden="1"/>
    <col min="16384" max="16384" width="0.7109375" hidden="1" customWidth="1"/>
  </cols>
  <sheetData>
    <row r="1" spans="1:7" ht="86.25" customHeight="1" x14ac:dyDescent="0.25">
      <c r="A1" s="11"/>
      <c r="B1" s="129"/>
      <c r="C1" s="330" t="s">
        <v>315</v>
      </c>
      <c r="D1" s="330"/>
      <c r="E1" s="330"/>
      <c r="F1" s="330"/>
      <c r="G1" s="330"/>
    </row>
    <row r="2" spans="1:7" ht="36" x14ac:dyDescent="0.25">
      <c r="A2" s="90" t="s">
        <v>316</v>
      </c>
      <c r="B2" s="90" t="s">
        <v>321</v>
      </c>
      <c r="C2" s="90" t="s">
        <v>322</v>
      </c>
      <c r="D2" s="90" t="s">
        <v>317</v>
      </c>
      <c r="E2" s="90" t="s">
        <v>323</v>
      </c>
      <c r="F2" s="91" t="s">
        <v>324</v>
      </c>
      <c r="G2" s="90" t="s">
        <v>318</v>
      </c>
    </row>
    <row r="3" spans="1:7" ht="15.75" x14ac:dyDescent="0.25">
      <c r="A3" s="130">
        <v>2006</v>
      </c>
      <c r="B3" s="92"/>
      <c r="C3" s="92"/>
      <c r="D3" s="92"/>
      <c r="E3" s="92"/>
      <c r="F3" s="93"/>
      <c r="G3" s="92"/>
    </row>
    <row r="4" spans="1:7" x14ac:dyDescent="0.25">
      <c r="A4" s="94"/>
      <c r="B4" s="94" t="s">
        <v>261</v>
      </c>
      <c r="C4" s="95" t="s">
        <v>262</v>
      </c>
      <c r="D4" s="96">
        <v>18367163.52</v>
      </c>
      <c r="E4" s="97">
        <v>0.16</v>
      </c>
      <c r="F4" s="98">
        <v>38860</v>
      </c>
      <c r="G4" s="98">
        <v>39209</v>
      </c>
    </row>
    <row r="5" spans="1:7" x14ac:dyDescent="0.25">
      <c r="A5" s="99"/>
      <c r="B5" s="99" t="s">
        <v>263</v>
      </c>
      <c r="C5" s="100" t="s">
        <v>262</v>
      </c>
      <c r="D5" s="101">
        <v>24746122.420000002</v>
      </c>
      <c r="E5" s="102">
        <v>0.21556837500000001</v>
      </c>
      <c r="F5" s="103">
        <v>38923</v>
      </c>
      <c r="G5" s="103">
        <v>39209</v>
      </c>
    </row>
    <row r="6" spans="1:7" x14ac:dyDescent="0.25">
      <c r="A6" s="94"/>
      <c r="B6" s="94" t="s">
        <v>264</v>
      </c>
      <c r="C6" s="95" t="s">
        <v>262</v>
      </c>
      <c r="D6" s="96">
        <v>27550745.280000001</v>
      </c>
      <c r="E6" s="97">
        <v>0.24</v>
      </c>
      <c r="F6" s="98">
        <v>39034</v>
      </c>
      <c r="G6" s="98">
        <v>39209</v>
      </c>
    </row>
    <row r="7" spans="1:7" x14ac:dyDescent="0.25">
      <c r="A7" s="99"/>
      <c r="B7" s="99" t="s">
        <v>265</v>
      </c>
      <c r="C7" s="100" t="s">
        <v>262</v>
      </c>
      <c r="D7" s="101">
        <v>20023838.66</v>
      </c>
      <c r="E7" s="102">
        <v>0.17443162500000001</v>
      </c>
      <c r="F7" s="103">
        <v>39175</v>
      </c>
      <c r="G7" s="103">
        <v>39209</v>
      </c>
    </row>
    <row r="8" spans="1:7" x14ac:dyDescent="0.25">
      <c r="A8" s="104" t="s">
        <v>341</v>
      </c>
      <c r="B8" s="105"/>
      <c r="C8" s="106"/>
      <c r="D8" s="107">
        <v>90687869.879999995</v>
      </c>
      <c r="E8" s="108">
        <v>0.79</v>
      </c>
      <c r="F8" s="109" t="s">
        <v>33</v>
      </c>
      <c r="G8" s="104" t="s">
        <v>33</v>
      </c>
    </row>
    <row r="9" spans="1:7" x14ac:dyDescent="0.25">
      <c r="A9" s="110"/>
      <c r="B9" s="111"/>
      <c r="C9" s="112"/>
      <c r="D9" s="113"/>
      <c r="E9" s="114"/>
      <c r="F9" s="115"/>
      <c r="G9" s="110"/>
    </row>
    <row r="10" spans="1:7" x14ac:dyDescent="0.25">
      <c r="A10" s="104">
        <v>2007</v>
      </c>
      <c r="B10" s="105"/>
      <c r="C10" s="106"/>
      <c r="D10" s="107"/>
      <c r="E10" s="108"/>
      <c r="F10" s="109"/>
      <c r="G10" s="104"/>
    </row>
    <row r="11" spans="1:7" x14ac:dyDescent="0.25">
      <c r="A11" s="99"/>
      <c r="B11" s="99" t="s">
        <v>266</v>
      </c>
      <c r="C11" s="100" t="s">
        <v>262</v>
      </c>
      <c r="D11" s="101">
        <v>20663058.960000001</v>
      </c>
      <c r="E11" s="102">
        <v>0.18</v>
      </c>
      <c r="F11" s="103">
        <v>39244</v>
      </c>
      <c r="G11" s="103">
        <v>39577</v>
      </c>
    </row>
    <row r="12" spans="1:7" x14ac:dyDescent="0.25">
      <c r="A12" s="94"/>
      <c r="B12" s="94" t="s">
        <v>267</v>
      </c>
      <c r="C12" s="95" t="s">
        <v>262</v>
      </c>
      <c r="D12" s="96">
        <v>30994588.440000001</v>
      </c>
      <c r="E12" s="97">
        <v>0.27</v>
      </c>
      <c r="F12" s="98">
        <v>39336</v>
      </c>
      <c r="G12" s="98">
        <v>39577</v>
      </c>
    </row>
    <row r="13" spans="1:7" x14ac:dyDescent="0.25">
      <c r="A13" s="99"/>
      <c r="B13" s="99" t="s">
        <v>268</v>
      </c>
      <c r="C13" s="100" t="s">
        <v>262</v>
      </c>
      <c r="D13" s="101">
        <v>27550745.280000001</v>
      </c>
      <c r="E13" s="102">
        <v>0.24</v>
      </c>
      <c r="F13" s="103">
        <v>39535</v>
      </c>
      <c r="G13" s="103">
        <v>39577</v>
      </c>
    </row>
    <row r="14" spans="1:7" x14ac:dyDescent="0.25">
      <c r="A14" s="104" t="s">
        <v>342</v>
      </c>
      <c r="B14" s="105"/>
      <c r="C14" s="106"/>
      <c r="D14" s="107">
        <v>79208392.680000007</v>
      </c>
      <c r="E14" s="108">
        <v>0.69</v>
      </c>
      <c r="F14" s="109" t="s">
        <v>33</v>
      </c>
      <c r="G14" s="104"/>
    </row>
    <row r="15" spans="1:7" x14ac:dyDescent="0.25">
      <c r="A15" s="110"/>
      <c r="B15" s="111"/>
      <c r="C15" s="112"/>
      <c r="D15" s="113"/>
      <c r="E15" s="114"/>
      <c r="F15" s="115"/>
      <c r="G15" s="110"/>
    </row>
    <row r="16" spans="1:7" x14ac:dyDescent="0.25">
      <c r="A16" s="104">
        <v>2008</v>
      </c>
      <c r="B16" s="105"/>
      <c r="C16" s="106"/>
      <c r="D16" s="107"/>
      <c r="E16" s="108"/>
      <c r="F16" s="109"/>
      <c r="G16" s="104"/>
    </row>
    <row r="17" spans="1:7" x14ac:dyDescent="0.25">
      <c r="A17" s="99"/>
      <c r="B17" s="99" t="s">
        <v>269</v>
      </c>
      <c r="C17" s="100" t="s">
        <v>262</v>
      </c>
      <c r="D17" s="101">
        <v>51657647.399999999</v>
      </c>
      <c r="E17" s="102">
        <v>0.45</v>
      </c>
      <c r="F17" s="103">
        <v>39535</v>
      </c>
      <c r="G17" s="103">
        <v>39933</v>
      </c>
    </row>
    <row r="18" spans="1:7" x14ac:dyDescent="0.25">
      <c r="A18" s="94"/>
      <c r="B18" s="94" t="s">
        <v>270</v>
      </c>
      <c r="C18" s="95" t="s">
        <v>262</v>
      </c>
      <c r="D18" s="96">
        <v>25255353.68</v>
      </c>
      <c r="E18" s="97">
        <v>0.22000349599999999</v>
      </c>
      <c r="F18" s="98">
        <v>39664</v>
      </c>
      <c r="G18" s="98">
        <v>39933</v>
      </c>
    </row>
    <row r="19" spans="1:7" x14ac:dyDescent="0.25">
      <c r="A19" s="99"/>
      <c r="B19" s="99" t="s">
        <v>271</v>
      </c>
      <c r="C19" s="100" t="s">
        <v>262</v>
      </c>
      <c r="D19" s="101">
        <v>38948107.210000001</v>
      </c>
      <c r="E19" s="102">
        <v>0.33928330055</v>
      </c>
      <c r="F19" s="103">
        <v>39717</v>
      </c>
      <c r="G19" s="103">
        <v>39933</v>
      </c>
    </row>
    <row r="20" spans="1:7" x14ac:dyDescent="0.25">
      <c r="A20" s="104" t="s">
        <v>343</v>
      </c>
      <c r="B20" s="105"/>
      <c r="C20" s="106"/>
      <c r="D20" s="107">
        <v>115861108.29000001</v>
      </c>
      <c r="E20" s="108">
        <v>1.0092867965500001</v>
      </c>
      <c r="F20" s="109" t="s">
        <v>33</v>
      </c>
      <c r="G20" s="104" t="s">
        <v>33</v>
      </c>
    </row>
    <row r="21" spans="1:7" x14ac:dyDescent="0.25">
      <c r="A21" s="110"/>
      <c r="B21" s="111"/>
      <c r="C21" s="112"/>
      <c r="D21" s="113"/>
      <c r="E21" s="114"/>
      <c r="F21" s="115"/>
      <c r="G21" s="110"/>
    </row>
    <row r="22" spans="1:7" x14ac:dyDescent="0.25">
      <c r="A22" s="104">
        <v>2009</v>
      </c>
      <c r="B22" s="105"/>
      <c r="C22" s="106"/>
      <c r="D22" s="107"/>
      <c r="E22" s="108"/>
      <c r="F22" s="109"/>
      <c r="G22" s="104"/>
    </row>
    <row r="23" spans="1:7" x14ac:dyDescent="0.25">
      <c r="A23" s="99"/>
      <c r="B23" s="99" t="s">
        <v>271</v>
      </c>
      <c r="C23" s="100" t="s">
        <v>262</v>
      </c>
      <c r="D23" s="101">
        <v>37228630.289999999</v>
      </c>
      <c r="E23" s="102">
        <v>0.32424988272999999</v>
      </c>
      <c r="F23" s="103">
        <v>39903</v>
      </c>
      <c r="G23" s="103">
        <v>39959</v>
      </c>
    </row>
    <row r="24" spans="1:7" x14ac:dyDescent="0.25">
      <c r="A24" s="94"/>
      <c r="B24" s="94" t="s">
        <v>272</v>
      </c>
      <c r="C24" s="95" t="s">
        <v>262</v>
      </c>
      <c r="D24" s="96">
        <v>43651831.799999997</v>
      </c>
      <c r="E24" s="97">
        <v>0.38</v>
      </c>
      <c r="F24" s="98">
        <v>39994</v>
      </c>
      <c r="G24" s="98">
        <v>40045</v>
      </c>
    </row>
    <row r="25" spans="1:7" x14ac:dyDescent="0.25">
      <c r="A25" s="99"/>
      <c r="B25" s="99" t="s">
        <v>273</v>
      </c>
      <c r="C25" s="100" t="s">
        <v>262</v>
      </c>
      <c r="D25" s="101">
        <v>37910556.600000001</v>
      </c>
      <c r="E25" s="102">
        <v>0.33</v>
      </c>
      <c r="F25" s="103">
        <v>40086</v>
      </c>
      <c r="G25" s="103">
        <v>40141</v>
      </c>
    </row>
    <row r="26" spans="1:7" x14ac:dyDescent="0.25">
      <c r="A26" s="94"/>
      <c r="B26" s="94" t="s">
        <v>274</v>
      </c>
      <c r="C26" s="95" t="s">
        <v>262</v>
      </c>
      <c r="D26" s="96">
        <v>53595887.369999997</v>
      </c>
      <c r="E26" s="97">
        <v>0.46653392999999999</v>
      </c>
      <c r="F26" s="98">
        <v>40268</v>
      </c>
      <c r="G26" s="98">
        <v>40297</v>
      </c>
    </row>
    <row r="27" spans="1:7" x14ac:dyDescent="0.25">
      <c r="A27" s="104" t="s">
        <v>344</v>
      </c>
      <c r="B27" s="105"/>
      <c r="C27" s="106"/>
      <c r="D27" s="107">
        <v>172386906.06</v>
      </c>
      <c r="E27" s="108">
        <v>1.5007838127299999</v>
      </c>
      <c r="F27" s="109" t="s">
        <v>33</v>
      </c>
      <c r="G27" s="104" t="s">
        <v>33</v>
      </c>
    </row>
    <row r="28" spans="1:7" x14ac:dyDescent="0.25">
      <c r="A28" s="116"/>
      <c r="B28" s="116"/>
      <c r="C28" s="117"/>
      <c r="D28" s="118"/>
      <c r="E28" s="119"/>
      <c r="F28" s="120"/>
      <c r="G28" s="121"/>
    </row>
    <row r="29" spans="1:7" x14ac:dyDescent="0.25">
      <c r="A29" s="104">
        <v>2010</v>
      </c>
      <c r="B29" s="105"/>
      <c r="C29" s="106"/>
      <c r="D29" s="107"/>
      <c r="E29" s="108"/>
      <c r="F29" s="109"/>
      <c r="G29" s="104"/>
    </row>
    <row r="30" spans="1:7" x14ac:dyDescent="0.25">
      <c r="A30" s="94"/>
      <c r="B30" s="94" t="s">
        <v>274</v>
      </c>
      <c r="C30" s="95" t="s">
        <v>262</v>
      </c>
      <c r="D30" s="96">
        <v>43673144.640000001</v>
      </c>
      <c r="E30" s="97">
        <v>0.38</v>
      </c>
      <c r="F30" s="98">
        <v>40268</v>
      </c>
      <c r="G30" s="98">
        <v>40323</v>
      </c>
    </row>
    <row r="31" spans="1:7" x14ac:dyDescent="0.25">
      <c r="A31" s="99"/>
      <c r="B31" s="99" t="s">
        <v>275</v>
      </c>
      <c r="C31" s="100" t="s">
        <v>262</v>
      </c>
      <c r="D31" s="101">
        <v>56740609.240000002</v>
      </c>
      <c r="E31" s="102">
        <v>0.49370000000000003</v>
      </c>
      <c r="F31" s="103">
        <v>40359</v>
      </c>
      <c r="G31" s="103">
        <v>40414</v>
      </c>
    </row>
    <row r="32" spans="1:7" x14ac:dyDescent="0.25">
      <c r="A32" s="94"/>
      <c r="B32" s="94" t="s">
        <v>276</v>
      </c>
      <c r="C32" s="95" t="s">
        <v>262</v>
      </c>
      <c r="D32" s="96">
        <v>56935989.090000004</v>
      </c>
      <c r="E32" s="97">
        <v>0.49540000000000001</v>
      </c>
      <c r="F32" s="98">
        <v>40451</v>
      </c>
      <c r="G32" s="98">
        <v>40511</v>
      </c>
    </row>
    <row r="33" spans="1:7" x14ac:dyDescent="0.25">
      <c r="A33" s="99"/>
      <c r="B33" s="99" t="s">
        <v>277</v>
      </c>
      <c r="C33" s="100" t="s">
        <v>262</v>
      </c>
      <c r="D33" s="101">
        <v>66863015.170000002</v>
      </c>
      <c r="E33" s="102">
        <v>0.58177504675000002</v>
      </c>
      <c r="F33" s="103">
        <v>40620</v>
      </c>
      <c r="G33" s="103">
        <v>40662</v>
      </c>
    </row>
    <row r="34" spans="1:7" x14ac:dyDescent="0.25">
      <c r="A34" s="104" t="s">
        <v>345</v>
      </c>
      <c r="B34" s="105"/>
      <c r="C34" s="106"/>
      <c r="D34" s="107">
        <v>224212758.13999999</v>
      </c>
      <c r="E34" s="108">
        <v>1.95087504675</v>
      </c>
      <c r="F34" s="109" t="s">
        <v>33</v>
      </c>
      <c r="G34" s="104" t="s">
        <v>33</v>
      </c>
    </row>
    <row r="35" spans="1:7" x14ac:dyDescent="0.25">
      <c r="A35" s="111"/>
      <c r="B35" s="111"/>
      <c r="C35" s="112"/>
      <c r="D35" s="113"/>
      <c r="E35" s="114"/>
      <c r="F35" s="115"/>
      <c r="G35" s="110"/>
    </row>
    <row r="36" spans="1:7" x14ac:dyDescent="0.25">
      <c r="A36" s="104">
        <v>2011</v>
      </c>
      <c r="B36" s="105"/>
      <c r="C36" s="106"/>
      <c r="D36" s="107"/>
      <c r="E36" s="108"/>
      <c r="F36" s="109"/>
      <c r="G36" s="104"/>
    </row>
    <row r="37" spans="1:7" x14ac:dyDescent="0.25">
      <c r="A37" s="99"/>
      <c r="B37" s="99" t="s">
        <v>278</v>
      </c>
      <c r="C37" s="100" t="s">
        <v>262</v>
      </c>
      <c r="D37" s="101">
        <v>39420759.5</v>
      </c>
      <c r="E37" s="102">
        <v>0.34300000000000003</v>
      </c>
      <c r="F37" s="103">
        <v>40633</v>
      </c>
      <c r="G37" s="100" t="s">
        <v>279</v>
      </c>
    </row>
    <row r="38" spans="1:7" x14ac:dyDescent="0.25">
      <c r="A38" s="94"/>
      <c r="B38" s="94" t="s">
        <v>280</v>
      </c>
      <c r="C38" s="95" t="s">
        <v>262</v>
      </c>
      <c r="D38" s="96">
        <v>41374558.079999998</v>
      </c>
      <c r="E38" s="97">
        <v>0.36</v>
      </c>
      <c r="F38" s="98">
        <v>40730</v>
      </c>
      <c r="G38" s="98">
        <v>40781</v>
      </c>
    </row>
    <row r="39" spans="1:7" x14ac:dyDescent="0.25">
      <c r="A39" s="99"/>
      <c r="B39" s="99" t="s">
        <v>281</v>
      </c>
      <c r="C39" s="100" t="s">
        <v>262</v>
      </c>
      <c r="D39" s="101">
        <v>42523851.359999999</v>
      </c>
      <c r="E39" s="102">
        <v>0.37</v>
      </c>
      <c r="F39" s="103">
        <v>40807</v>
      </c>
      <c r="G39" s="103">
        <v>40861</v>
      </c>
    </row>
    <row r="40" spans="1:7" x14ac:dyDescent="0.25">
      <c r="A40" s="94"/>
      <c r="B40" s="94" t="s">
        <v>282</v>
      </c>
      <c r="C40" s="95" t="s">
        <v>262</v>
      </c>
      <c r="D40" s="96">
        <v>29808001.100000001</v>
      </c>
      <c r="E40" s="97">
        <v>0.2593581827</v>
      </c>
      <c r="F40" s="98">
        <v>40981</v>
      </c>
      <c r="G40" s="98">
        <v>41026</v>
      </c>
    </row>
    <row r="41" spans="1:7" x14ac:dyDescent="0.25">
      <c r="A41" s="104" t="s">
        <v>346</v>
      </c>
      <c r="B41" s="105"/>
      <c r="C41" s="106"/>
      <c r="D41" s="107">
        <v>153127170.03999999</v>
      </c>
      <c r="E41" s="108">
        <v>1.3323581826999999</v>
      </c>
      <c r="F41" s="109" t="s">
        <v>33</v>
      </c>
      <c r="G41" s="104" t="s">
        <v>33</v>
      </c>
    </row>
    <row r="42" spans="1:7" x14ac:dyDescent="0.25">
      <c r="A42" s="116"/>
      <c r="B42" s="116"/>
      <c r="C42" s="117"/>
      <c r="D42" s="118"/>
      <c r="E42" s="119"/>
      <c r="F42" s="120"/>
      <c r="G42" s="121"/>
    </row>
    <row r="43" spans="1:7" x14ac:dyDescent="0.25">
      <c r="A43" s="104">
        <v>2012</v>
      </c>
      <c r="B43" s="105"/>
      <c r="C43" s="106"/>
      <c r="D43" s="107"/>
      <c r="E43" s="108"/>
      <c r="F43" s="109"/>
      <c r="G43" s="104"/>
    </row>
    <row r="44" spans="1:7" x14ac:dyDescent="0.25">
      <c r="A44" s="99"/>
      <c r="B44" s="99" t="s">
        <v>283</v>
      </c>
      <c r="C44" s="100" t="s">
        <v>262</v>
      </c>
      <c r="D44" s="101">
        <v>37754696.840000004</v>
      </c>
      <c r="E44" s="102">
        <v>0.32850000000000001</v>
      </c>
      <c r="F44" s="103">
        <v>40989</v>
      </c>
      <c r="G44" s="103">
        <v>41044</v>
      </c>
    </row>
    <row r="45" spans="1:7" x14ac:dyDescent="0.25">
      <c r="A45" s="94"/>
      <c r="B45" s="94" t="s">
        <v>284</v>
      </c>
      <c r="C45" s="95" t="s">
        <v>262</v>
      </c>
      <c r="D45" s="96">
        <v>37217368.82</v>
      </c>
      <c r="E45" s="97">
        <v>0.30962693130000002</v>
      </c>
      <c r="F45" s="98">
        <v>41081</v>
      </c>
      <c r="G45" s="98">
        <v>41138</v>
      </c>
    </row>
    <row r="46" spans="1:7" x14ac:dyDescent="0.25">
      <c r="A46" s="99"/>
      <c r="B46" s="99" t="s">
        <v>285</v>
      </c>
      <c r="C46" s="100" t="s">
        <v>262</v>
      </c>
      <c r="D46" s="101">
        <v>37944143.670000002</v>
      </c>
      <c r="E46" s="102">
        <v>0.322928628</v>
      </c>
      <c r="F46" s="103">
        <v>41173</v>
      </c>
      <c r="G46" s="103">
        <v>41226</v>
      </c>
    </row>
    <row r="47" spans="1:7" x14ac:dyDescent="0.25">
      <c r="A47" s="94"/>
      <c r="B47" s="94" t="s">
        <v>286</v>
      </c>
      <c r="C47" s="95" t="s">
        <v>262</v>
      </c>
      <c r="D47" s="96">
        <v>46464507.490000002</v>
      </c>
      <c r="E47" s="97">
        <v>0.39544028399999998</v>
      </c>
      <c r="F47" s="98">
        <v>41334</v>
      </c>
      <c r="G47" s="98">
        <v>41390</v>
      </c>
    </row>
    <row r="48" spans="1:7" x14ac:dyDescent="0.25">
      <c r="A48" s="104" t="s">
        <v>347</v>
      </c>
      <c r="B48" s="105"/>
      <c r="C48" s="106"/>
      <c r="D48" s="107">
        <v>159380716.81999999</v>
      </c>
      <c r="E48" s="108">
        <v>1.3564958432999998</v>
      </c>
      <c r="F48" s="109" t="s">
        <v>33</v>
      </c>
      <c r="G48" s="104" t="s">
        <v>33</v>
      </c>
    </row>
    <row r="49" spans="1:7" x14ac:dyDescent="0.25">
      <c r="A49" s="116"/>
      <c r="B49" s="116"/>
      <c r="C49" s="117"/>
      <c r="D49" s="118"/>
      <c r="E49" s="119"/>
      <c r="F49" s="120"/>
      <c r="G49" s="121"/>
    </row>
    <row r="50" spans="1:7" x14ac:dyDescent="0.25">
      <c r="A50" s="104">
        <v>2013</v>
      </c>
      <c r="B50" s="105"/>
      <c r="C50" s="106"/>
      <c r="D50" s="107"/>
      <c r="E50" s="108"/>
      <c r="F50" s="109"/>
      <c r="G50" s="104"/>
    </row>
    <row r="51" spans="1:7" x14ac:dyDescent="0.25">
      <c r="A51" s="94"/>
      <c r="B51" s="94" t="s">
        <v>287</v>
      </c>
      <c r="C51" s="95" t="s">
        <v>262</v>
      </c>
      <c r="D51" s="96">
        <v>38053616.810000002</v>
      </c>
      <c r="E51" s="97">
        <v>0.31890140210000001</v>
      </c>
      <c r="F51" s="98">
        <v>41354</v>
      </c>
      <c r="G51" s="98">
        <v>41411</v>
      </c>
    </row>
    <row r="52" spans="1:7" x14ac:dyDescent="0.25">
      <c r="A52" s="99"/>
      <c r="B52" s="99" t="s">
        <v>288</v>
      </c>
      <c r="C52" s="100" t="s">
        <v>262</v>
      </c>
      <c r="D52" s="101">
        <v>36385686.450000003</v>
      </c>
      <c r="E52" s="102">
        <v>0.30492361559999998</v>
      </c>
      <c r="F52" s="103">
        <v>41450</v>
      </c>
      <c r="G52" s="103">
        <v>41509</v>
      </c>
    </row>
    <row r="53" spans="1:7" x14ac:dyDescent="0.25">
      <c r="A53" s="94"/>
      <c r="B53" s="94" t="s">
        <v>289</v>
      </c>
      <c r="C53" s="95" t="s">
        <v>262</v>
      </c>
      <c r="D53" s="96">
        <v>31062654.079999998</v>
      </c>
      <c r="E53" s="97">
        <v>0.26031491273000001</v>
      </c>
      <c r="F53" s="98">
        <v>41541</v>
      </c>
      <c r="G53" s="98">
        <v>41597</v>
      </c>
    </row>
    <row r="54" spans="1:7" x14ac:dyDescent="0.25">
      <c r="A54" s="99"/>
      <c r="B54" s="99" t="s">
        <v>290</v>
      </c>
      <c r="C54" s="100" t="s">
        <v>262</v>
      </c>
      <c r="D54" s="101">
        <v>34079814.560000002</v>
      </c>
      <c r="E54" s="102">
        <v>0.2855996764</v>
      </c>
      <c r="F54" s="103">
        <v>41673</v>
      </c>
      <c r="G54" s="103">
        <v>41732</v>
      </c>
    </row>
    <row r="55" spans="1:7" x14ac:dyDescent="0.25">
      <c r="A55" s="104" t="s">
        <v>348</v>
      </c>
      <c r="B55" s="105"/>
      <c r="C55" s="106"/>
      <c r="D55" s="107">
        <v>139581771.90000001</v>
      </c>
      <c r="E55" s="108">
        <v>1.1697396068299999</v>
      </c>
      <c r="F55" s="109" t="s">
        <v>33</v>
      </c>
      <c r="G55" s="104" t="s">
        <v>33</v>
      </c>
    </row>
    <row r="56" spans="1:7" x14ac:dyDescent="0.25">
      <c r="A56" s="111"/>
      <c r="B56" s="111"/>
      <c r="C56" s="112"/>
      <c r="D56" s="113"/>
      <c r="E56" s="114"/>
      <c r="F56" s="115"/>
      <c r="G56" s="110"/>
    </row>
    <row r="57" spans="1:7" x14ac:dyDescent="0.25">
      <c r="A57" s="104">
        <v>2014</v>
      </c>
      <c r="B57" s="105"/>
      <c r="C57" s="106"/>
      <c r="D57" s="107"/>
      <c r="E57" s="108"/>
      <c r="F57" s="109"/>
      <c r="G57" s="104"/>
    </row>
    <row r="58" spans="1:7" x14ac:dyDescent="0.25">
      <c r="A58" s="99"/>
      <c r="B58" s="99" t="s">
        <v>291</v>
      </c>
      <c r="C58" s="100" t="s">
        <v>262</v>
      </c>
      <c r="D58" s="101">
        <v>34757067.57</v>
      </c>
      <c r="E58" s="102">
        <v>0.29127527180000001</v>
      </c>
      <c r="F58" s="103">
        <v>41722</v>
      </c>
      <c r="G58" s="103">
        <v>41779</v>
      </c>
    </row>
    <row r="59" spans="1:7" x14ac:dyDescent="0.25">
      <c r="A59" s="94"/>
      <c r="B59" s="94" t="s">
        <v>292</v>
      </c>
      <c r="C59" s="95" t="s">
        <v>262</v>
      </c>
      <c r="D59" s="96">
        <v>33380184.699999999</v>
      </c>
      <c r="E59" s="97">
        <v>0.27973655580000001</v>
      </c>
      <c r="F59" s="98">
        <v>41814</v>
      </c>
      <c r="G59" s="98">
        <v>41873</v>
      </c>
    </row>
    <row r="60" spans="1:7" x14ac:dyDescent="0.25">
      <c r="A60" s="99"/>
      <c r="B60" s="99" t="s">
        <v>293</v>
      </c>
      <c r="C60" s="100" t="s">
        <v>262</v>
      </c>
      <c r="D60" s="101">
        <v>32751060.789999999</v>
      </c>
      <c r="E60" s="102">
        <v>0.27446429750000001</v>
      </c>
      <c r="F60" s="103">
        <v>41904</v>
      </c>
      <c r="G60" s="103">
        <v>41961</v>
      </c>
    </row>
    <row r="61" spans="1:7" x14ac:dyDescent="0.25">
      <c r="A61" s="94"/>
      <c r="B61" s="94" t="s">
        <v>294</v>
      </c>
      <c r="C61" s="95" t="s">
        <v>262</v>
      </c>
      <c r="D61" s="96">
        <v>2452073.94</v>
      </c>
      <c r="E61" s="97">
        <v>2.05491589E-2</v>
      </c>
      <c r="F61" s="98">
        <v>42087</v>
      </c>
      <c r="G61" s="98">
        <v>42181</v>
      </c>
    </row>
    <row r="62" spans="1:7" x14ac:dyDescent="0.25">
      <c r="A62" s="104" t="s">
        <v>349</v>
      </c>
      <c r="B62" s="105"/>
      <c r="C62" s="106"/>
      <c r="D62" s="107">
        <v>103340387</v>
      </c>
      <c r="E62" s="108">
        <v>0.86602528400000001</v>
      </c>
      <c r="F62" s="109" t="s">
        <v>33</v>
      </c>
      <c r="G62" s="104" t="s">
        <v>33</v>
      </c>
    </row>
    <row r="63" spans="1:7" x14ac:dyDescent="0.25">
      <c r="A63" s="116"/>
      <c r="B63" s="116"/>
      <c r="C63" s="117"/>
      <c r="D63" s="118"/>
      <c r="E63" s="119"/>
      <c r="F63" s="120"/>
      <c r="G63" s="121"/>
    </row>
    <row r="64" spans="1:7" x14ac:dyDescent="0.25">
      <c r="A64" s="104">
        <v>2015</v>
      </c>
      <c r="B64" s="105"/>
      <c r="C64" s="106"/>
      <c r="D64" s="107"/>
      <c r="E64" s="108"/>
      <c r="F64" s="109"/>
      <c r="G64" s="104"/>
    </row>
    <row r="65" spans="1:7" x14ac:dyDescent="0.25">
      <c r="A65" s="94"/>
      <c r="B65" s="94" t="s">
        <v>295</v>
      </c>
      <c r="C65" s="95" t="s">
        <v>262</v>
      </c>
      <c r="D65" s="96">
        <v>4596149.7699999996</v>
      </c>
      <c r="E65" s="97">
        <v>3.85171957E-2</v>
      </c>
      <c r="F65" s="98">
        <v>42135</v>
      </c>
      <c r="G65" s="98">
        <v>42521</v>
      </c>
    </row>
    <row r="66" spans="1:7" x14ac:dyDescent="0.25">
      <c r="A66" s="99"/>
      <c r="B66" s="99" t="s">
        <v>296</v>
      </c>
      <c r="C66" s="100" t="s">
        <v>262</v>
      </c>
      <c r="D66" s="101">
        <v>1058142.05</v>
      </c>
      <c r="E66" s="102">
        <v>8.8675666999999993E-3</v>
      </c>
      <c r="F66" s="103">
        <v>42227</v>
      </c>
      <c r="G66" s="103">
        <v>42521</v>
      </c>
    </row>
    <row r="67" spans="1:7" x14ac:dyDescent="0.25">
      <c r="A67" s="94"/>
      <c r="B67" s="94" t="s">
        <v>297</v>
      </c>
      <c r="C67" s="95" t="s">
        <v>262</v>
      </c>
      <c r="D67" s="96">
        <v>2497246.9</v>
      </c>
      <c r="E67" s="97">
        <v>2.09277226E-2</v>
      </c>
      <c r="F67" s="98">
        <v>42319</v>
      </c>
      <c r="G67" s="98">
        <v>42521</v>
      </c>
    </row>
    <row r="68" spans="1:7" x14ac:dyDescent="0.25">
      <c r="A68" s="104" t="s">
        <v>350</v>
      </c>
      <c r="B68" s="105"/>
      <c r="C68" s="106"/>
      <c r="D68" s="107">
        <v>8151538.7199999997</v>
      </c>
      <c r="E68" s="108">
        <v>6.8312485000000006E-2</v>
      </c>
      <c r="F68" s="109" t="s">
        <v>33</v>
      </c>
      <c r="G68" s="104"/>
    </row>
    <row r="69" spans="1:7" x14ac:dyDescent="0.25">
      <c r="A69" s="116"/>
      <c r="B69" s="116"/>
      <c r="C69" s="117"/>
      <c r="D69" s="118"/>
      <c r="E69" s="119"/>
      <c r="F69" s="120"/>
      <c r="G69" s="121"/>
    </row>
    <row r="70" spans="1:7" x14ac:dyDescent="0.25">
      <c r="A70" s="104">
        <v>2016</v>
      </c>
      <c r="B70" s="105"/>
      <c r="C70" s="106"/>
      <c r="D70" s="107"/>
      <c r="E70" s="108"/>
      <c r="F70" s="109"/>
      <c r="G70" s="104"/>
    </row>
    <row r="71" spans="1:7" x14ac:dyDescent="0.25">
      <c r="A71" s="99"/>
      <c r="B71" s="99" t="s">
        <v>298</v>
      </c>
      <c r="C71" s="100" t="s">
        <v>262</v>
      </c>
      <c r="D71" s="101">
        <v>24718586.239999998</v>
      </c>
      <c r="E71" s="102">
        <v>0.20714960609999999</v>
      </c>
      <c r="F71" s="103">
        <v>42501</v>
      </c>
      <c r="G71" s="103">
        <v>42654</v>
      </c>
    </row>
    <row r="72" spans="1:7" x14ac:dyDescent="0.25">
      <c r="A72" s="94"/>
      <c r="B72" s="94" t="s">
        <v>299</v>
      </c>
      <c r="C72" s="95" t="s">
        <v>262</v>
      </c>
      <c r="D72" s="96">
        <v>28404156.109999999</v>
      </c>
      <c r="E72" s="97">
        <v>0.22472743019999999</v>
      </c>
      <c r="F72" s="98">
        <v>42604</v>
      </c>
      <c r="G72" s="98">
        <v>42654</v>
      </c>
    </row>
    <row r="73" spans="1:7" x14ac:dyDescent="0.25">
      <c r="A73" s="99"/>
      <c r="B73" s="99" t="s">
        <v>300</v>
      </c>
      <c r="C73" s="100" t="s">
        <v>262</v>
      </c>
      <c r="D73" s="101">
        <v>30287998.359999999</v>
      </c>
      <c r="E73" s="102">
        <v>0.23963197529999999</v>
      </c>
      <c r="F73" s="103">
        <v>42690</v>
      </c>
      <c r="G73" s="103">
        <v>42741</v>
      </c>
    </row>
    <row r="74" spans="1:7" x14ac:dyDescent="0.25">
      <c r="A74" s="94"/>
      <c r="B74" s="94" t="s">
        <v>301</v>
      </c>
      <c r="C74" s="95" t="s">
        <v>262</v>
      </c>
      <c r="D74" s="96">
        <v>36464189.729999997</v>
      </c>
      <c r="E74" s="97">
        <v>0.28849664180000001</v>
      </c>
      <c r="F74" s="98">
        <v>42810</v>
      </c>
      <c r="G74" s="98">
        <v>42895</v>
      </c>
    </row>
    <row r="75" spans="1:7" x14ac:dyDescent="0.25">
      <c r="A75" s="104" t="s">
        <v>351</v>
      </c>
      <c r="B75" s="105"/>
      <c r="C75" s="106"/>
      <c r="D75" s="107">
        <v>119874930.40000001</v>
      </c>
      <c r="E75" s="108">
        <v>0.96000565339999999</v>
      </c>
      <c r="F75" s="109" t="s">
        <v>33</v>
      </c>
      <c r="G75" s="104" t="s">
        <v>33</v>
      </c>
    </row>
    <row r="76" spans="1:7" x14ac:dyDescent="0.25">
      <c r="A76" s="116"/>
      <c r="B76" s="116"/>
      <c r="C76" s="117"/>
      <c r="D76" s="118"/>
      <c r="E76" s="119"/>
      <c r="F76" s="120"/>
      <c r="G76" s="121"/>
    </row>
    <row r="77" spans="1:7" x14ac:dyDescent="0.25">
      <c r="A77" s="104">
        <v>2017</v>
      </c>
      <c r="B77" s="105"/>
      <c r="C77" s="106"/>
      <c r="D77" s="107"/>
      <c r="E77" s="108"/>
      <c r="F77" s="109"/>
      <c r="G77" s="104"/>
    </row>
    <row r="78" spans="1:7" x14ac:dyDescent="0.25">
      <c r="A78" s="94"/>
      <c r="B78" s="94" t="s">
        <v>302</v>
      </c>
      <c r="C78" s="95" t="s">
        <v>262</v>
      </c>
      <c r="D78" s="96">
        <v>31962594.32</v>
      </c>
      <c r="E78" s="97">
        <v>0.25288100990000001</v>
      </c>
      <c r="F78" s="98">
        <v>42816</v>
      </c>
      <c r="G78" s="98">
        <v>42870</v>
      </c>
    </row>
    <row r="79" spans="1:7" x14ac:dyDescent="0.25">
      <c r="A79" s="99"/>
      <c r="B79" s="99" t="s">
        <v>303</v>
      </c>
      <c r="C79" s="100" t="s">
        <v>262</v>
      </c>
      <c r="D79" s="101">
        <v>37262569.75</v>
      </c>
      <c r="E79" s="102">
        <v>0.29481324879999998</v>
      </c>
      <c r="F79" s="103">
        <v>42907</v>
      </c>
      <c r="G79" s="103">
        <v>42944</v>
      </c>
    </row>
    <row r="80" spans="1:7" x14ac:dyDescent="0.25">
      <c r="A80" s="94"/>
      <c r="B80" s="94" t="s">
        <v>304</v>
      </c>
      <c r="C80" s="95" t="s">
        <v>262</v>
      </c>
      <c r="D80" s="96">
        <v>38946092.299999997</v>
      </c>
      <c r="E80" s="97">
        <v>0.30813290859999998</v>
      </c>
      <c r="F80" s="98">
        <v>43000</v>
      </c>
      <c r="G80" s="98">
        <v>43031</v>
      </c>
    </row>
    <row r="81" spans="1:7" ht="24" x14ac:dyDescent="0.25">
      <c r="A81" s="99"/>
      <c r="B81" s="99" t="s">
        <v>305</v>
      </c>
      <c r="C81" s="100" t="s">
        <v>340</v>
      </c>
      <c r="D81" s="101">
        <v>120000000</v>
      </c>
      <c r="E81" s="102">
        <v>0.94941358279999999</v>
      </c>
      <c r="F81" s="103">
        <v>43056</v>
      </c>
      <c r="G81" s="100" t="s">
        <v>306</v>
      </c>
    </row>
    <row r="82" spans="1:7" x14ac:dyDescent="0.25">
      <c r="A82" s="94"/>
      <c r="B82" s="94" t="s">
        <v>307</v>
      </c>
      <c r="C82" s="95" t="s">
        <v>262</v>
      </c>
      <c r="D82" s="96">
        <v>46072502.670000002</v>
      </c>
      <c r="E82" s="97">
        <v>0.36451549859999999</v>
      </c>
      <c r="F82" s="98">
        <v>43158</v>
      </c>
      <c r="G82" s="98">
        <v>43237</v>
      </c>
    </row>
    <row r="83" spans="1:7" x14ac:dyDescent="0.25">
      <c r="A83" s="104" t="s">
        <v>352</v>
      </c>
      <c r="B83" s="105"/>
      <c r="C83" s="106"/>
      <c r="D83" s="107">
        <v>274243759.04000002</v>
      </c>
      <c r="E83" s="108">
        <v>2.1697562486999997</v>
      </c>
      <c r="F83" s="109" t="s">
        <v>33</v>
      </c>
      <c r="G83" s="104" t="s">
        <v>33</v>
      </c>
    </row>
    <row r="84" spans="1:7" x14ac:dyDescent="0.25">
      <c r="A84" s="116"/>
      <c r="B84" s="116"/>
      <c r="C84" s="117"/>
      <c r="D84" s="118"/>
      <c r="E84" s="119"/>
      <c r="F84" s="120"/>
      <c r="G84" s="121"/>
    </row>
    <row r="85" spans="1:7" x14ac:dyDescent="0.25">
      <c r="A85" s="104">
        <v>2018</v>
      </c>
      <c r="B85" s="105"/>
      <c r="C85" s="106"/>
      <c r="D85" s="107"/>
      <c r="E85" s="108"/>
      <c r="F85" s="109"/>
      <c r="G85" s="104"/>
    </row>
    <row r="86" spans="1:7" x14ac:dyDescent="0.25">
      <c r="A86" s="94"/>
      <c r="B86" s="94" t="s">
        <v>308</v>
      </c>
      <c r="C86" s="95" t="s">
        <v>262</v>
      </c>
      <c r="D86" s="96">
        <v>76726828.959999993</v>
      </c>
      <c r="E86" s="97">
        <v>0.60704577989999997</v>
      </c>
      <c r="F86" s="122">
        <v>43185</v>
      </c>
      <c r="G86" s="98">
        <v>43196</v>
      </c>
    </row>
    <row r="87" spans="1:7" ht="24" x14ac:dyDescent="0.25">
      <c r="A87" s="99"/>
      <c r="B87" s="99" t="s">
        <v>309</v>
      </c>
      <c r="C87" s="100" t="s">
        <v>340</v>
      </c>
      <c r="D87" s="101">
        <v>280000000</v>
      </c>
      <c r="E87" s="102">
        <v>2.2152983598999998</v>
      </c>
      <c r="F87" s="123">
        <v>43227</v>
      </c>
      <c r="G87" s="103">
        <v>43237</v>
      </c>
    </row>
    <row r="88" spans="1:7" x14ac:dyDescent="0.25">
      <c r="A88" s="94"/>
      <c r="B88" s="94" t="s">
        <v>310</v>
      </c>
      <c r="C88" s="95" t="s">
        <v>262</v>
      </c>
      <c r="D88" s="96">
        <v>51382618.479999997</v>
      </c>
      <c r="E88" s="97">
        <v>0.40652796590000001</v>
      </c>
      <c r="F88" s="122">
        <v>43276</v>
      </c>
      <c r="G88" s="98">
        <v>43329</v>
      </c>
    </row>
    <row r="89" spans="1:7" x14ac:dyDescent="0.25">
      <c r="A89" s="99"/>
      <c r="B89" s="99" t="s">
        <v>311</v>
      </c>
      <c r="C89" s="100" t="s">
        <v>262</v>
      </c>
      <c r="D89" s="101">
        <v>54541843.939999998</v>
      </c>
      <c r="E89" s="102">
        <v>0.43152306219999997</v>
      </c>
      <c r="F89" s="123">
        <v>43367</v>
      </c>
      <c r="G89" s="103">
        <v>43420</v>
      </c>
    </row>
    <row r="90" spans="1:7" x14ac:dyDescent="0.25">
      <c r="A90" s="94"/>
      <c r="B90" s="94" t="s">
        <v>312</v>
      </c>
      <c r="C90" s="95" t="s">
        <v>262</v>
      </c>
      <c r="D90" s="96">
        <v>92231328.840000004</v>
      </c>
      <c r="E90" s="97">
        <v>0.72971396970000002</v>
      </c>
      <c r="F90" s="122">
        <v>43532</v>
      </c>
      <c r="G90" s="98">
        <v>43626</v>
      </c>
    </row>
    <row r="91" spans="1:7" x14ac:dyDescent="0.25">
      <c r="A91" s="104" t="s">
        <v>353</v>
      </c>
      <c r="B91" s="105"/>
      <c r="C91" s="106"/>
      <c r="D91" s="107">
        <v>554882620.22000003</v>
      </c>
      <c r="E91" s="108">
        <v>4.3901091375999997</v>
      </c>
      <c r="F91" s="109" t="s">
        <v>33</v>
      </c>
      <c r="G91" s="104" t="s">
        <v>33</v>
      </c>
    </row>
    <row r="92" spans="1:7" x14ac:dyDescent="0.25">
      <c r="A92" s="116"/>
      <c r="B92" s="116"/>
      <c r="C92" s="117"/>
      <c r="D92" s="118"/>
      <c r="E92" s="119"/>
      <c r="F92" s="120"/>
      <c r="G92" s="121"/>
    </row>
    <row r="93" spans="1:7" x14ac:dyDescent="0.25">
      <c r="A93" s="104">
        <v>2019</v>
      </c>
      <c r="B93" s="105"/>
      <c r="C93" s="106"/>
      <c r="D93" s="107"/>
      <c r="E93" s="108"/>
      <c r="F93" s="109"/>
      <c r="G93" s="104"/>
    </row>
    <row r="94" spans="1:7" x14ac:dyDescent="0.25">
      <c r="A94" s="94"/>
      <c r="B94" s="94" t="s">
        <v>313</v>
      </c>
      <c r="C94" s="95" t="s">
        <v>440</v>
      </c>
      <c r="D94" s="96">
        <v>52988119.399999999</v>
      </c>
      <c r="E94" s="97">
        <v>0.41923033570000001</v>
      </c>
      <c r="F94" s="122">
        <v>43550</v>
      </c>
      <c r="G94" s="98">
        <v>43605</v>
      </c>
    </row>
    <row r="95" spans="1:7" x14ac:dyDescent="0.25">
      <c r="A95" s="124"/>
      <c r="B95" s="124" t="s">
        <v>314</v>
      </c>
      <c r="C95" s="100" t="s">
        <v>441</v>
      </c>
      <c r="D95" s="125">
        <v>20963137.079999998</v>
      </c>
      <c r="E95" s="126">
        <v>0.16585572570000001</v>
      </c>
      <c r="F95" s="127">
        <v>43637</v>
      </c>
      <c r="G95" s="128">
        <v>43690</v>
      </c>
    </row>
    <row r="96" spans="1:7" x14ac:dyDescent="0.25">
      <c r="A96" s="94"/>
      <c r="B96" s="94" t="s">
        <v>362</v>
      </c>
      <c r="C96" s="95" t="s">
        <v>442</v>
      </c>
      <c r="D96" s="96">
        <v>52129564.030000001</v>
      </c>
      <c r="E96" s="97">
        <v>0.41243763459999999</v>
      </c>
      <c r="F96" s="122">
        <v>43727</v>
      </c>
      <c r="G96" s="98">
        <v>43787</v>
      </c>
    </row>
    <row r="97" spans="1:7" x14ac:dyDescent="0.25">
      <c r="A97" s="124"/>
      <c r="B97" s="124" t="s">
        <v>438</v>
      </c>
      <c r="C97" s="100" t="s">
        <v>443</v>
      </c>
      <c r="D97" s="125">
        <v>84506107.010000005</v>
      </c>
      <c r="E97" s="126">
        <v>0.66859371999999995</v>
      </c>
      <c r="F97" s="127">
        <v>43915</v>
      </c>
      <c r="G97" s="308">
        <v>44008</v>
      </c>
    </row>
    <row r="98" spans="1:7" x14ac:dyDescent="0.25">
      <c r="A98" s="104" t="s">
        <v>439</v>
      </c>
      <c r="B98" s="105"/>
      <c r="C98" s="106"/>
      <c r="D98" s="107">
        <f>SUM(D94:D97)</f>
        <v>210586927.51999998</v>
      </c>
      <c r="E98" s="108">
        <f>SUM(E94:E97)</f>
        <v>1.6661174160000001</v>
      </c>
      <c r="F98" s="109" t="s">
        <v>33</v>
      </c>
      <c r="G98" s="104" t="s">
        <v>33</v>
      </c>
    </row>
    <row r="99" spans="1:7" x14ac:dyDescent="0.25">
      <c r="A99" s="94"/>
      <c r="B99" s="94" t="s">
        <v>444</v>
      </c>
      <c r="C99" s="95" t="s">
        <v>445</v>
      </c>
      <c r="D99" s="96">
        <v>45465821.25</v>
      </c>
      <c r="E99" s="97">
        <v>0.35971556869999999</v>
      </c>
      <c r="F99" s="122">
        <v>43915</v>
      </c>
      <c r="G99" s="98">
        <v>43970</v>
      </c>
    </row>
    <row r="100" spans="1:7" x14ac:dyDescent="0.25">
      <c r="A100" s="124"/>
      <c r="B100" s="124" t="s">
        <v>452</v>
      </c>
      <c r="C100" s="100" t="s">
        <v>453</v>
      </c>
      <c r="D100" s="125">
        <v>43896091.969999999</v>
      </c>
      <c r="E100" s="126">
        <v>0.34729621620000001</v>
      </c>
      <c r="F100" s="127">
        <v>44005</v>
      </c>
      <c r="G100" s="128">
        <v>44060</v>
      </c>
    </row>
    <row r="101" spans="1:7" x14ac:dyDescent="0.25">
      <c r="A101" s="94"/>
      <c r="B101" s="94" t="s">
        <v>455</v>
      </c>
      <c r="C101" s="95" t="s">
        <v>454</v>
      </c>
      <c r="D101" s="96">
        <v>63124052.770000003</v>
      </c>
      <c r="E101" s="97">
        <v>0.49942360920000001</v>
      </c>
      <c r="F101" s="122">
        <v>44096</v>
      </c>
      <c r="G101" s="98" t="s">
        <v>456</v>
      </c>
    </row>
    <row r="102" spans="1:7" x14ac:dyDescent="0.25">
      <c r="A102" s="124"/>
      <c r="B102" s="124"/>
      <c r="C102" s="100"/>
      <c r="D102" s="125"/>
      <c r="E102" s="126"/>
      <c r="F102" s="127"/>
      <c r="G102" s="128"/>
    </row>
    <row r="103" spans="1:7" x14ac:dyDescent="0.25">
      <c r="A103" s="166" t="s">
        <v>356</v>
      </c>
      <c r="B103" s="166"/>
      <c r="C103" s="166"/>
      <c r="D103" s="12"/>
      <c r="E103" s="12"/>
      <c r="F103" s="12"/>
      <c r="G103" s="12"/>
    </row>
    <row r="104" spans="1:7" x14ac:dyDescent="0.25">
      <c r="A104" s="166" t="s">
        <v>355</v>
      </c>
      <c r="B104" s="166"/>
      <c r="C104" s="166"/>
      <c r="D104" s="12"/>
      <c r="E104" s="12"/>
      <c r="F104" s="12"/>
      <c r="G104" s="12"/>
    </row>
    <row r="105" spans="1:7" x14ac:dyDescent="0.25">
      <c r="A105" s="166" t="s">
        <v>354</v>
      </c>
      <c r="B105" s="166"/>
      <c r="C105" s="166"/>
      <c r="D105" s="12"/>
      <c r="E105" s="12"/>
      <c r="F105" s="12"/>
      <c r="G105" s="12"/>
    </row>
    <row r="106" spans="1:7" x14ac:dyDescent="0.25">
      <c r="A106" s="166" t="s">
        <v>357</v>
      </c>
      <c r="B106" s="166"/>
      <c r="C106" s="166"/>
      <c r="D106" s="12"/>
      <c r="E106" s="12"/>
      <c r="F106" s="12"/>
      <c r="G106" s="12"/>
    </row>
    <row r="107" spans="1:7" x14ac:dyDescent="0.25">
      <c r="A107" s="166"/>
      <c r="B107" s="166"/>
      <c r="C107" s="166"/>
      <c r="D107" s="12"/>
      <c r="E107" s="12"/>
      <c r="F107" s="12"/>
      <c r="G107" s="12"/>
    </row>
    <row r="108" spans="1:7" hidden="1" x14ac:dyDescent="0.25"/>
  </sheetData>
  <mergeCells count="1">
    <mergeCell ref="C1:G1"/>
  </mergeCells>
  <pageMargins left="0.511811024" right="0.511811024" top="0.78740157499999996" bottom="0.78740157499999996" header="0.31496062000000002" footer="0.31496062000000002"/>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Index</vt:lpstr>
      <vt:lpstr>Income Statement</vt:lpstr>
      <vt:lpstr>Balance Sheet</vt:lpstr>
      <vt:lpstr>Debt</vt:lpstr>
      <vt:lpstr>Highlights</vt:lpstr>
      <vt:lpstr>Operational Data</vt:lpstr>
      <vt:lpstr>Breakdown</vt:lpstr>
      <vt:lpstr>Dividends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Fundamentos Interativos</dc:title>
  <dc:creator>Ana Luiza Pinheiro Frois</dc:creator>
  <cp:lastModifiedBy>Daniel Augusto</cp:lastModifiedBy>
  <dcterms:created xsi:type="dcterms:W3CDTF">2019-07-25T12:58:59Z</dcterms:created>
  <dcterms:modified xsi:type="dcterms:W3CDTF">2020-09-17T21:21:38Z</dcterms:modified>
</cp:coreProperties>
</file>