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Governança\Resultados\2025\2T25\Dinamica\"/>
    </mc:Choice>
  </mc:AlternateContent>
  <xr:revisionPtr revIDLastSave="0" documentId="13_ncr:1_{16DDDB5D-2AF2-4CF7-9945-7365C28C8E50}" xr6:coauthVersionLast="47" xr6:coauthVersionMax="47" xr10:uidLastSave="{00000000-0000-0000-0000-000000000000}"/>
  <bookViews>
    <workbookView xWindow="-120" yWindow="-120" windowWidth="20730" windowHeight="11040" tabRatio="747" xr2:uid="{53454DE6-0605-4336-9878-CBCC14FEBBD8}"/>
  </bookViews>
  <sheets>
    <sheet name="Cover" sheetId="7" r:id="rId1"/>
    <sheet name="Balance Sheet" sheetId="1" r:id="rId2"/>
    <sheet name="Income Statement" sheetId="2" r:id="rId3"/>
    <sheet name="Cash Flow" sheetId="4" r:id="rId4"/>
    <sheet name="Operational Data" sheetId="6" r:id="rId5"/>
  </sheets>
  <externalReferences>
    <externalReference r:id="rId6"/>
  </externalReferences>
  <definedNames>
    <definedName name="SegmentaçãodeDados_Categ_Dinamica111112">#N/A</definedName>
    <definedName name="SegmentaçãodeDados_Categ_Dinamica1112">#N/A</definedName>
    <definedName name="SegmentaçãodeDados_Categ_Dinamica112">#N/A</definedName>
    <definedName name="SegmentaçãodeDados_Categ_Dinamica12">#N/A</definedName>
    <definedName name="SegmentaçãodeDados_Categ_Dinamica13">#N/A</definedName>
    <definedName name="SegmentaçãodeDados_Categoria1111">#N/A</definedName>
    <definedName name="SegmentaçãodeDados_Cor11">#N/A</definedName>
    <definedName name="SegmentaçãodeDados_Depto1111">#N/A</definedName>
    <definedName name="SegmentaçãodeDados_Depto1211112">#N/A</definedName>
    <definedName name="SegmentaçãodeDados_Depto12112">#N/A</definedName>
    <definedName name="SegmentaçãodeDados_Depto1212">#N/A</definedName>
    <definedName name="SegmentaçãodeDados_Depto122">#N/A</definedName>
    <definedName name="SegmentaçãodeDados_Depto123">#N/A</definedName>
    <definedName name="SegmentaçãodeDados_Desconto">#N/A</definedName>
    <definedName name="SegmentaçãodeDados_Etiqueta1111">#N/A</definedName>
    <definedName name="SegmentaçãodeDados_Etiqueta1211112">#N/A</definedName>
    <definedName name="SegmentaçãodeDados_Etiqueta12112">#N/A</definedName>
    <definedName name="SegmentaçãodeDados_Etiqueta1212">#N/A</definedName>
    <definedName name="SegmentaçãodeDados_Etiqueta122">#N/A</definedName>
    <definedName name="SegmentaçãodeDados_Etiqueta123">#N/A</definedName>
    <definedName name="SegmentaçãodeDados_Principal_Atributo1">#N/A</definedName>
    <definedName name="SegmentaçãodeDados_Principal_Atributo31112">#N/A</definedName>
    <definedName name="SegmentaçãodeDados_Principal_Atributo3112">#N/A</definedName>
    <definedName name="SegmentaçãodeDados_Principal_Atributo312">#N/A</definedName>
    <definedName name="SegmentaçãodeDados_Principal_Atributo313">#N/A</definedName>
    <definedName name="SegmentaçãodeDados_Segmento111">#N/A</definedName>
    <definedName name="SegmentaçãodeDados_Segmento211112">#N/A</definedName>
    <definedName name="SegmentaçãodeDados_Segmento2112">#N/A</definedName>
    <definedName name="SegmentaçãodeDados_Segmento212">#N/A</definedName>
    <definedName name="SegmentaçãodeDados_Segmento22">#N/A</definedName>
    <definedName name="SegmentaçãodeDados_Segmento23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9" i="6" l="1"/>
  <c r="AJ17" i="6"/>
  <c r="AJ15" i="6"/>
  <c r="AJ9" i="6"/>
  <c r="AJ22" i="6" s="1"/>
  <c r="AI9" i="6"/>
  <c r="AI22" i="6" s="1"/>
  <c r="AJ7" i="6"/>
  <c r="BG39" i="4"/>
  <c r="BS11" i="2"/>
  <c r="BG55" i="1"/>
  <c r="BG57" i="1" s="1"/>
  <c r="BG59" i="1" s="1"/>
  <c r="BG44" i="1"/>
  <c r="BG37" i="1"/>
  <c r="BG26" i="1"/>
  <c r="BF26" i="1"/>
  <c r="BG24" i="1"/>
  <c r="BG22" i="1"/>
  <c r="BG12" i="1"/>
  <c r="BQ11" i="2"/>
  <c r="BE55" i="1"/>
  <c r="BE57" i="1" s="1"/>
  <c r="BE44" i="1"/>
  <c r="BE37" i="1"/>
  <c r="BE26" i="1"/>
  <c r="BD26" i="1"/>
  <c r="BE22" i="1"/>
  <c r="BE12" i="1"/>
  <c r="AH13" i="6"/>
  <c r="AH9" i="6"/>
  <c r="AH22" i="6" s="1"/>
  <c r="AG9" i="6"/>
  <c r="AG22" i="6" s="1"/>
  <c r="AH7" i="6"/>
  <c r="BE59" i="1" l="1"/>
  <c r="BE24" i="1"/>
  <c r="AH17" i="6"/>
  <c r="AH19" i="6"/>
  <c r="AH15" i="6"/>
  <c r="AF9" i="6" l="1"/>
  <c r="AF22" i="6" s="1"/>
  <c r="AE9" i="6"/>
  <c r="AE22" i="6" s="1"/>
  <c r="AD9" i="6"/>
  <c r="AD22" i="6" s="1"/>
  <c r="AC9" i="6"/>
  <c r="AC22" i="6" s="1"/>
  <c r="BC26" i="1"/>
  <c r="BB26" i="1"/>
  <c r="AB9" i="6"/>
  <c r="AB22" i="6" s="1"/>
  <c r="AB19" i="6"/>
  <c r="AB17" i="6"/>
  <c r="AB15" i="6"/>
  <c r="AB7" i="6"/>
  <c r="BA26" i="1"/>
  <c r="AZ26" i="1"/>
  <c r="Z13" i="6"/>
  <c r="Z15" i="6" s="1"/>
  <c r="Z9" i="6"/>
  <c r="Z22" i="6" s="1"/>
  <c r="Y9" i="6"/>
  <c r="Y22" i="6" s="1"/>
  <c r="AY26" i="1"/>
  <c r="AX26" i="1"/>
  <c r="AW44" i="1"/>
  <c r="X13" i="6"/>
  <c r="X19" i="6" s="1"/>
  <c r="X9" i="6"/>
  <c r="X22" i="6" s="1"/>
  <c r="W9" i="6"/>
  <c r="W22" i="6" s="1"/>
  <c r="Z17" i="6" l="1"/>
  <c r="Z19" i="6"/>
  <c r="X15" i="6"/>
  <c r="X17" i="6"/>
  <c r="AW26" i="1" l="1"/>
  <c r="AV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9" i="6" l="1"/>
  <c r="U22" i="6" s="1"/>
  <c r="V9" i="6"/>
  <c r="V22" i="6" s="1"/>
  <c r="T9" i="6"/>
  <c r="T22" i="6" s="1"/>
  <c r="R9" i="6"/>
  <c r="R22" i="6" s="1"/>
  <c r="P9" i="6"/>
  <c r="P22" i="6" s="1"/>
  <c r="N9" i="6"/>
  <c r="N22" i="6" s="1"/>
  <c r="L9" i="6"/>
  <c r="L22" i="6" s="1"/>
  <c r="J9" i="6"/>
  <c r="J22" i="6" s="1"/>
  <c r="H9" i="6"/>
  <c r="H22" i="6" s="1"/>
  <c r="F9" i="6"/>
  <c r="F22" i="6" s="1"/>
  <c r="D9" i="6"/>
  <c r="D22" i="6" s="1"/>
  <c r="T13" i="6"/>
  <c r="T19" i="6" s="1"/>
  <c r="R13" i="6"/>
  <c r="R19" i="6" s="1"/>
  <c r="D13" i="6"/>
  <c r="D19" i="6" s="1"/>
  <c r="L7" i="6"/>
  <c r="L6" i="6"/>
  <c r="L5" i="6"/>
  <c r="T7" i="6"/>
  <c r="R7" i="6"/>
  <c r="P7" i="6"/>
  <c r="N7" i="6"/>
  <c r="J7" i="6"/>
  <c r="H7" i="6"/>
  <c r="F7" i="6"/>
  <c r="D7" i="6"/>
  <c r="S9" i="6"/>
  <c r="S22" i="6" s="1"/>
  <c r="Q9" i="6"/>
  <c r="Q22" i="6" s="1"/>
  <c r="O9" i="6"/>
  <c r="O22" i="6" s="1"/>
  <c r="M9" i="6"/>
  <c r="M22" i="6" s="1"/>
  <c r="K9" i="6"/>
  <c r="K22" i="6" s="1"/>
  <c r="I9" i="6"/>
  <c r="I22" i="6" s="1"/>
  <c r="G9" i="6"/>
  <c r="G22" i="6" s="1"/>
  <c r="E9" i="6"/>
  <c r="E22" i="6" s="1"/>
  <c r="P13" i="6" l="1"/>
  <c r="P19" i="6" s="1"/>
  <c r="N13" i="6"/>
  <c r="N19" i="6" s="1"/>
  <c r="L13" i="6"/>
  <c r="L19" i="6" s="1"/>
  <c r="H13" i="6"/>
  <c r="H19" i="6" s="1"/>
  <c r="F13" i="6"/>
  <c r="F19" i="6" s="1"/>
  <c r="R15" i="6"/>
  <c r="T15" i="6"/>
  <c r="D17" i="6"/>
  <c r="T17" i="6"/>
  <c r="D15" i="6"/>
  <c r="R17" i="6"/>
  <c r="N15" i="6" l="1"/>
  <c r="N17" i="6"/>
  <c r="F15" i="6"/>
  <c r="J13" i="6"/>
  <c r="P17" i="6"/>
  <c r="P15" i="6"/>
  <c r="H15" i="6"/>
  <c r="V13" i="6"/>
  <c r="V15" i="6" s="1"/>
  <c r="L17" i="6"/>
  <c r="L15" i="6"/>
  <c r="F17" i="6"/>
  <c r="H17" i="6"/>
  <c r="J19" i="6" l="1"/>
  <c r="J15" i="6"/>
  <c r="J17" i="6"/>
  <c r="V19" i="6"/>
  <c r="V17" i="6"/>
</calcChain>
</file>

<file path=xl/sharedStrings.xml><?xml version="1.0" encoding="utf-8"?>
<sst xmlns="http://schemas.openxmlformats.org/spreadsheetml/2006/main" count="230" uniqueCount="174">
  <si>
    <t xml:space="preserve"> </t>
  </si>
  <si>
    <t>EBITDA</t>
  </si>
  <si>
    <t xml:space="preserve">Dados Financeiros e Operacionais </t>
  </si>
  <si>
    <t>E-commerce</t>
  </si>
  <si>
    <t>% of sell out</t>
  </si>
  <si>
    <t>Total</t>
  </si>
  <si>
    <t>Same Store Sales YoY (%)</t>
  </si>
  <si>
    <t>2022</t>
  </si>
  <si>
    <t>2023</t>
  </si>
  <si>
    <t>ASSETS</t>
  </si>
  <si>
    <t>09/30/2019</t>
  </si>
  <si>
    <t>09/30/2020</t>
  </si>
  <si>
    <t>03/31/2021</t>
  </si>
  <si>
    <t>06/30/2021</t>
  </si>
  <si>
    <t>09/30/2021</t>
  </si>
  <si>
    <t>12/31/2021</t>
  </si>
  <si>
    <t>03/31/2022</t>
  </si>
  <si>
    <t>06/30/2022</t>
  </si>
  <si>
    <t>09/30/2022</t>
  </si>
  <si>
    <t>12/31/2022</t>
  </si>
  <si>
    <t>03/31/2023</t>
  </si>
  <si>
    <t>06/30/2023</t>
  </si>
  <si>
    <t>09/30/2023</t>
  </si>
  <si>
    <t>CURRENT ASSETS</t>
  </si>
  <si>
    <t>Cash and cash equivalents</t>
  </si>
  <si>
    <t>Accounts receivable</t>
  </si>
  <si>
    <t>Inventories</t>
  </si>
  <si>
    <t>Taxes recoverable</t>
  </si>
  <si>
    <t>Total current assets</t>
  </si>
  <si>
    <t>NON-CURRENT ASSETS</t>
  </si>
  <si>
    <t>Court deposits</t>
  </si>
  <si>
    <t>Accounts receivable related parties</t>
  </si>
  <si>
    <t>Deferred income tax and social contribution</t>
  </si>
  <si>
    <t>Intangible assets</t>
  </si>
  <si>
    <t>Total non-current assets</t>
  </si>
  <si>
    <t>TOTAL ASSETS</t>
  </si>
  <si>
    <t>LIABILITIES &amp; SHAREHOLDERS' EQUITY</t>
  </si>
  <si>
    <t>CURRENT LIABILITIES</t>
  </si>
  <si>
    <t>Suppliers</t>
  </si>
  <si>
    <t>Loans and financing</t>
  </si>
  <si>
    <t>Related parties</t>
  </si>
  <si>
    <t>Labor and social security liabilities</t>
  </si>
  <si>
    <t>Tax liabilities</t>
  </si>
  <si>
    <t xml:space="preserve">Leasing right of use payable </t>
  </si>
  <si>
    <t>Other liabilities</t>
  </si>
  <si>
    <t>Total current liabilities</t>
  </si>
  <si>
    <t>NON-CURRENT</t>
  </si>
  <si>
    <t>Provision for civil, labor and tax contingencies</t>
  </si>
  <si>
    <t>Total non-current liabilities</t>
  </si>
  <si>
    <t>SHAREHOLDERS' EQUITY</t>
  </si>
  <si>
    <t>Capital stock</t>
  </si>
  <si>
    <t>Treasury shares</t>
  </si>
  <si>
    <t>Capital reserve</t>
  </si>
  <si>
    <t xml:space="preserve">Reserve for stock option plan </t>
  </si>
  <si>
    <t>Reserve of Tax Incentives</t>
  </si>
  <si>
    <t>Profit reserve</t>
  </si>
  <si>
    <t>Other comprehensive income</t>
  </si>
  <si>
    <t>Net income (loss) for the period</t>
  </si>
  <si>
    <t>Equity attributable to owners of the parent company</t>
  </si>
  <si>
    <t>Non-controlling interests</t>
  </si>
  <si>
    <t>Total shareholders' equity</t>
  </si>
  <si>
    <t>TOTAL LIABILITIES AND SHAREHOLDERS' EQUITY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</si>
  <si>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</si>
  <si>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</si>
  <si>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</si>
  <si>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</si>
  <si>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</si>
  <si>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</si>
  <si>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</si>
  <si>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</si>
  <si>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</si>
  <si>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</si>
  <si>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</si>
  <si>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</si>
  <si>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</si>
  <si>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</si>
  <si>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</si>
  <si>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</si>
  <si>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</si>
  <si>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</si>
  <si>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</si>
  <si>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NET REVENUE FROM SALE OF GOODS AND SERVICES RENDERED</t>
  </si>
  <si>
    <t>Cost of goods sold and services rendered</t>
  </si>
  <si>
    <t>GROSS PROFIT</t>
  </si>
  <si>
    <t>OPERATING INCOME (EXPENSES)</t>
  </si>
  <si>
    <t>Selling</t>
  </si>
  <si>
    <t>General and administrative</t>
  </si>
  <si>
    <t>Other operating income (expenses), net</t>
  </si>
  <si>
    <t>INCOME (LOSS) BEFORE FINANCIAL RESULT</t>
  </si>
  <si>
    <t>FINANCIAL RESULT</t>
  </si>
  <si>
    <t>Financial income</t>
  </si>
  <si>
    <t>Financial expenses</t>
  </si>
  <si>
    <t>OPERATING INCOME (LOSS) BEFORE INCOME TAX AND SOCIAL CONTRIBUTION</t>
  </si>
  <si>
    <t>INCOME TAX AND SOCIAL CONTRIBUTION</t>
  </si>
  <si>
    <t>Current</t>
  </si>
  <si>
    <t>Deferred</t>
  </si>
  <si>
    <t>Adjusted EBITDA</t>
  </si>
  <si>
    <t xml:space="preserve">Adjusted Net income </t>
  </si>
  <si>
    <t>CASH FLOW OF OPERATING ACTIVITIES</t>
  </si>
  <si>
    <t>Net profit for the period</t>
  </si>
  <si>
    <t xml:space="preserve">Adjustments to reconcile net income (loss) for the year with the net cash generated by operating activities: </t>
  </si>
  <si>
    <t>Depreciation and amortization</t>
  </si>
  <si>
    <t>Current and deferred income and social contribution taxes</t>
  </si>
  <si>
    <t>(Constitution) Reversal of projected stock loss</t>
  </si>
  <si>
    <t>Provision for civil, labor and tax risks</t>
  </si>
  <si>
    <t>Credit Losses</t>
  </si>
  <si>
    <t>Expected credit loss</t>
  </si>
  <si>
    <t>Write-off of fixed and intangible assets</t>
  </si>
  <si>
    <t>Loss due to depreciation of fixed and intangible assets</t>
  </si>
  <si>
    <t>Stock option plans</t>
  </si>
  <si>
    <t>Tax credits from previous periods</t>
  </si>
  <si>
    <t>Interest on rent - right of use</t>
  </si>
  <si>
    <t>Interest on loans</t>
  </si>
  <si>
    <t>Variation in operating assets and liabilities:</t>
  </si>
  <si>
    <t xml:space="preserve">Accounts receivable </t>
  </si>
  <si>
    <t>Related parts</t>
  </si>
  <si>
    <t>Taxes to recover</t>
  </si>
  <si>
    <t>Judicial deposits</t>
  </si>
  <si>
    <t>Other credits</t>
  </si>
  <si>
    <t>Labor and social security obligations</t>
  </si>
  <si>
    <t>Tax obligations</t>
  </si>
  <si>
    <t>Rents payable</t>
  </si>
  <si>
    <t>Accounts payable related parties</t>
  </si>
  <si>
    <t>Installment payment of taxes</t>
  </si>
  <si>
    <t>Other obligations</t>
  </si>
  <si>
    <t>Cash generated by operating activities</t>
  </si>
  <si>
    <t>Income tax and social contribution paid</t>
  </si>
  <si>
    <t>Net cash generated by operating activities</t>
  </si>
  <si>
    <t>CASH FLOW OF INVESTMENT ACTIVITIES</t>
  </si>
  <si>
    <t>Gain (Loss) on Sale of Fixed Assets</t>
  </si>
  <si>
    <t>Integralization of capital</t>
  </si>
  <si>
    <t>Net cash used in investment activities</t>
  </si>
  <si>
    <t>CASH FLOW OF FINANCING ACTIVITIES</t>
  </si>
  <si>
    <t>Capital increase</t>
  </si>
  <si>
    <t>Dividends paid</t>
  </si>
  <si>
    <t>Borrowing and Financing</t>
  </si>
  <si>
    <t>Amortization of loans and financing</t>
  </si>
  <si>
    <t>Primary share offering</t>
  </si>
  <si>
    <t>Net cash used in financing activities</t>
  </si>
  <si>
    <t>EXCHANGE VARIATION ON CASH AND CASH EQUIVALENTS OF SUBSIDIARY ABROAD</t>
  </si>
  <si>
    <t>INCREASE (DECREASE) IN CASH AND CASH EQUIVALENTS</t>
  </si>
  <si>
    <t>Opening balance of cash and cash equivalents</t>
  </si>
  <si>
    <t>Closing balance of cash and cash equivalents</t>
  </si>
  <si>
    <t>4Q23</t>
  </si>
  <si>
    <t>Number of Stores</t>
  </si>
  <si>
    <t>Franchises</t>
  </si>
  <si>
    <t>Company Operated Stores</t>
  </si>
  <si>
    <t>Average Ticket (R$)</t>
  </si>
  <si>
    <t>12/31/2023</t>
  </si>
  <si>
    <t>31/12/2023</t>
  </si>
  <si>
    <t>03/31/2024</t>
  </si>
  <si>
    <t>06/30/2024</t>
  </si>
  <si>
    <t>1Q24</t>
  </si>
  <si>
    <t>2Q24</t>
  </si>
  <si>
    <t>COVID-19 discount</t>
  </si>
  <si>
    <t>Acquisition of PP&amp;E and intangible assets</t>
  </si>
  <si>
    <t>09/30/2024</t>
  </si>
  <si>
    <t>3Q24</t>
  </si>
  <si>
    <t>12/31/2024</t>
  </si>
  <si>
    <t>Dividends and Interest on Equity payable</t>
  </si>
  <si>
    <t>Leases - Right of Use</t>
  </si>
  <si>
    <t>Fixed assets</t>
  </si>
  <si>
    <t>4Q24</t>
  </si>
  <si>
    <t>Active monetary adjustment</t>
  </si>
  <si>
    <t>Passive monetary adjustment</t>
  </si>
  <si>
    <t>2024</t>
  </si>
  <si>
    <t>Paid interest on equity</t>
  </si>
  <si>
    <t>Lease payments on right-of-use assets</t>
  </si>
  <si>
    <t>Shares Buyback</t>
  </si>
  <si>
    <r>
      <t>Total Sell Out (R$ thousand)</t>
    </r>
    <r>
      <rPr>
        <i/>
        <sz val="12"/>
        <rFont val="Poppings"/>
      </rPr>
      <t xml:space="preserve"> - billed </t>
    </r>
  </si>
  <si>
    <t>1Q25</t>
  </si>
  <si>
    <t>03/31/2025</t>
  </si>
  <si>
    <t>06/30/2025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</si>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</sst>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"/>
    <numFmt numFmtId="169" formatCode="_-* #,##0_-;\-* #,##0_-;_-* &quot;-&quot;??_-;_-@"/>
    <numFmt numFmtId="170" formatCode="_-* #,##0_-;\-* #,##0_-;_-* &quot;-&quot;_-;_-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40"/>
      <color theme="1"/>
      <name val="Calibri Light"/>
      <family val="2"/>
      <scheme val="major"/>
    </font>
    <font>
      <sz val="10"/>
      <color rgb="FF0000FF"/>
      <name val="Itau Display"/>
      <family val="2"/>
    </font>
    <font>
      <b/>
      <sz val="14"/>
      <color theme="0"/>
      <name val="Poppings"/>
    </font>
    <font>
      <b/>
      <sz val="12"/>
      <color theme="0"/>
      <name val="Poppings"/>
    </font>
    <font>
      <sz val="12"/>
      <color theme="1"/>
      <name val="Poppings"/>
    </font>
    <font>
      <sz val="12"/>
      <name val="Poppings"/>
    </font>
    <font>
      <b/>
      <sz val="13"/>
      <name val="Poppings"/>
    </font>
    <font>
      <sz val="13"/>
      <name val="Poppings"/>
    </font>
    <font>
      <b/>
      <sz val="12"/>
      <name val="Poppings"/>
    </font>
    <font>
      <u/>
      <sz val="12"/>
      <name val="Poppings"/>
    </font>
    <font>
      <sz val="11"/>
      <color theme="1"/>
      <name val="Poppings"/>
    </font>
    <font>
      <b/>
      <sz val="13"/>
      <color theme="2" tint="-0.749992370372631"/>
      <name val="Poppings"/>
    </font>
    <font>
      <sz val="12"/>
      <color theme="2" tint="-0.749992370372631"/>
      <name val="Poppings"/>
    </font>
    <font>
      <sz val="10"/>
      <name val="Poppings"/>
    </font>
    <font>
      <b/>
      <sz val="12"/>
      <color theme="1"/>
      <name val="Poppings"/>
    </font>
    <font>
      <i/>
      <sz val="12"/>
      <name val="Poppings"/>
    </font>
    <font>
      <i/>
      <sz val="11"/>
      <name val="Poppings"/>
    </font>
    <font>
      <i/>
      <sz val="11"/>
      <color theme="1"/>
      <name val="Poppings"/>
    </font>
    <font>
      <b/>
      <sz val="12"/>
      <color theme="2" tint="-0.749992370372631"/>
      <name val="Poppings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3A3838"/>
      <name val="Poppings"/>
    </font>
    <font>
      <b/>
      <sz val="12"/>
      <color theme="1"/>
      <name val="Calibri"/>
      <family val="2"/>
    </font>
    <font>
      <u/>
      <sz val="12"/>
      <color theme="1"/>
      <name val="Poppings"/>
    </font>
    <font>
      <sz val="12"/>
      <color theme="4"/>
      <name val="Poppings"/>
    </font>
    <font>
      <i/>
      <sz val="13"/>
      <name val="Popping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96175"/>
        <bgColor indexed="64"/>
      </patternFill>
    </fill>
    <fill>
      <patternFill patternType="solid">
        <fgColor rgb="FF496175"/>
        <bgColor rgb="FF496175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56">
    <xf numFmtId="0" fontId="0" fillId="0" borderId="0" xfId="0"/>
    <xf numFmtId="0" fontId="4" fillId="0" borderId="0" xfId="0" applyFont="1"/>
    <xf numFmtId="0" fontId="6" fillId="0" borderId="0" xfId="6" applyFont="1" applyAlignment="1">
      <alignment horizontal="left" vertical="top"/>
    </xf>
    <xf numFmtId="0" fontId="5" fillId="0" borderId="0" xfId="6" applyFont="1" applyAlignment="1">
      <alignment horizontal="left" vertical="top"/>
    </xf>
    <xf numFmtId="0" fontId="7" fillId="0" borderId="0" xfId="6" applyFont="1" applyAlignment="1">
      <alignment horizontal="left" vertical="top"/>
    </xf>
    <xf numFmtId="0" fontId="8" fillId="0" borderId="0" xfId="0" applyFont="1"/>
    <xf numFmtId="0" fontId="0" fillId="0" borderId="0" xfId="0" applyProtection="1">
      <protection locked="0"/>
    </xf>
    <xf numFmtId="3" fontId="9" fillId="0" borderId="0" xfId="2" applyNumberFormat="1" applyFont="1" applyBorder="1" applyAlignment="1">
      <alignment horizontal="right" vertical="center"/>
    </xf>
    <xf numFmtId="14" fontId="10" fillId="0" borderId="0" xfId="6" quotePrefix="1" applyNumberFormat="1" applyFont="1" applyAlignment="1">
      <alignment horizontal="center"/>
    </xf>
    <xf numFmtId="0" fontId="12" fillId="0" borderId="0" xfId="0" applyFont="1"/>
    <xf numFmtId="14" fontId="11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6" applyFont="1" applyAlignment="1">
      <alignment horizontal="left" vertical="top"/>
    </xf>
    <xf numFmtId="165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Alignment="1">
      <alignment vertical="center"/>
    </xf>
    <xf numFmtId="164" fontId="16" fillId="0" borderId="0" xfId="6" applyNumberFormat="1" applyFont="1" applyAlignment="1">
      <alignment horizontal="right" vertical="center"/>
    </xf>
    <xf numFmtId="164" fontId="16" fillId="0" borderId="2" xfId="6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3" fillId="0" borderId="0" xfId="0" applyFont="1"/>
    <xf numFmtId="164" fontId="16" fillId="0" borderId="3" xfId="6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14" fontId="17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left" vertical="center"/>
    </xf>
    <xf numFmtId="164" fontId="13" fillId="0" borderId="0" xfId="1" applyNumberFormat="1" applyFont="1" applyFill="1" applyAlignment="1">
      <alignment vertical="center"/>
    </xf>
    <xf numFmtId="165" fontId="13" fillId="0" borderId="0" xfId="6" applyNumberFormat="1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6" applyFont="1"/>
    <xf numFmtId="41" fontId="13" fillId="0" borderId="0" xfId="0" applyNumberFormat="1" applyFont="1"/>
    <xf numFmtId="0" fontId="16" fillId="0" borderId="0" xfId="6" applyFont="1" applyAlignment="1">
      <alignment horizontal="left" vertical="top"/>
    </xf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6" applyFont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4" fontId="17" fillId="0" borderId="6" xfId="6" quotePrefix="1" applyNumberFormat="1" applyFont="1" applyBorder="1" applyAlignment="1">
      <alignment horizontal="center"/>
    </xf>
    <xf numFmtId="0" fontId="12" fillId="0" borderId="6" xfId="0" applyFont="1" applyBorder="1"/>
    <xf numFmtId="14" fontId="13" fillId="0" borderId="6" xfId="5" quotePrefix="1" applyNumberFormat="1" applyFont="1" applyBorder="1" applyAlignment="1">
      <alignment horizontal="center" vertical="center" wrapText="1"/>
    </xf>
    <xf numFmtId="14" fontId="13" fillId="0" borderId="6" xfId="5" quotePrefix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164" fontId="13" fillId="0" borderId="6" xfId="6" applyNumberFormat="1" applyFont="1" applyBorder="1" applyAlignment="1">
      <alignment horizontal="right"/>
    </xf>
    <xf numFmtId="165" fontId="13" fillId="0" borderId="6" xfId="1" applyNumberFormat="1" applyFont="1" applyFill="1" applyBorder="1" applyAlignment="1">
      <alignment vertical="center"/>
    </xf>
    <xf numFmtId="164" fontId="13" fillId="0" borderId="7" xfId="6" applyNumberFormat="1" applyFont="1" applyBorder="1" applyAlignment="1">
      <alignment horizontal="right"/>
    </xf>
    <xf numFmtId="164" fontId="16" fillId="0" borderId="8" xfId="6" applyNumberFormat="1" applyFont="1" applyBorder="1" applyAlignment="1">
      <alignment horizontal="right"/>
    </xf>
    <xf numFmtId="10" fontId="13" fillId="0" borderId="6" xfId="2" applyNumberFormat="1" applyFont="1" applyFill="1" applyBorder="1"/>
    <xf numFmtId="164" fontId="13" fillId="0" borderId="6" xfId="2" applyNumberFormat="1" applyFont="1" applyFill="1" applyBorder="1"/>
    <xf numFmtId="164" fontId="16" fillId="0" borderId="6" xfId="6" applyNumberFormat="1" applyFont="1" applyBorder="1" applyAlignment="1">
      <alignment horizontal="right" vertical="center"/>
    </xf>
    <xf numFmtId="164" fontId="13" fillId="0" borderId="6" xfId="0" applyNumberFormat="1" applyFont="1" applyBorder="1"/>
    <xf numFmtId="164" fontId="13" fillId="0" borderId="6" xfId="6" applyNumberFormat="1" applyFont="1" applyBorder="1" applyAlignment="1">
      <alignment horizontal="right" vertical="center"/>
    </xf>
    <xf numFmtId="0" fontId="13" fillId="0" borderId="6" xfId="0" applyFont="1" applyBorder="1"/>
    <xf numFmtId="164" fontId="16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/>
    <xf numFmtId="0" fontId="13" fillId="0" borderId="6" xfId="6" applyFont="1" applyBorder="1" applyAlignment="1">
      <alignment horizontal="left" vertical="center"/>
    </xf>
    <xf numFmtId="164" fontId="16" fillId="0" borderId="9" xfId="3" applyNumberFormat="1" applyFont="1" applyBorder="1" applyAlignment="1">
      <alignment horizontal="right"/>
    </xf>
    <xf numFmtId="0" fontId="19" fillId="4" borderId="5" xfId="6" applyFont="1" applyFill="1" applyBorder="1" applyAlignment="1">
      <alignment horizontal="left" vertical="top"/>
    </xf>
    <xf numFmtId="164" fontId="20" fillId="4" borderId="10" xfId="6" applyNumberFormat="1" applyFont="1" applyFill="1" applyBorder="1" applyAlignment="1">
      <alignment horizontal="right"/>
    </xf>
    <xf numFmtId="165" fontId="20" fillId="0" borderId="10" xfId="1" applyNumberFormat="1" applyFont="1" applyFill="1" applyBorder="1" applyAlignment="1">
      <alignment vertical="center"/>
    </xf>
    <xf numFmtId="0" fontId="19" fillId="3" borderId="0" xfId="0" applyFont="1" applyFill="1"/>
    <xf numFmtId="164" fontId="20" fillId="3" borderId="6" xfId="0" applyNumberFormat="1" applyFont="1" applyFill="1" applyBorder="1"/>
    <xf numFmtId="166" fontId="20" fillId="3" borderId="6" xfId="1" applyNumberFormat="1" applyFont="1" applyFill="1" applyBorder="1"/>
    <xf numFmtId="165" fontId="20" fillId="0" borderId="6" xfId="1" applyNumberFormat="1" applyFont="1" applyFill="1" applyBorder="1" applyAlignment="1">
      <alignment vertical="center"/>
    </xf>
    <xf numFmtId="3" fontId="13" fillId="0" borderId="6" xfId="0" applyNumberFormat="1" applyFont="1" applyBorder="1"/>
    <xf numFmtId="3" fontId="12" fillId="0" borderId="6" xfId="0" applyNumberFormat="1" applyFont="1" applyBorder="1"/>
    <xf numFmtId="0" fontId="13" fillId="0" borderId="0" xfId="4" applyFont="1" applyAlignment="1">
      <alignment horizontal="left" vertical="top"/>
    </xf>
    <xf numFmtId="0" fontId="13" fillId="0" borderId="0" xfId="7" applyNumberFormat="1" applyFont="1" applyFill="1" applyAlignment="1">
      <alignment horizontal="center" vertical="top"/>
    </xf>
    <xf numFmtId="0" fontId="15" fillId="0" borderId="0" xfId="4" applyFont="1" applyAlignment="1">
      <alignment horizontal="justify" vertical="top" wrapText="1"/>
    </xf>
    <xf numFmtId="165" fontId="13" fillId="0" borderId="0" xfId="1" applyNumberFormat="1" applyFont="1" applyFill="1"/>
    <xf numFmtId="0" fontId="15" fillId="0" borderId="0" xfId="4" applyFont="1" applyAlignment="1">
      <alignment horizontal="left" vertical="top" wrapText="1"/>
    </xf>
    <xf numFmtId="164" fontId="13" fillId="0" borderId="0" xfId="1" applyNumberFormat="1" applyFont="1" applyFill="1"/>
    <xf numFmtId="0" fontId="15" fillId="0" borderId="0" xfId="0" applyFont="1" applyAlignment="1">
      <alignment horizontal="left" vertical="top" indent="1"/>
    </xf>
    <xf numFmtId="164" fontId="13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21" fillId="0" borderId="0" xfId="6" applyFont="1" applyAlignment="1">
      <alignment horizontal="left" vertical="top"/>
    </xf>
    <xf numFmtId="0" fontId="15" fillId="0" borderId="0" xfId="0" applyFont="1" applyAlignment="1">
      <alignment horizontal="left" vertical="center" wrapText="1" indent="1"/>
    </xf>
    <xf numFmtId="0" fontId="15" fillId="0" borderId="0" xfId="4" applyFont="1" applyAlignment="1">
      <alignment horizontal="left" vertical="top" wrapText="1" indent="1"/>
    </xf>
    <xf numFmtId="0" fontId="15" fillId="0" borderId="0" xfId="4" applyFont="1" applyAlignment="1">
      <alignment horizontal="left" vertical="top" indent="1"/>
    </xf>
    <xf numFmtId="37" fontId="15" fillId="0" borderId="0" xfId="4" applyNumberFormat="1" applyFont="1" applyAlignment="1">
      <alignment horizontal="left" vertical="top" indent="1"/>
    </xf>
    <xf numFmtId="164" fontId="13" fillId="0" borderId="0" xfId="1" applyNumberFormat="1" applyFont="1" applyFill="1" applyBorder="1"/>
    <xf numFmtId="0" fontId="14" fillId="0" borderId="0" xfId="4" applyFont="1" applyAlignment="1">
      <alignment horizontal="justify" vertical="top" wrapText="1"/>
    </xf>
    <xf numFmtId="164" fontId="16" fillId="0" borderId="0" xfId="1" applyNumberFormat="1" applyFont="1" applyFill="1" applyBorder="1"/>
    <xf numFmtId="0" fontId="22" fillId="0" borderId="0" xfId="0" applyFont="1"/>
    <xf numFmtId="164" fontId="16" fillId="0" borderId="2" xfId="1" applyNumberFormat="1" applyFont="1" applyFill="1" applyBorder="1"/>
    <xf numFmtId="37" fontId="15" fillId="0" borderId="0" xfId="0" applyNumberFormat="1" applyFont="1" applyAlignment="1">
      <alignment horizontal="left" vertical="top"/>
    </xf>
    <xf numFmtId="0" fontId="14" fillId="0" borderId="0" xfId="4" applyFont="1" applyAlignment="1">
      <alignment horizontal="left" vertical="top" wrapText="1"/>
    </xf>
    <xf numFmtId="164" fontId="13" fillId="0" borderId="0" xfId="8" applyNumberFormat="1" applyFont="1" applyFill="1" applyBorder="1" applyAlignment="1">
      <alignment horizontal="right"/>
    </xf>
    <xf numFmtId="164" fontId="13" fillId="0" borderId="1" xfId="8" applyNumberFormat="1" applyFont="1" applyFill="1" applyBorder="1" applyAlignment="1">
      <alignment horizontal="right"/>
    </xf>
    <xf numFmtId="164" fontId="16" fillId="0" borderId="4" xfId="1" applyNumberFormat="1" applyFont="1" applyFill="1" applyBorder="1"/>
    <xf numFmtId="0" fontId="15" fillId="0" borderId="0" xfId="4" applyFont="1" applyAlignment="1">
      <alignment vertical="top"/>
    </xf>
    <xf numFmtId="164" fontId="13" fillId="0" borderId="0" xfId="0" applyNumberFormat="1" applyFont="1"/>
    <xf numFmtId="37" fontId="14" fillId="0" borderId="2" xfId="0" applyNumberFormat="1" applyFont="1" applyBorder="1" applyAlignment="1">
      <alignment horizontal="left" vertical="top"/>
    </xf>
    <xf numFmtId="0" fontId="14" fillId="0" borderId="2" xfId="4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0" borderId="6" xfId="1" applyNumberFormat="1" applyFont="1" applyFill="1" applyBorder="1" applyAlignment="1">
      <alignment horizontal="center" vertical="center"/>
    </xf>
    <xf numFmtId="168" fontId="1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 vertical="center"/>
    </xf>
    <xf numFmtId="167" fontId="16" fillId="0" borderId="6" xfId="1" applyNumberFormat="1" applyFont="1" applyFill="1" applyBorder="1" applyAlignment="1">
      <alignment vertical="center"/>
    </xf>
    <xf numFmtId="165" fontId="16" fillId="0" borderId="6" xfId="1" applyNumberFormat="1" applyFont="1" applyFill="1" applyBorder="1" applyAlignment="1">
      <alignment vertical="center"/>
    </xf>
    <xf numFmtId="0" fontId="13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2"/>
    </xf>
    <xf numFmtId="0" fontId="13" fillId="5" borderId="0" xfId="6" applyFont="1" applyFill="1" applyAlignment="1">
      <alignment horizontal="left" vertical="center" indent="1"/>
    </xf>
    <xf numFmtId="0" fontId="13" fillId="0" borderId="14" xfId="0" applyFont="1" applyBorder="1" applyAlignment="1">
      <alignment horizontal="center" vertical="center"/>
    </xf>
    <xf numFmtId="165" fontId="13" fillId="0" borderId="6" xfId="6" applyNumberFormat="1" applyFont="1" applyBorder="1" applyAlignment="1">
      <alignment horizontal="right" vertical="center"/>
    </xf>
    <xf numFmtId="41" fontId="13" fillId="0" borderId="6" xfId="0" applyNumberFormat="1" applyFont="1" applyBorder="1"/>
    <xf numFmtId="0" fontId="13" fillId="5" borderId="0" xfId="6" applyFont="1" applyFill="1" applyAlignment="1">
      <alignment horizontal="left" vertical="center"/>
    </xf>
    <xf numFmtId="0" fontId="13" fillId="5" borderId="1" xfId="6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5" fontId="16" fillId="0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11" fillId="0" borderId="0" xfId="6" quotePrefix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4" fillId="0" borderId="0" xfId="6" applyFont="1" applyAlignment="1">
      <alignment horizontal="left" vertical="center" indent="2"/>
    </xf>
    <xf numFmtId="167" fontId="25" fillId="0" borderId="0" xfId="0" applyNumberFormat="1" applyFont="1" applyAlignment="1">
      <alignment horizontal="center"/>
    </xf>
    <xf numFmtId="167" fontId="24" fillId="0" borderId="6" xfId="1" applyNumberFormat="1" applyFont="1" applyFill="1" applyBorder="1" applyAlignment="1">
      <alignment horizontal="center" vertical="center"/>
    </xf>
    <xf numFmtId="167" fontId="24" fillId="0" borderId="6" xfId="1" applyNumberFormat="1" applyFont="1" applyFill="1" applyBorder="1" applyAlignment="1">
      <alignment vertical="center"/>
    </xf>
    <xf numFmtId="3" fontId="4" fillId="5" borderId="15" xfId="1" applyNumberFormat="1" applyFont="1" applyFill="1" applyBorder="1" applyAlignment="1">
      <alignment horizontal="center"/>
    </xf>
    <xf numFmtId="0" fontId="24" fillId="0" borderId="1" xfId="6" applyFont="1" applyBorder="1" applyAlignment="1">
      <alignment horizontal="left" vertical="center" indent="2"/>
    </xf>
    <xf numFmtId="167" fontId="25" fillId="0" borderId="1" xfId="0" applyNumberFormat="1" applyFont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Fill="1" applyBorder="1" applyAlignment="1">
      <alignment vertical="center"/>
    </xf>
    <xf numFmtId="0" fontId="16" fillId="0" borderId="2" xfId="6" applyFont="1" applyBorder="1" applyAlignment="1">
      <alignment horizontal="left" vertical="top"/>
    </xf>
    <xf numFmtId="0" fontId="16" fillId="0" borderId="3" xfId="6" applyFont="1" applyBorder="1" applyAlignment="1">
      <alignment horizontal="left" vertical="top"/>
    </xf>
    <xf numFmtId="0" fontId="16" fillId="0" borderId="2" xfId="6" applyFont="1" applyBorder="1" applyAlignment="1">
      <alignment horizontal="left" vertical="center"/>
    </xf>
    <xf numFmtId="0" fontId="16" fillId="0" borderId="2" xfId="12" applyFont="1" applyBorder="1" applyAlignment="1">
      <alignment vertical="top"/>
    </xf>
    <xf numFmtId="0" fontId="16" fillId="0" borderId="3" xfId="6" applyFont="1" applyBorder="1"/>
    <xf numFmtId="4" fontId="13" fillId="0" borderId="6" xfId="0" applyNumberFormat="1" applyFont="1" applyBorder="1"/>
    <xf numFmtId="4" fontId="12" fillId="0" borderId="6" xfId="0" applyNumberFormat="1" applyFont="1" applyBorder="1"/>
    <xf numFmtId="14" fontId="11" fillId="0" borderId="6" xfId="6" quotePrefix="1" applyNumberFormat="1" applyFont="1" applyBorder="1" applyAlignment="1">
      <alignment horizontal="center"/>
    </xf>
    <xf numFmtId="0" fontId="16" fillId="0" borderId="11" xfId="6" applyFont="1" applyBorder="1" applyAlignment="1">
      <alignment horizontal="left" vertical="top"/>
    </xf>
    <xf numFmtId="3" fontId="12" fillId="2" borderId="6" xfId="1" applyNumberFormat="1" applyFont="1" applyFill="1" applyBorder="1" applyAlignment="1">
      <alignment horizontal="right"/>
    </xf>
    <xf numFmtId="14" fontId="11" fillId="0" borderId="13" xfId="6" quotePrefix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6" fillId="0" borderId="12" xfId="6" applyFont="1" applyBorder="1" applyAlignment="1">
      <alignment horizontal="left" vertical="top"/>
    </xf>
    <xf numFmtId="0" fontId="26" fillId="4" borderId="5" xfId="6" applyFont="1" applyFill="1" applyBorder="1" applyAlignment="1">
      <alignment horizontal="left" vertical="top"/>
    </xf>
    <xf numFmtId="0" fontId="26" fillId="3" borderId="0" xfId="0" applyFont="1" applyFill="1"/>
    <xf numFmtId="164" fontId="16" fillId="0" borderId="2" xfId="8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4" fontId="10" fillId="0" borderId="6" xfId="6" quotePrefix="1" applyNumberFormat="1" applyFont="1" applyBorder="1" applyAlignment="1">
      <alignment horizontal="center"/>
    </xf>
    <xf numFmtId="165" fontId="27" fillId="0" borderId="6" xfId="6" applyNumberFormat="1" applyFont="1" applyBorder="1" applyAlignment="1">
      <alignment horizontal="right" vertical="center"/>
    </xf>
    <xf numFmtId="4" fontId="27" fillId="0" borderId="6" xfId="0" applyNumberFormat="1" applyFont="1" applyBorder="1"/>
    <xf numFmtId="3" fontId="27" fillId="0" borderId="6" xfId="0" applyNumberFormat="1" applyFont="1" applyBorder="1"/>
    <xf numFmtId="165" fontId="27" fillId="0" borderId="6" xfId="1" applyNumberFormat="1" applyFont="1" applyFill="1" applyBorder="1" applyAlignment="1">
      <alignment vertical="center"/>
    </xf>
    <xf numFmtId="0" fontId="27" fillId="0" borderId="6" xfId="0" applyFont="1" applyBorder="1"/>
    <xf numFmtId="164" fontId="28" fillId="0" borderId="6" xfId="6" applyNumberFormat="1" applyFont="1" applyBorder="1" applyAlignment="1">
      <alignment horizontal="right" vertical="center"/>
    </xf>
    <xf numFmtId="0" fontId="27" fillId="0" borderId="6" xfId="0" applyFont="1" applyBorder="1" applyAlignment="1">
      <alignment vertical="center"/>
    </xf>
    <xf numFmtId="41" fontId="27" fillId="0" borderId="6" xfId="0" applyNumberFormat="1" applyFont="1" applyBorder="1"/>
    <xf numFmtId="2" fontId="12" fillId="5" borderId="0" xfId="0" applyNumberFormat="1" applyFont="1" applyFill="1" applyAlignment="1">
      <alignment horizontal="center"/>
    </xf>
    <xf numFmtId="0" fontId="11" fillId="6" borderId="2" xfId="6" applyFont="1" applyFill="1" applyBorder="1" applyAlignment="1">
      <alignment vertical="center"/>
    </xf>
    <xf numFmtId="14" fontId="11" fillId="6" borderId="2" xfId="6" quotePrefix="1" applyNumberFormat="1" applyFont="1" applyFill="1" applyBorder="1" applyAlignment="1">
      <alignment horizontal="center"/>
    </xf>
    <xf numFmtId="0" fontId="11" fillId="6" borderId="8" xfId="6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13" fillId="0" borderId="6" xfId="6" applyNumberFormat="1" applyFont="1" applyBorder="1" applyAlignment="1">
      <alignment horizontal="center"/>
    </xf>
    <xf numFmtId="164" fontId="13" fillId="0" borderId="7" xfId="6" applyNumberFormat="1" applyFont="1" applyBorder="1" applyAlignment="1">
      <alignment horizontal="center"/>
    </xf>
    <xf numFmtId="164" fontId="16" fillId="0" borderId="8" xfId="6" applyNumberFormat="1" applyFont="1" applyBorder="1" applyAlignment="1">
      <alignment horizontal="center"/>
    </xf>
    <xf numFmtId="10" fontId="13" fillId="0" borderId="6" xfId="2" applyNumberFormat="1" applyFont="1" applyFill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16" fillId="0" borderId="9" xfId="3" applyNumberFormat="1" applyFont="1" applyBorder="1" applyAlignment="1">
      <alignment horizontal="center"/>
    </xf>
    <xf numFmtId="164" fontId="20" fillId="4" borderId="10" xfId="6" applyNumberFormat="1" applyFont="1" applyFill="1" applyBorder="1" applyAlignment="1">
      <alignment horizontal="center"/>
    </xf>
    <xf numFmtId="166" fontId="20" fillId="3" borderId="6" xfId="1" applyNumberFormat="1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1" fillId="6" borderId="11" xfId="6" quotePrefix="1" applyFont="1" applyFill="1" applyBorder="1" applyAlignment="1">
      <alignment horizontal="center"/>
    </xf>
    <xf numFmtId="165" fontId="12" fillId="0" borderId="0" xfId="0" applyNumberFormat="1" applyFont="1" applyAlignment="1">
      <alignment vertical="center"/>
    </xf>
    <xf numFmtId="164" fontId="22" fillId="0" borderId="16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29" fillId="0" borderId="0" xfId="0" applyFont="1"/>
    <xf numFmtId="14" fontId="10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vertical="center"/>
    </xf>
    <xf numFmtId="164" fontId="12" fillId="0" borderId="18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10" fontId="12" fillId="0" borderId="6" xfId="0" applyNumberFormat="1" applyFont="1" applyBorder="1"/>
    <xf numFmtId="164" fontId="22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/>
    <xf numFmtId="164" fontId="12" fillId="0" borderId="6" xfId="0" applyNumberFormat="1" applyFont="1" applyBorder="1" applyAlignment="1">
      <alignment horizontal="right" vertical="center"/>
    </xf>
    <xf numFmtId="0" fontId="22" fillId="0" borderId="6" xfId="0" applyFont="1" applyBorder="1"/>
    <xf numFmtId="0" fontId="12" fillId="0" borderId="6" xfId="0" applyFont="1" applyBorder="1" applyAlignment="1">
      <alignment horizontal="left" vertical="center"/>
    </xf>
    <xf numFmtId="164" fontId="22" fillId="0" borderId="19" xfId="0" applyNumberFormat="1" applyFont="1" applyBorder="1" applyAlignment="1">
      <alignment horizontal="right"/>
    </xf>
    <xf numFmtId="165" fontId="30" fillId="0" borderId="10" xfId="0" applyNumberFormat="1" applyFont="1" applyBorder="1" applyAlignment="1">
      <alignment vertical="center"/>
    </xf>
    <xf numFmtId="164" fontId="30" fillId="8" borderId="10" xfId="0" applyNumberFormat="1" applyFont="1" applyFill="1" applyBorder="1" applyAlignment="1">
      <alignment horizontal="right"/>
    </xf>
    <xf numFmtId="165" fontId="30" fillId="0" borderId="6" xfId="0" applyNumberFormat="1" applyFont="1" applyBorder="1" applyAlignment="1">
      <alignment vertical="center"/>
    </xf>
    <xf numFmtId="169" fontId="30" fillId="9" borderId="6" xfId="0" applyNumberFormat="1" applyFont="1" applyFill="1" applyBorder="1"/>
    <xf numFmtId="165" fontId="29" fillId="0" borderId="6" xfId="0" applyNumberFormat="1" applyFont="1" applyBorder="1" applyAlignment="1">
      <alignment horizontal="right" vertical="center"/>
    </xf>
    <xf numFmtId="4" fontId="29" fillId="0" borderId="6" xfId="0" applyNumberFormat="1" applyFont="1" applyBorder="1"/>
    <xf numFmtId="3" fontId="29" fillId="0" borderId="6" xfId="0" applyNumberFormat="1" applyFont="1" applyBorder="1"/>
    <xf numFmtId="165" fontId="29" fillId="0" borderId="6" xfId="0" applyNumberFormat="1" applyFont="1" applyBorder="1" applyAlignment="1">
      <alignment vertical="center"/>
    </xf>
    <xf numFmtId="0" fontId="29" fillId="0" borderId="6" xfId="0" applyFont="1" applyBorder="1"/>
    <xf numFmtId="164" fontId="31" fillId="0" borderId="6" xfId="0" applyNumberFormat="1" applyFont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170" fontId="29" fillId="0" borderId="6" xfId="0" applyNumberFormat="1" applyFont="1" applyBorder="1"/>
    <xf numFmtId="14" fontId="10" fillId="0" borderId="0" xfId="0" applyNumberFormat="1" applyFont="1" applyAlignment="1">
      <alignment horizontal="center"/>
    </xf>
    <xf numFmtId="14" fontId="11" fillId="7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14" fontId="3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4" fontId="22" fillId="0" borderId="16" xfId="0" applyNumberFormat="1" applyFont="1" applyBorder="1"/>
    <xf numFmtId="164" fontId="12" fillId="0" borderId="20" xfId="0" applyNumberFormat="1" applyFont="1" applyBorder="1" applyAlignment="1">
      <alignment horizontal="right"/>
    </xf>
    <xf numFmtId="170" fontId="12" fillId="0" borderId="0" xfId="0" applyNumberFormat="1" applyFont="1"/>
    <xf numFmtId="164" fontId="22" fillId="0" borderId="21" xfId="0" applyNumberFormat="1" applyFont="1" applyBorder="1"/>
    <xf numFmtId="3" fontId="12" fillId="0" borderId="0" xfId="0" applyNumberFormat="1" applyFont="1" applyAlignment="1">
      <alignment horizontal="right"/>
    </xf>
    <xf numFmtId="0" fontId="33" fillId="0" borderId="0" xfId="0" applyFont="1"/>
    <xf numFmtId="164" fontId="16" fillId="0" borderId="0" xfId="0" applyNumberFormat="1" applyFont="1"/>
    <xf numFmtId="0" fontId="13" fillId="0" borderId="0" xfId="12" applyFont="1" applyAlignment="1">
      <alignment vertical="top"/>
    </xf>
    <xf numFmtId="14" fontId="10" fillId="0" borderId="6" xfId="6" quotePrefix="1" applyNumberFormat="1" applyFont="1" applyBorder="1" applyAlignment="1">
      <alignment horizontal="center" vertical="center"/>
    </xf>
    <xf numFmtId="0" fontId="11" fillId="6" borderId="8" xfId="6" quotePrefix="1" applyFont="1" applyFill="1" applyBorder="1" applyAlignment="1">
      <alignment horizontal="center" vertical="center"/>
    </xf>
    <xf numFmtId="14" fontId="11" fillId="6" borderId="8" xfId="6" quotePrefix="1" applyNumberFormat="1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1" fillId="7" borderId="17" xfId="0" quotePrefix="1" applyNumberFormat="1" applyFont="1" applyFill="1" applyBorder="1" applyAlignment="1">
      <alignment horizontal="center" vertical="center"/>
    </xf>
    <xf numFmtId="164" fontId="22" fillId="0" borderId="2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1" fillId="7" borderId="23" xfId="0" quotePrefix="1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0" xfId="0" applyFont="1" applyFill="1" applyBorder="1" applyAlignment="1">
      <alignment horizontal="center"/>
    </xf>
    <xf numFmtId="165" fontId="12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7" fontId="22" fillId="0" borderId="6" xfId="0" applyNumberFormat="1" applyFont="1" applyBorder="1" applyAlignment="1">
      <alignment vertical="center"/>
    </xf>
    <xf numFmtId="165" fontId="22" fillId="0" borderId="0" xfId="0" applyNumberFormat="1" applyFont="1" applyAlignment="1">
      <alignment vertical="center"/>
    </xf>
    <xf numFmtId="3" fontId="29" fillId="10" borderId="15" xfId="0" applyNumberFormat="1" applyFont="1" applyFill="1" applyBorder="1" applyAlignment="1">
      <alignment horizontal="center"/>
    </xf>
    <xf numFmtId="167" fontId="25" fillId="0" borderId="6" xfId="0" applyNumberFormat="1" applyFont="1" applyBorder="1" applyAlignment="1">
      <alignment vertical="center"/>
    </xf>
    <xf numFmtId="167" fontId="25" fillId="0" borderId="0" xfId="0" applyNumberFormat="1" applyFont="1" applyAlignment="1">
      <alignment vertical="center"/>
    </xf>
    <xf numFmtId="167" fontId="25" fillId="0" borderId="20" xfId="0" applyNumberFormat="1" applyFont="1" applyBorder="1" applyAlignment="1">
      <alignment horizontal="center"/>
    </xf>
    <xf numFmtId="2" fontId="12" fillId="10" borderId="0" xfId="0" applyNumberFormat="1" applyFont="1" applyFill="1" applyAlignment="1">
      <alignment horizontal="center"/>
    </xf>
    <xf numFmtId="14" fontId="32" fillId="0" borderId="6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right" vertical="center"/>
    </xf>
    <xf numFmtId="170" fontId="12" fillId="0" borderId="6" xfId="0" applyNumberFormat="1" applyFont="1" applyBorder="1"/>
    <xf numFmtId="0" fontId="12" fillId="0" borderId="0" xfId="0" applyFont="1" applyAlignment="1">
      <alignment horizontal="left" vertical="top"/>
    </xf>
    <xf numFmtId="14" fontId="11" fillId="7" borderId="17" xfId="0" quotePrefix="1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34" fillId="0" borderId="0" xfId="4" applyFont="1" applyAlignment="1">
      <alignment horizontal="left" vertical="top" wrapText="1"/>
    </xf>
    <xf numFmtId="0" fontId="11" fillId="7" borderId="16" xfId="0" quotePrefix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 vertical="center"/>
    </xf>
  </cellXfs>
  <cellStyles count="13">
    <cellStyle name="Comma 2 2 2" xfId="8" xr:uid="{EC9CB0CB-FEBD-4981-A205-8A7844C9F322}"/>
    <cellStyle name="Comma 2 2 2 2" xfId="11" xr:uid="{BA1A76B8-4D7C-49B0-B21F-9E4DF0565044}"/>
    <cellStyle name="Normal" xfId="0" builtinId="0"/>
    <cellStyle name="Normal 2 2" xfId="4" xr:uid="{F8A605A2-33C4-43C4-8AB9-A6FDEC8FF854}"/>
    <cellStyle name="Normal 2 8" xfId="6" xr:uid="{B4426B47-86A0-440F-971D-7AE0C716596A}"/>
    <cellStyle name="Normal 3" xfId="9" xr:uid="{B45605E5-0018-4A9E-B2A6-D552E160A4CD}"/>
    <cellStyle name="Normal_7666-B1" xfId="5" xr:uid="{16FEE21E-1C46-4D6E-ABF1-6E2DC804ECD9}"/>
    <cellStyle name="Normal_Balanço-Demonstrações Mensais 2002" xfId="3" xr:uid="{E9CB0B5A-148C-47C9-9A88-6F4AD59D3965}"/>
    <cellStyle name="Normal_Worksheet in 2372 Peças Contábeis - 2003" xfId="12" xr:uid="{883DA5DD-2C76-40F2-8B69-3BE2D5A85D78}"/>
    <cellStyle name="Porcentagem" xfId="2" builtinId="5"/>
    <cellStyle name="Separador de milhares 2_General Shopping - Mapa da DOAR 2007(V2)" xfId="7" xr:uid="{345DFDC6-EC79-4682-8893-BE6FFDCC720F}"/>
    <cellStyle name="Vírgula" xfId="1" builtinId="3"/>
    <cellStyle name="Vírgula 2" xfId="10" xr:uid="{A1D6135E-5706-4C10-B440-50DF0283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ce Sheet'!A1"/><Relationship Id="rId7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hyperlink" Target="#'Operational Data'!A1"/><Relationship Id="rId5" Type="http://schemas.openxmlformats.org/officeDocument/2006/relationships/hyperlink" Target="#'Cash Flow'!A1"/><Relationship Id="rId4" Type="http://schemas.openxmlformats.org/officeDocument/2006/relationships/hyperlink" Target="#'Income Statemen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23</xdr:row>
      <xdr:rowOff>0</xdr:rowOff>
    </xdr:to>
    <xdr:pic>
      <xdr:nvPicPr>
        <xdr:cNvPr id="11" name="Google Shape;1106;p107" title="Sem Título-1_0008_3.jpg">
          <a:extLst>
            <a:ext uri="{FF2B5EF4-FFF2-40B4-BE49-F238E27FC236}">
              <a16:creationId xmlns:a16="http://schemas.microsoft.com/office/drawing/2014/main" id="{D4D759DC-DF61-83C3-90B7-E4F2DB540D8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0" y="0"/>
          <a:ext cx="10992971" cy="58830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15</xdr:row>
      <xdr:rowOff>173983</xdr:rowOff>
    </xdr:from>
    <xdr:to>
      <xdr:col>15</xdr:col>
      <xdr:colOff>1877786</xdr:colOff>
      <xdr:row>20</xdr:row>
      <xdr:rowOff>6313</xdr:rowOff>
    </xdr:to>
    <xdr:sp macro="" textlink="">
      <xdr:nvSpPr>
        <xdr:cNvPr id="3" name="CaixaDeTexto 5">
          <a:extLst>
            <a:ext uri="{FF2B5EF4-FFF2-40B4-BE49-F238E27FC236}">
              <a16:creationId xmlns:a16="http://schemas.microsoft.com/office/drawing/2014/main" id="{B71FBCC6-AAD5-40F9-A35B-DE48EEB887A6}"/>
            </a:ext>
          </a:extLst>
        </xdr:cNvPr>
        <xdr:cNvSpPr txBox="1"/>
      </xdr:nvSpPr>
      <xdr:spPr>
        <a:xfrm>
          <a:off x="0" y="3422008"/>
          <a:ext cx="10545536" cy="784830"/>
        </a:xfrm>
        <a:prstGeom prst="rect">
          <a:avLst/>
        </a:prstGeom>
        <a:noFill/>
      </xdr:spPr>
      <xdr:txBody>
        <a:bodyPr wrap="square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0" fontAlgn="base" latinLnBrk="0" hangingPunct="0"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altLang="pt-BR" sz="36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FINANCIAL AND</a:t>
          </a:r>
          <a:r>
            <a:rPr lang="pt-BR" altLang="pt-BR" sz="36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OPERATIONAL DATA</a:t>
          </a:r>
          <a:endParaRPr lang="pt-BR" altLang="pt-BR" sz="3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15</xdr:col>
      <xdr:colOff>1330698</xdr:colOff>
      <xdr:row>1</xdr:row>
      <xdr:rowOff>0</xdr:rowOff>
    </xdr:from>
    <xdr:to>
      <xdr:col>15</xdr:col>
      <xdr:colOff>2274193</xdr:colOff>
      <xdr:row>3</xdr:row>
      <xdr:rowOff>112059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BAE4D39E-6AB8-4A28-8F97-D0DBD979FF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l="9366" t="13228" r="9113" b="11949"/>
        <a:stretch/>
      </xdr:blipFill>
      <xdr:spPr>
        <a:xfrm>
          <a:off x="9998448" y="123825"/>
          <a:ext cx="943495" cy="49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256388</xdr:colOff>
      <xdr:row>20</xdr:row>
      <xdr:rowOff>142174</xdr:rowOff>
    </xdr:from>
    <xdr:to>
      <xdr:col>5</xdr:col>
      <xdr:colOff>438483</xdr:colOff>
      <xdr:row>20</xdr:row>
      <xdr:rowOff>580322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7A628E-7583-4CFC-A90E-A3AA951B4695}"/>
            </a:ext>
          </a:extLst>
        </xdr:cNvPr>
        <xdr:cNvSpPr/>
      </xdr:nvSpPr>
      <xdr:spPr>
        <a:xfrm>
          <a:off x="999338" y="4342699"/>
          <a:ext cx="20108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5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BALANCE SHEET</a:t>
          </a:r>
        </a:p>
      </xdr:txBody>
    </xdr:sp>
    <xdr:clientData/>
  </xdr:twoCellAnchor>
  <xdr:twoCellAnchor>
    <xdr:from>
      <xdr:col>6</xdr:col>
      <xdr:colOff>39363</xdr:colOff>
      <xdr:row>20</xdr:row>
      <xdr:rowOff>142174</xdr:rowOff>
    </xdr:from>
    <xdr:to>
      <xdr:col>9</xdr:col>
      <xdr:colOff>221458</xdr:colOff>
      <xdr:row>20</xdr:row>
      <xdr:rowOff>580322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52A36-FE99-4E41-9336-266D22535C1F}"/>
            </a:ext>
          </a:extLst>
        </xdr:cNvPr>
        <xdr:cNvSpPr/>
      </xdr:nvSpPr>
      <xdr:spPr>
        <a:xfrm>
          <a:off x="3220713" y="4342699"/>
          <a:ext cx="20108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INCOME</a:t>
          </a:r>
          <a:r>
            <a:rPr lang="en-US" sz="1200" b="1" baseline="0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 STATEMENT</a:t>
          </a:r>
          <a:endParaRPr lang="en-US" sz="12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473414</xdr:colOff>
      <xdr:row>20</xdr:row>
      <xdr:rowOff>142174</xdr:rowOff>
    </xdr:from>
    <xdr:to>
      <xdr:col>13</xdr:col>
      <xdr:colOff>40604</xdr:colOff>
      <xdr:row>20</xdr:row>
      <xdr:rowOff>580322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A1E17B-EEAB-4705-96ED-C88AEA53E56A}"/>
            </a:ext>
          </a:extLst>
        </xdr:cNvPr>
        <xdr:cNvSpPr/>
      </xdr:nvSpPr>
      <xdr:spPr>
        <a:xfrm>
          <a:off x="5483564" y="4342699"/>
          <a:ext cx="200559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CASH FLOW</a:t>
          </a:r>
        </a:p>
      </xdr:txBody>
    </xdr:sp>
    <xdr:clientData/>
  </xdr:twoCellAnchor>
  <xdr:twoCellAnchor>
    <xdr:from>
      <xdr:col>13</xdr:col>
      <xdr:colOff>292560</xdr:colOff>
      <xdr:row>20</xdr:row>
      <xdr:rowOff>142174</xdr:rowOff>
    </xdr:from>
    <xdr:to>
      <xdr:col>15</xdr:col>
      <xdr:colOff>1089560</xdr:colOff>
      <xdr:row>20</xdr:row>
      <xdr:rowOff>580322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0E1230-8B5F-4D03-9893-AE0862ACC7D2}"/>
            </a:ext>
          </a:extLst>
        </xdr:cNvPr>
        <xdr:cNvSpPr/>
      </xdr:nvSpPr>
      <xdr:spPr>
        <a:xfrm>
          <a:off x="7741110" y="4342699"/>
          <a:ext cx="201620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OPERATIONAL DATA</a:t>
          </a:r>
        </a:p>
      </xdr:txBody>
    </xdr:sp>
    <xdr:clientData/>
  </xdr:twoCellAnchor>
  <xdr:twoCellAnchor>
    <xdr:from>
      <xdr:col>1</xdr:col>
      <xdr:colOff>268942</xdr:colOff>
      <xdr:row>16</xdr:row>
      <xdr:rowOff>176032</xdr:rowOff>
    </xdr:from>
    <xdr:to>
      <xdr:col>2</xdr:col>
      <xdr:colOff>101825</xdr:colOff>
      <xdr:row>19</xdr:row>
      <xdr:rowOff>42532</xdr:rowOff>
    </xdr:to>
    <xdr:sp macro="" textlink="">
      <xdr:nvSpPr>
        <xdr:cNvPr id="9" name="Google Shape;83;p14">
          <a:extLst>
            <a:ext uri="{FF2B5EF4-FFF2-40B4-BE49-F238E27FC236}">
              <a16:creationId xmlns:a16="http://schemas.microsoft.com/office/drawing/2014/main" id="{704F3E25-E1EC-4707-BD9D-272BBE2A8270}"/>
            </a:ext>
          </a:extLst>
        </xdr:cNvPr>
        <xdr:cNvSpPr/>
      </xdr:nvSpPr>
      <xdr:spPr>
        <a:xfrm>
          <a:off x="402292" y="3614557"/>
          <a:ext cx="442483" cy="438000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</xdr:col>
      <xdr:colOff>293525</xdr:colOff>
      <xdr:row>16</xdr:row>
      <xdr:rowOff>78441</xdr:rowOff>
    </xdr:from>
    <xdr:to>
      <xdr:col>2</xdr:col>
      <xdr:colOff>185375</xdr:colOff>
      <xdr:row>19</xdr:row>
      <xdr:rowOff>85408</xdr:rowOff>
    </xdr:to>
    <xdr:pic>
      <xdr:nvPicPr>
        <xdr:cNvPr id="10" name="Google Shape;84;p14">
          <a:extLst>
            <a:ext uri="{FF2B5EF4-FFF2-40B4-BE49-F238E27FC236}">
              <a16:creationId xmlns:a16="http://schemas.microsoft.com/office/drawing/2014/main" id="{A00268C1-C9F8-4EA5-8A10-A3AA05EE733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 l="50992" t="20381" b="22577"/>
        <a:stretch/>
      </xdr:blipFill>
      <xdr:spPr>
        <a:xfrm>
          <a:off x="426875" y="3516966"/>
          <a:ext cx="501450" cy="5784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68036</xdr:rowOff>
    </xdr:from>
    <xdr:to>
      <xdr:col>2</xdr:col>
      <xdr:colOff>399709</xdr:colOff>
      <xdr:row>2</xdr:row>
      <xdr:rowOff>68035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5322E-893B-437A-AE44-8693ABB2EFB0}"/>
            </a:ext>
          </a:extLst>
        </xdr:cNvPr>
        <xdr:cNvSpPr/>
      </xdr:nvSpPr>
      <xdr:spPr>
        <a:xfrm>
          <a:off x="54428" y="68036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0D995-6EF4-4CC8-83EF-07FF7BB29DC8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2213-D31B-4134-8C27-DAD90116736F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7" name="Retângulo: Cantos Arredondados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3967B-10FF-4D6A-B68D-987CA3EB2185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Governan&#231;a\Resultados\BASE%20EARNINGS_vinculo.xlsx" TargetMode="External"/><Relationship Id="rId1" Type="http://schemas.openxmlformats.org/officeDocument/2006/relationships/externalLinkPath" Target="/Drives%20compartilhados/Governan&#231;a/Resultados/BASE%20EARNINGS_vin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uração"/>
      <sheetName val="Tabela Destaques"/>
      <sheetName val="Sell Out por Canal"/>
      <sheetName val="Sell-Out - Pizza"/>
      <sheetName val="Despesas Apres"/>
      <sheetName val="Tabela Receita Líquida"/>
      <sheetName val="Tabela Destaques TFSports"/>
      <sheetName val="Sell Out por Canal (CAP)"/>
      <sheetName val="Tabela Receita Líquida "/>
      <sheetName val="Receita Liq Quebra"/>
      <sheetName val="Tabela Lucro Bruto"/>
      <sheetName val="Tabela Despesas (varejo)"/>
      <sheetName val="Tabela Despesas (varejo 2)"/>
      <sheetName val="Tabela Despesas ajustada"/>
      <sheetName val="Tabela EBITDA"/>
      <sheetName val="Tabela Resultado financeiro"/>
      <sheetName val="DRE"/>
      <sheetName val="Fluxo de Caixa Livre"/>
      <sheetName val="Tabela Lucro Líquido"/>
      <sheetName val="Fluxo de Caixa Livre (Tabela)"/>
      <sheetName val="Lojas"/>
      <sheetName val="Mapa Lojas"/>
      <sheetName val="Ajustes não recorrentes at"/>
      <sheetName val="DREs"/>
      <sheetName val="Ajustes não recorrentes"/>
      <sheetName val="IFRS"/>
      <sheetName val="Fluxo de Caixa"/>
      <sheetName val="Balanço - Ativo"/>
      <sheetName val="Balanço - Passivo"/>
      <sheetName val="BP COLAR"/>
      <sheetName val="Caixa Novo"/>
      <sheetName val="Eventos"/>
      <sheetName val="BASES --&gt;"/>
      <sheetName val="1 SELL OUT"/>
      <sheetName val="1.1 SELL OUT Analítico "/>
      <sheetName val="1.2 Ecommerce (CAP)"/>
      <sheetName val="2 ListaLojas | StoresList"/>
      <sheetName val="TFSPORTS"/>
      <sheetName val="3 – RECEITA BRUTA"/>
      <sheetName val="4 – RECEITA LIQUIDA"/>
      <sheetName val="Tabela Despesas (contábil) não "/>
      <sheetName val="6 – DRE V1 – CONTÁBIL"/>
      <sheetName val="6 – DRE V1 – CONTÁBIL (2)"/>
      <sheetName val="Planilha1 (2)"/>
      <sheetName val="Planilha1"/>
      <sheetName val="TESTE VALIDAÇÃO"/>
      <sheetName val="7 – DRE V2 – AJUSTADO"/>
      <sheetName val="7 – DRE  – AJUSTADO ExTFSports"/>
      <sheetName val="7 – DRE–AJUSTADO TFSports Total"/>
      <sheetName val="6 – DRE V1 – CONTÁBIL (TSPORTS)"/>
      <sheetName val="6 – DRE V1 – CONTÁBIL (TFCO)"/>
      <sheetName val="7 – DRE – IFRS"/>
      <sheetName val="8 – IFRS "/>
      <sheetName val="Impactos IFRS-16"/>
      <sheetName val="Planilha3"/>
      <sheetName val="CILEIDE"/>
      <sheetName val="8 – IFRS  (2)"/>
      <sheetName val="9 – DFC"/>
      <sheetName val="10 – BP_ATIVO"/>
      <sheetName val="11 – BP_PASSIVO"/>
      <sheetName val="14 – EBITDA"/>
      <sheetName val="15 - Contas a Receber e Eq Caix"/>
      <sheetName val="16 - Nao Recorrentes"/>
      <sheetName val="Nao Recorrentes"/>
      <sheetName val="17 - Indicadores KG"/>
      <sheetName val="10 – BP_ATIVO (Controladora)"/>
      <sheetName val="11 – BP_PASSIVO (Controladora)"/>
      <sheetName val="17 - ciclo Consolidado "/>
      <sheetName val="17 - ciclo Controladora"/>
      <sheetName val="REC LIQ E CMV POR EMPR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1">
          <cell r="E41">
            <v>4751</v>
          </cell>
        </row>
        <row r="43">
          <cell r="E43">
            <v>186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D084-96B5-49FD-9C38-965855A26BD6}">
  <dimension ref="A1:X23"/>
  <sheetViews>
    <sheetView showGridLines="0" tabSelected="1" zoomScale="85" zoomScaleNormal="85" workbookViewId="0"/>
  </sheetViews>
  <sheetFormatPr defaultColWidth="0" defaultRowHeight="15" customHeight="1" zeroHeight="1"/>
  <cols>
    <col min="1" max="1" width="2" customWidth="1"/>
    <col min="2" max="15" width="9.140625" customWidth="1"/>
    <col min="16" max="16" width="35.85546875" style="6" customWidth="1"/>
    <col min="17" max="16384" width="36.42578125" style="6" hidden="1"/>
  </cols>
  <sheetData>
    <row r="1" spans="2:2" ht="9.75" customHeight="1"/>
    <row r="2" spans="2:2"/>
    <row r="3" spans="2:2"/>
    <row r="4" spans="2:2"/>
    <row r="5" spans="2:2" ht="51">
      <c r="B5" s="5" t="s">
        <v>2</v>
      </c>
    </row>
    <row r="6" spans="2:2"/>
    <row r="7" spans="2:2"/>
    <row r="8" spans="2:2"/>
    <row r="9" spans="2:2"/>
    <row r="10" spans="2:2"/>
    <row r="11" spans="2:2"/>
    <row r="12" spans="2:2"/>
    <row r="13" spans="2:2"/>
    <row r="14" spans="2:2"/>
    <row r="15" spans="2:2"/>
    <row r="16" spans="2:2"/>
    <row r="17" spans="24:24"/>
    <row r="18" spans="24:24">
      <c r="X18" s="7"/>
    </row>
    <row r="19" spans="24:24"/>
    <row r="20" spans="24:24"/>
    <row r="21" spans="24:24" ht="47.25" customHeight="1"/>
    <row r="22" spans="24:24" ht="47.25" customHeight="1"/>
    <row r="23" spans="24:24" ht="36.7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10C-6320-4746-B179-3DE2438A58C3}">
  <dimension ref="B1:BG996"/>
  <sheetViews>
    <sheetView showGridLines="0" zoomScale="70" zoomScaleNormal="70" workbookViewId="0">
      <pane xSplit="3" topLeftCell="AM1" activePane="topRight" state="frozen"/>
      <selection pane="topRight" activeCell="C4" sqref="C4"/>
    </sheetView>
  </sheetViews>
  <sheetFormatPr defaultRowHeight="15.75"/>
  <cols>
    <col min="1" max="1" width="4.42578125" style="1" customWidth="1"/>
    <col min="2" max="2" width="4.140625" style="1" customWidth="1"/>
    <col min="3" max="3" width="67.28515625" style="22" bestFit="1" customWidth="1"/>
    <col min="4" max="4" width="0.7109375" style="22" customWidth="1"/>
    <col min="5" max="5" width="13.42578125" style="22" bestFit="1" customWidth="1"/>
    <col min="6" max="6" width="0.7109375" style="22" customWidth="1"/>
    <col min="7" max="7" width="15.42578125" style="22" bestFit="1" customWidth="1"/>
    <col min="8" max="8" width="0.7109375" style="22" customWidth="1"/>
    <col min="9" max="9" width="15.42578125" style="22" bestFit="1" customWidth="1"/>
    <col min="10" max="10" width="0.7109375" style="22" customWidth="1"/>
    <col min="11" max="11" width="15.42578125" style="22" bestFit="1" customWidth="1"/>
    <col min="12" max="12" width="0.7109375" style="22" customWidth="1"/>
    <col min="13" max="13" width="15.42578125" style="22" bestFit="1" customWidth="1"/>
    <col min="14" max="14" width="0.7109375" style="22" customWidth="1"/>
    <col min="15" max="15" width="15.42578125" style="22" bestFit="1" customWidth="1"/>
    <col min="16" max="16" width="0.7109375" style="22" customWidth="1"/>
    <col min="17" max="17" width="15.42578125" style="22" bestFit="1" customWidth="1"/>
    <col min="18" max="18" width="0.7109375" style="22" customWidth="1"/>
    <col min="19" max="19" width="15.42578125" style="22" bestFit="1" customWidth="1"/>
    <col min="20" max="20" width="0.7109375" style="22" customWidth="1"/>
    <col min="21" max="21" width="13.42578125" style="9" customWidth="1"/>
    <col min="22" max="22" width="0.7109375" style="22" customWidth="1"/>
    <col min="23" max="23" width="15.42578125" style="22" bestFit="1" customWidth="1"/>
    <col min="24" max="24" width="0.7109375" style="22" customWidth="1"/>
    <col min="25" max="25" width="15.42578125" style="22" bestFit="1" customWidth="1"/>
    <col min="26" max="26" width="0.7109375" style="22" customWidth="1"/>
    <col min="27" max="27" width="15.42578125" style="22" bestFit="1" customWidth="1"/>
    <col min="28" max="28" width="0.7109375" style="22" customWidth="1"/>
    <col min="29" max="29" width="15.42578125" style="22" bestFit="1" customWidth="1"/>
    <col min="30" max="30" width="0.7109375" style="22" customWidth="1"/>
    <col min="31" max="31" width="15.42578125" style="22" bestFit="1" customWidth="1"/>
    <col min="32" max="32" width="0.7109375" style="22" customWidth="1"/>
    <col min="33" max="33" width="15.42578125" style="22" bestFit="1" customWidth="1"/>
    <col min="34" max="34" width="0.7109375" style="22" customWidth="1"/>
    <col min="35" max="35" width="15.42578125" style="22" bestFit="1" customWidth="1"/>
    <col min="36" max="36" width="0.7109375" style="22" customWidth="1"/>
    <col min="37" max="37" width="15.42578125" style="22" bestFit="1" customWidth="1"/>
    <col min="38" max="38" width="0.7109375" style="22" customWidth="1"/>
    <col min="39" max="39" width="15.42578125" style="22" bestFit="1" customWidth="1"/>
    <col min="40" max="40" width="0.7109375" style="22" customWidth="1"/>
    <col min="41" max="41" width="15.42578125" style="22" bestFit="1" customWidth="1"/>
    <col min="42" max="42" width="0.7109375" style="22" customWidth="1"/>
    <col min="43" max="43" width="15.140625" style="22" bestFit="1" customWidth="1"/>
    <col min="44" max="44" width="0.7109375" style="22" customWidth="1"/>
    <col min="45" max="45" width="15.140625" style="22" bestFit="1" customWidth="1"/>
    <col min="46" max="46" width="0.7109375" style="22" customWidth="1"/>
    <col min="47" max="47" width="15.140625" style="22" bestFit="1" customWidth="1"/>
    <col min="48" max="48" width="0.7109375" style="22" customWidth="1"/>
    <col min="49" max="49" width="15.42578125" style="22" bestFit="1" customWidth="1"/>
    <col min="50" max="50" width="0.7109375" style="22" customWidth="1"/>
    <col min="51" max="51" width="15.42578125" style="22" bestFit="1" customWidth="1"/>
    <col min="52" max="52" width="0.7109375" style="22" customWidth="1"/>
    <col min="53" max="53" width="15.42578125" style="22" bestFit="1" customWidth="1"/>
    <col min="54" max="54" width="0.7109375" style="22" customWidth="1"/>
    <col min="55" max="55" width="15.42578125" style="22" bestFit="1" customWidth="1"/>
    <col min="56" max="56" width="0.7109375" customWidth="1"/>
    <col min="57" max="57" width="15.42578125" customWidth="1"/>
    <col min="58" max="58" width="0.7109375" customWidth="1"/>
    <col min="59" max="59" width="15.42578125" customWidth="1"/>
    <col min="60" max="16384" width="9.140625" style="1"/>
  </cols>
  <sheetData>
    <row r="1" spans="3:59" ht="16.5" customHeight="1">
      <c r="BD1" s="9"/>
      <c r="BE1" s="9"/>
      <c r="BF1" s="9"/>
      <c r="BG1" s="9"/>
    </row>
    <row r="2" spans="3:59" ht="9" customHeight="1">
      <c r="BD2" s="9"/>
      <c r="BE2" s="9"/>
      <c r="BF2" s="9"/>
      <c r="BG2" s="9"/>
    </row>
    <row r="3" spans="3:59">
      <c r="BD3" s="9"/>
      <c r="BE3" s="9"/>
      <c r="BF3" s="9"/>
      <c r="BG3" s="9"/>
    </row>
    <row r="4" spans="3:59" s="9" customFormat="1">
      <c r="C4" s="158" t="s">
        <v>9</v>
      </c>
      <c r="D4" s="10"/>
      <c r="E4" s="159">
        <v>43100</v>
      </c>
      <c r="F4" s="10"/>
      <c r="G4" s="159">
        <v>43465</v>
      </c>
      <c r="H4" s="10"/>
      <c r="I4" s="159">
        <v>43555</v>
      </c>
      <c r="J4" s="10"/>
      <c r="K4" s="159">
        <v>43646</v>
      </c>
      <c r="L4" s="10"/>
      <c r="M4" s="159" t="s">
        <v>10</v>
      </c>
      <c r="N4" s="10"/>
      <c r="O4" s="159">
        <v>43830</v>
      </c>
      <c r="P4" s="10"/>
      <c r="Q4" s="159">
        <v>43921</v>
      </c>
      <c r="R4" s="10"/>
      <c r="S4" s="159">
        <v>44012</v>
      </c>
      <c r="T4" s="10"/>
      <c r="U4" s="159" t="s">
        <v>11</v>
      </c>
      <c r="V4" s="10"/>
      <c r="W4" s="159">
        <v>44196</v>
      </c>
      <c r="X4" s="10"/>
      <c r="Y4" s="159" t="s">
        <v>12</v>
      </c>
      <c r="Z4" s="10"/>
      <c r="AA4" s="159" t="s">
        <v>13</v>
      </c>
      <c r="AB4" s="10"/>
      <c r="AC4" s="159" t="s">
        <v>14</v>
      </c>
      <c r="AD4" s="10"/>
      <c r="AE4" s="159" t="s">
        <v>15</v>
      </c>
      <c r="AF4" s="10"/>
      <c r="AG4" s="159" t="s">
        <v>16</v>
      </c>
      <c r="AH4" s="10"/>
      <c r="AI4" s="159" t="s">
        <v>17</v>
      </c>
      <c r="AJ4" s="10"/>
      <c r="AK4" s="159" t="s">
        <v>18</v>
      </c>
      <c r="AL4" s="10"/>
      <c r="AM4" s="159" t="s">
        <v>19</v>
      </c>
      <c r="AN4" s="10"/>
      <c r="AO4" s="159" t="s">
        <v>20</v>
      </c>
      <c r="AP4" s="10"/>
      <c r="AQ4" s="159" t="s">
        <v>21</v>
      </c>
      <c r="AR4" s="10"/>
      <c r="AS4" s="159" t="s">
        <v>22</v>
      </c>
      <c r="AT4" s="10"/>
      <c r="AU4" s="159" t="s">
        <v>148</v>
      </c>
      <c r="AV4" s="10"/>
      <c r="AW4" s="159" t="s">
        <v>150</v>
      </c>
      <c r="AX4" s="10"/>
      <c r="AY4" s="159" t="s">
        <v>151</v>
      </c>
      <c r="AZ4" s="10"/>
      <c r="BA4" s="159" t="s">
        <v>156</v>
      </c>
      <c r="BB4" s="10"/>
      <c r="BC4" s="159" t="s">
        <v>158</v>
      </c>
      <c r="BD4" s="254"/>
      <c r="BE4" s="209" t="s">
        <v>171</v>
      </c>
      <c r="BF4" s="254"/>
      <c r="BG4" s="209" t="s">
        <v>172</v>
      </c>
    </row>
    <row r="5" spans="3:59"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210"/>
      <c r="BE5" s="210"/>
      <c r="BF5" s="210"/>
      <c r="BG5" s="210"/>
    </row>
    <row r="6" spans="3:59">
      <c r="C6" s="33" t="s">
        <v>23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47"/>
      <c r="BE6" s="147"/>
      <c r="BF6" s="147"/>
      <c r="BG6" s="147"/>
    </row>
    <row r="7" spans="3:59">
      <c r="C7" s="34" t="s">
        <v>24</v>
      </c>
      <c r="D7" s="15"/>
      <c r="E7" s="16">
        <v>16186</v>
      </c>
      <c r="F7" s="15"/>
      <c r="G7" s="16">
        <v>36429</v>
      </c>
      <c r="H7" s="15"/>
      <c r="I7" s="16">
        <v>45111</v>
      </c>
      <c r="J7" s="15"/>
      <c r="K7" s="16">
        <v>48794</v>
      </c>
      <c r="L7" s="15"/>
      <c r="M7" s="16">
        <v>59211</v>
      </c>
      <c r="N7" s="15"/>
      <c r="O7" s="16">
        <v>47414</v>
      </c>
      <c r="P7" s="15"/>
      <c r="Q7" s="16">
        <v>74395</v>
      </c>
      <c r="R7" s="15"/>
      <c r="S7" s="16">
        <v>86768</v>
      </c>
      <c r="T7" s="15"/>
      <c r="U7" s="16">
        <v>77260</v>
      </c>
      <c r="V7" s="15"/>
      <c r="W7" s="16">
        <v>89077</v>
      </c>
      <c r="X7" s="15"/>
      <c r="Y7" s="16">
        <v>85998</v>
      </c>
      <c r="Z7" s="15"/>
      <c r="AA7" s="16">
        <v>63422</v>
      </c>
      <c r="AB7" s="15"/>
      <c r="AC7" s="16">
        <v>63200</v>
      </c>
      <c r="AD7" s="15"/>
      <c r="AE7" s="16">
        <v>66771</v>
      </c>
      <c r="AF7" s="15"/>
      <c r="AG7" s="16">
        <v>74359</v>
      </c>
      <c r="AH7" s="15"/>
      <c r="AI7" s="16">
        <v>60671</v>
      </c>
      <c r="AJ7" s="15"/>
      <c r="AK7" s="16">
        <v>53347</v>
      </c>
      <c r="AL7" s="15"/>
      <c r="AM7" s="16">
        <v>60489</v>
      </c>
      <c r="AN7" s="15"/>
      <c r="AO7" s="16">
        <v>63286</v>
      </c>
      <c r="AP7" s="15"/>
      <c r="AQ7" s="16">
        <v>39929</v>
      </c>
      <c r="AR7" s="15"/>
      <c r="AS7" s="16">
        <v>46274</v>
      </c>
      <c r="AT7" s="15"/>
      <c r="AU7" s="16">
        <v>54477</v>
      </c>
      <c r="AV7" s="15"/>
      <c r="AW7" s="16">
        <v>82179</v>
      </c>
      <c r="AX7" s="15"/>
      <c r="AY7" s="16">
        <v>66988</v>
      </c>
      <c r="AZ7" s="15"/>
      <c r="BA7" s="177">
        <v>47357</v>
      </c>
      <c r="BB7" s="15"/>
      <c r="BC7" s="177">
        <v>23410</v>
      </c>
      <c r="BD7" s="177"/>
      <c r="BE7" s="177">
        <v>50440</v>
      </c>
      <c r="BF7" s="177"/>
      <c r="BG7" s="177">
        <v>23674</v>
      </c>
    </row>
    <row r="8" spans="3:59">
      <c r="C8" s="34" t="s">
        <v>25</v>
      </c>
      <c r="D8" s="15"/>
      <c r="E8" s="16">
        <v>56618</v>
      </c>
      <c r="F8" s="15"/>
      <c r="G8" s="16">
        <v>64842</v>
      </c>
      <c r="H8" s="15"/>
      <c r="I8" s="16">
        <v>38718</v>
      </c>
      <c r="J8" s="15"/>
      <c r="K8" s="16">
        <v>34199</v>
      </c>
      <c r="L8" s="15"/>
      <c r="M8" s="16">
        <v>38320</v>
      </c>
      <c r="N8" s="15"/>
      <c r="O8" s="16">
        <v>65160.148579199995</v>
      </c>
      <c r="P8" s="15"/>
      <c r="Q8" s="16">
        <v>18665</v>
      </c>
      <c r="R8" s="15"/>
      <c r="S8" s="16">
        <v>30469</v>
      </c>
      <c r="T8" s="15"/>
      <c r="U8" s="16">
        <v>51711</v>
      </c>
      <c r="V8" s="15"/>
      <c r="W8" s="16">
        <v>98981</v>
      </c>
      <c r="X8" s="15"/>
      <c r="Y8" s="16">
        <v>56056</v>
      </c>
      <c r="Z8" s="15"/>
      <c r="AA8" s="16">
        <v>70374</v>
      </c>
      <c r="AB8" s="15"/>
      <c r="AC8" s="16">
        <v>92999</v>
      </c>
      <c r="AD8" s="15"/>
      <c r="AE8" s="16">
        <v>125322</v>
      </c>
      <c r="AF8" s="15"/>
      <c r="AG8" s="16">
        <v>84680</v>
      </c>
      <c r="AH8" s="15"/>
      <c r="AI8" s="16">
        <v>92551</v>
      </c>
      <c r="AJ8" s="15"/>
      <c r="AK8" s="16">
        <v>98753</v>
      </c>
      <c r="AL8" s="15"/>
      <c r="AM8" s="16">
        <v>152769</v>
      </c>
      <c r="AN8" s="15"/>
      <c r="AO8" s="16">
        <v>115381</v>
      </c>
      <c r="AP8" s="15"/>
      <c r="AQ8" s="16">
        <v>117827</v>
      </c>
      <c r="AR8" s="15"/>
      <c r="AS8" s="16">
        <v>126392</v>
      </c>
      <c r="AT8" s="15"/>
      <c r="AU8" s="16">
        <v>196536</v>
      </c>
      <c r="AV8" s="15"/>
      <c r="AW8" s="16">
        <v>148743</v>
      </c>
      <c r="AX8" s="15"/>
      <c r="AY8" s="16">
        <v>152949</v>
      </c>
      <c r="AZ8" s="15"/>
      <c r="BA8" s="177">
        <v>147733</v>
      </c>
      <c r="BB8" s="15"/>
      <c r="BC8" s="177">
        <v>241664</v>
      </c>
      <c r="BD8" s="177"/>
      <c r="BE8" s="177">
        <v>173739</v>
      </c>
      <c r="BF8" s="177"/>
      <c r="BG8" s="177">
        <v>176615</v>
      </c>
    </row>
    <row r="9" spans="3:59">
      <c r="C9" s="34" t="s">
        <v>26</v>
      </c>
      <c r="D9" s="15"/>
      <c r="E9" s="16">
        <v>47298</v>
      </c>
      <c r="F9" s="15"/>
      <c r="G9" s="16">
        <v>53566</v>
      </c>
      <c r="H9" s="15"/>
      <c r="I9" s="16">
        <v>65539</v>
      </c>
      <c r="J9" s="15"/>
      <c r="K9" s="16">
        <v>69640</v>
      </c>
      <c r="L9" s="15"/>
      <c r="M9" s="16">
        <v>63386</v>
      </c>
      <c r="N9" s="15"/>
      <c r="O9" s="16">
        <v>55156</v>
      </c>
      <c r="P9" s="15"/>
      <c r="Q9" s="16">
        <v>64084</v>
      </c>
      <c r="R9" s="15"/>
      <c r="S9" s="16">
        <v>61258</v>
      </c>
      <c r="T9" s="15"/>
      <c r="U9" s="16">
        <v>77718</v>
      </c>
      <c r="V9" s="15"/>
      <c r="W9" s="16">
        <v>79901</v>
      </c>
      <c r="X9" s="15"/>
      <c r="Y9" s="16">
        <v>115821</v>
      </c>
      <c r="Z9" s="15"/>
      <c r="AA9" s="16">
        <v>133538</v>
      </c>
      <c r="AB9" s="15"/>
      <c r="AC9" s="16">
        <v>148202</v>
      </c>
      <c r="AD9" s="15"/>
      <c r="AE9" s="16">
        <v>158638</v>
      </c>
      <c r="AF9" s="15"/>
      <c r="AG9" s="16">
        <v>197631</v>
      </c>
      <c r="AH9" s="15"/>
      <c r="AI9" s="16">
        <v>207751</v>
      </c>
      <c r="AJ9" s="15"/>
      <c r="AK9" s="16">
        <v>212129</v>
      </c>
      <c r="AL9" s="15"/>
      <c r="AM9" s="16">
        <v>204466</v>
      </c>
      <c r="AN9" s="15"/>
      <c r="AO9" s="16">
        <v>240170</v>
      </c>
      <c r="AP9" s="15"/>
      <c r="AQ9" s="16">
        <v>253857</v>
      </c>
      <c r="AR9" s="15"/>
      <c r="AS9" s="16">
        <v>254425</v>
      </c>
      <c r="AT9" s="15"/>
      <c r="AU9" s="16">
        <v>232856</v>
      </c>
      <c r="AV9" s="15"/>
      <c r="AW9" s="16">
        <v>253506</v>
      </c>
      <c r="AX9" s="15"/>
      <c r="AY9" s="16">
        <v>260537</v>
      </c>
      <c r="AZ9" s="15"/>
      <c r="BA9" s="177">
        <v>296402</v>
      </c>
      <c r="BB9" s="15"/>
      <c r="BC9" s="177">
        <v>289396</v>
      </c>
      <c r="BD9" s="177"/>
      <c r="BE9" s="177">
        <v>328488</v>
      </c>
      <c r="BF9" s="177"/>
      <c r="BG9" s="177">
        <v>337287</v>
      </c>
    </row>
    <row r="10" spans="3:59">
      <c r="C10" s="34" t="s">
        <v>27</v>
      </c>
      <c r="D10" s="15"/>
      <c r="E10" s="16">
        <v>2681</v>
      </c>
      <c r="F10" s="15"/>
      <c r="G10" s="16">
        <v>1912</v>
      </c>
      <c r="H10" s="15"/>
      <c r="I10" s="16">
        <v>3555.3001884996665</v>
      </c>
      <c r="J10" s="15"/>
      <c r="K10" s="16">
        <v>3045.3001884996665</v>
      </c>
      <c r="L10" s="15"/>
      <c r="M10" s="16">
        <v>3590.3001884996665</v>
      </c>
      <c r="N10" s="15"/>
      <c r="O10" s="16">
        <v>12997</v>
      </c>
      <c r="P10" s="15"/>
      <c r="Q10" s="16">
        <v>13407</v>
      </c>
      <c r="R10" s="15"/>
      <c r="S10" s="16">
        <v>11490</v>
      </c>
      <c r="T10" s="15"/>
      <c r="U10" s="16">
        <v>9073</v>
      </c>
      <c r="V10" s="15"/>
      <c r="W10" s="16">
        <v>11523</v>
      </c>
      <c r="X10" s="15"/>
      <c r="Y10" s="16">
        <v>16540</v>
      </c>
      <c r="Z10" s="15"/>
      <c r="AA10" s="16">
        <v>14124</v>
      </c>
      <c r="AB10" s="15"/>
      <c r="AC10" s="16">
        <v>18123</v>
      </c>
      <c r="AD10" s="15"/>
      <c r="AE10" s="16">
        <v>13263</v>
      </c>
      <c r="AF10" s="15"/>
      <c r="AG10" s="16">
        <v>8856</v>
      </c>
      <c r="AH10" s="15"/>
      <c r="AI10" s="16">
        <v>8922</v>
      </c>
      <c r="AJ10" s="15"/>
      <c r="AK10" s="16">
        <v>5926</v>
      </c>
      <c r="AL10" s="15"/>
      <c r="AM10" s="16">
        <v>4938</v>
      </c>
      <c r="AN10" s="15"/>
      <c r="AO10" s="16">
        <v>4962</v>
      </c>
      <c r="AP10" s="15"/>
      <c r="AQ10" s="16">
        <v>6034</v>
      </c>
      <c r="AR10" s="15"/>
      <c r="AS10" s="16">
        <v>6349</v>
      </c>
      <c r="AT10" s="15"/>
      <c r="AU10" s="16">
        <v>10336</v>
      </c>
      <c r="AV10" s="15"/>
      <c r="AW10" s="16">
        <v>10915</v>
      </c>
      <c r="AX10" s="15"/>
      <c r="AY10" s="16">
        <v>4359</v>
      </c>
      <c r="AZ10" s="15"/>
      <c r="BA10" s="177">
        <v>4188</v>
      </c>
      <c r="BB10" s="15"/>
      <c r="BC10" s="177">
        <v>4281</v>
      </c>
      <c r="BD10" s="177"/>
      <c r="BE10" s="177">
        <v>4875</v>
      </c>
      <c r="BF10" s="177"/>
      <c r="BG10" s="177">
        <v>4941</v>
      </c>
    </row>
    <row r="11" spans="3:59">
      <c r="C11" s="34" t="s">
        <v>118</v>
      </c>
      <c r="D11" s="15"/>
      <c r="E11" s="177">
        <v>1076</v>
      </c>
      <c r="F11" s="177">
        <v>0</v>
      </c>
      <c r="G11" s="177">
        <v>2618</v>
      </c>
      <c r="H11" s="177">
        <v>0</v>
      </c>
      <c r="I11" s="177">
        <v>5620</v>
      </c>
      <c r="J11" s="177">
        <v>0</v>
      </c>
      <c r="K11" s="177">
        <v>5125</v>
      </c>
      <c r="L11" s="177">
        <v>0</v>
      </c>
      <c r="M11" s="177">
        <v>2952</v>
      </c>
      <c r="N11" s="177">
        <v>0</v>
      </c>
      <c r="O11" s="177">
        <v>3475</v>
      </c>
      <c r="P11" s="177">
        <v>0</v>
      </c>
      <c r="Q11" s="177">
        <v>4391</v>
      </c>
      <c r="R11" s="177">
        <v>0</v>
      </c>
      <c r="S11" s="177">
        <v>4412</v>
      </c>
      <c r="T11" s="177">
        <v>0</v>
      </c>
      <c r="U11" s="177">
        <v>5692</v>
      </c>
      <c r="V11" s="177">
        <v>0</v>
      </c>
      <c r="W11" s="177">
        <v>1623</v>
      </c>
      <c r="X11" s="177">
        <v>0</v>
      </c>
      <c r="Y11" s="177">
        <v>3168</v>
      </c>
      <c r="Z11" s="177">
        <v>0</v>
      </c>
      <c r="AA11" s="177">
        <v>1972</v>
      </c>
      <c r="AB11" s="177">
        <v>0</v>
      </c>
      <c r="AC11" s="177">
        <v>3380</v>
      </c>
      <c r="AD11" s="177">
        <v>0</v>
      </c>
      <c r="AE11" s="177">
        <v>3037</v>
      </c>
      <c r="AF11" s="177">
        <v>0</v>
      </c>
      <c r="AG11" s="177">
        <v>3721</v>
      </c>
      <c r="AH11" s="177">
        <v>0</v>
      </c>
      <c r="AI11" s="177">
        <v>3600</v>
      </c>
      <c r="AJ11" s="177">
        <v>0</v>
      </c>
      <c r="AK11" s="177">
        <v>4382</v>
      </c>
      <c r="AL11" s="177">
        <v>0</v>
      </c>
      <c r="AM11" s="177">
        <v>5131</v>
      </c>
      <c r="AN11" s="177">
        <v>0</v>
      </c>
      <c r="AO11" s="177">
        <v>6072</v>
      </c>
      <c r="AP11" s="177">
        <v>0</v>
      </c>
      <c r="AQ11" s="177">
        <v>8641</v>
      </c>
      <c r="AR11" s="177">
        <v>0</v>
      </c>
      <c r="AS11" s="177">
        <v>8128</v>
      </c>
      <c r="AT11" s="177">
        <v>0</v>
      </c>
      <c r="AU11" s="177">
        <v>8500</v>
      </c>
      <c r="AV11" s="177">
        <v>0</v>
      </c>
      <c r="AW11" s="177">
        <v>12624</v>
      </c>
      <c r="AX11" s="177">
        <v>0</v>
      </c>
      <c r="AY11" s="177">
        <v>15316</v>
      </c>
      <c r="AZ11" s="177">
        <v>0</v>
      </c>
      <c r="BA11" s="177">
        <v>16329</v>
      </c>
      <c r="BB11" s="15"/>
      <c r="BC11" s="177">
        <v>9770</v>
      </c>
      <c r="BD11" s="177">
        <v>0</v>
      </c>
      <c r="BE11" s="177">
        <v>14723</v>
      </c>
      <c r="BF11" s="177">
        <v>0</v>
      </c>
      <c r="BG11" s="177">
        <v>20145</v>
      </c>
    </row>
    <row r="12" spans="3:59">
      <c r="C12" s="130" t="s">
        <v>28</v>
      </c>
      <c r="D12" s="17"/>
      <c r="E12" s="18">
        <v>123859</v>
      </c>
      <c r="F12" s="17"/>
      <c r="G12" s="18">
        <v>159367</v>
      </c>
      <c r="H12" s="17"/>
      <c r="I12" s="18">
        <v>158543.30018849968</v>
      </c>
      <c r="J12" s="17"/>
      <c r="K12" s="18">
        <v>160803.30018849968</v>
      </c>
      <c r="L12" s="17"/>
      <c r="M12" s="18">
        <v>167459</v>
      </c>
      <c r="N12" s="17"/>
      <c r="O12" s="18">
        <v>184202.1485792</v>
      </c>
      <c r="P12" s="17"/>
      <c r="Q12" s="18">
        <v>174942</v>
      </c>
      <c r="R12" s="17"/>
      <c r="S12" s="18">
        <v>194397</v>
      </c>
      <c r="T12" s="17"/>
      <c r="U12" s="18">
        <v>221454</v>
      </c>
      <c r="V12" s="17"/>
      <c r="W12" s="18">
        <v>281105</v>
      </c>
      <c r="X12" s="17"/>
      <c r="Y12" s="18">
        <v>277583</v>
      </c>
      <c r="Z12" s="17"/>
      <c r="AA12" s="18">
        <v>283430</v>
      </c>
      <c r="AB12" s="17"/>
      <c r="AC12" s="18">
        <v>325904</v>
      </c>
      <c r="AD12" s="17"/>
      <c r="AE12" s="18">
        <v>367031</v>
      </c>
      <c r="AF12" s="17"/>
      <c r="AG12" s="18">
        <v>369247</v>
      </c>
      <c r="AH12" s="17"/>
      <c r="AI12" s="18">
        <v>373495</v>
      </c>
      <c r="AJ12" s="17"/>
      <c r="AK12" s="18">
        <v>374537</v>
      </c>
      <c r="AL12" s="17"/>
      <c r="AM12" s="18">
        <v>427793</v>
      </c>
      <c r="AN12" s="17"/>
      <c r="AO12" s="18">
        <v>429871</v>
      </c>
      <c r="AP12" s="17"/>
      <c r="AQ12" s="18">
        <v>426288</v>
      </c>
      <c r="AR12" s="17"/>
      <c r="AS12" s="18">
        <v>441568</v>
      </c>
      <c r="AT12" s="17"/>
      <c r="AU12" s="18">
        <v>502705</v>
      </c>
      <c r="AV12" s="17"/>
      <c r="AW12" s="18">
        <v>507967</v>
      </c>
      <c r="AX12" s="17"/>
      <c r="AY12" s="18">
        <v>500149</v>
      </c>
      <c r="AZ12" s="17"/>
      <c r="BA12" s="178">
        <v>512009</v>
      </c>
      <c r="BB12" s="17"/>
      <c r="BC12" s="178">
        <v>568521</v>
      </c>
      <c r="BD12" s="213"/>
      <c r="BE12" s="178">
        <f>SUM(BE7:BE11)</f>
        <v>572265</v>
      </c>
      <c r="BF12" s="213"/>
      <c r="BG12" s="178">
        <f>SUM(BG7:BG11)</f>
        <v>562662</v>
      </c>
    </row>
    <row r="13" spans="3:59">
      <c r="C13" s="3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79"/>
      <c r="BB13" s="19"/>
      <c r="BC13" s="179"/>
      <c r="BD13" s="179"/>
      <c r="BE13" s="179"/>
      <c r="BF13" s="179"/>
      <c r="BG13" s="179"/>
    </row>
    <row r="14" spans="3:59">
      <c r="C14" s="33" t="s">
        <v>29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47"/>
      <c r="BB14" s="13"/>
      <c r="BC14" s="147"/>
      <c r="BD14" s="147"/>
      <c r="BE14" s="147"/>
      <c r="BF14" s="147"/>
      <c r="BG14" s="147"/>
    </row>
    <row r="15" spans="3:59">
      <c r="C15" s="34" t="s">
        <v>30</v>
      </c>
      <c r="D15" s="15"/>
      <c r="E15" s="16">
        <v>5115</v>
      </c>
      <c r="F15" s="15"/>
      <c r="G15" s="16">
        <v>7375</v>
      </c>
      <c r="H15" s="15"/>
      <c r="I15" s="16">
        <v>7970</v>
      </c>
      <c r="J15" s="15"/>
      <c r="K15" s="16">
        <v>8682</v>
      </c>
      <c r="L15" s="15"/>
      <c r="M15" s="16">
        <v>9202</v>
      </c>
      <c r="N15" s="15"/>
      <c r="O15" s="16">
        <v>11104</v>
      </c>
      <c r="P15" s="15"/>
      <c r="Q15" s="16">
        <v>11378</v>
      </c>
      <c r="R15" s="15"/>
      <c r="S15" s="16">
        <v>11638</v>
      </c>
      <c r="T15" s="15"/>
      <c r="U15" s="16">
        <v>11894</v>
      </c>
      <c r="V15" s="15"/>
      <c r="W15" s="16">
        <v>1103</v>
      </c>
      <c r="X15" s="15"/>
      <c r="Y15" s="16">
        <v>946</v>
      </c>
      <c r="Z15" s="15"/>
      <c r="AA15" s="16">
        <v>942</v>
      </c>
      <c r="AB15" s="15"/>
      <c r="AC15" s="16">
        <v>947</v>
      </c>
      <c r="AD15" s="15"/>
      <c r="AE15" s="16">
        <v>1274</v>
      </c>
      <c r="AF15" s="15"/>
      <c r="AG15" s="16">
        <v>676</v>
      </c>
      <c r="AH15" s="15"/>
      <c r="AI15" s="16">
        <v>694</v>
      </c>
      <c r="AJ15" s="15"/>
      <c r="AK15" s="16">
        <v>400</v>
      </c>
      <c r="AL15" s="15"/>
      <c r="AM15" s="16">
        <v>410</v>
      </c>
      <c r="AN15" s="15"/>
      <c r="AO15" s="16">
        <v>512</v>
      </c>
      <c r="AP15" s="15"/>
      <c r="AQ15" s="16">
        <v>467</v>
      </c>
      <c r="AR15" s="15"/>
      <c r="AS15" s="16">
        <v>474</v>
      </c>
      <c r="AT15" s="15"/>
      <c r="AU15" s="16">
        <v>445</v>
      </c>
      <c r="AV15" s="15"/>
      <c r="AW15" s="16">
        <v>620</v>
      </c>
      <c r="AX15" s="15"/>
      <c r="AY15" s="16">
        <v>2571</v>
      </c>
      <c r="AZ15" s="15"/>
      <c r="BA15" s="177">
        <v>2863</v>
      </c>
      <c r="BB15" s="15"/>
      <c r="BC15" s="177">
        <v>2999</v>
      </c>
      <c r="BD15" s="177"/>
      <c r="BE15" s="177">
        <v>3092</v>
      </c>
      <c r="BF15" s="177"/>
      <c r="BG15" s="177">
        <v>3205</v>
      </c>
    </row>
    <row r="16" spans="3:59">
      <c r="C16" s="34" t="s">
        <v>31</v>
      </c>
      <c r="D16" s="15"/>
      <c r="E16" s="16">
        <v>0</v>
      </c>
      <c r="F16" s="15"/>
      <c r="G16" s="16">
        <v>1009</v>
      </c>
      <c r="H16" s="15"/>
      <c r="I16" s="16">
        <v>1024</v>
      </c>
      <c r="J16" s="15"/>
      <c r="K16" s="16">
        <v>7</v>
      </c>
      <c r="L16" s="15"/>
      <c r="M16" s="16">
        <v>2</v>
      </c>
      <c r="N16" s="15"/>
      <c r="O16" s="16">
        <v>0</v>
      </c>
      <c r="P16" s="15"/>
      <c r="Q16" s="16">
        <v>0</v>
      </c>
      <c r="R16" s="15"/>
      <c r="S16" s="16">
        <v>0</v>
      </c>
      <c r="T16" s="15"/>
      <c r="U16" s="16">
        <v>0</v>
      </c>
      <c r="V16" s="15"/>
      <c r="W16" s="16">
        <v>0</v>
      </c>
      <c r="X16" s="15"/>
      <c r="Y16" s="16">
        <v>0</v>
      </c>
      <c r="Z16" s="15"/>
      <c r="AA16" s="16">
        <v>0</v>
      </c>
      <c r="AB16" s="15"/>
      <c r="AC16" s="16">
        <v>0</v>
      </c>
      <c r="AD16" s="15"/>
      <c r="AE16" s="16">
        <v>0</v>
      </c>
      <c r="AF16" s="15"/>
      <c r="AG16" s="16">
        <v>0</v>
      </c>
      <c r="AH16" s="15"/>
      <c r="AI16" s="16">
        <v>0</v>
      </c>
      <c r="AJ16" s="15"/>
      <c r="AK16" s="16">
        <v>0</v>
      </c>
      <c r="AL16" s="15"/>
      <c r="AM16" s="16"/>
      <c r="AN16" s="15"/>
      <c r="AO16" s="16">
        <v>0</v>
      </c>
      <c r="AP16" s="15"/>
      <c r="AQ16" s="16">
        <v>0</v>
      </c>
      <c r="AR16" s="15"/>
      <c r="AS16" s="16">
        <v>0</v>
      </c>
      <c r="AT16" s="15"/>
      <c r="AU16" s="16">
        <v>0</v>
      </c>
      <c r="AV16" s="15"/>
      <c r="AW16" s="16">
        <v>0</v>
      </c>
      <c r="AX16" s="15"/>
      <c r="AY16" s="16">
        <v>0</v>
      </c>
      <c r="AZ16" s="15"/>
      <c r="BA16" s="177">
        <v>0</v>
      </c>
      <c r="BB16" s="15"/>
      <c r="BC16" s="177">
        <v>0</v>
      </c>
      <c r="BD16" s="177"/>
      <c r="BE16" s="177">
        <v>0</v>
      </c>
      <c r="BF16" s="177"/>
      <c r="BG16" s="177">
        <v>0</v>
      </c>
    </row>
    <row r="17" spans="2:59">
      <c r="B17" s="3"/>
      <c r="C17" s="34" t="s">
        <v>32</v>
      </c>
      <c r="D17" s="15"/>
      <c r="E17" s="16">
        <v>2407</v>
      </c>
      <c r="F17" s="15"/>
      <c r="G17" s="16">
        <v>4134</v>
      </c>
      <c r="H17" s="15"/>
      <c r="I17" s="16">
        <v>4139</v>
      </c>
      <c r="J17" s="15"/>
      <c r="K17" s="16">
        <v>4541</v>
      </c>
      <c r="L17" s="15"/>
      <c r="M17" s="16">
        <v>4887</v>
      </c>
      <c r="N17" s="15"/>
      <c r="O17" s="16">
        <v>4324.6130393699996</v>
      </c>
      <c r="P17" s="15"/>
      <c r="Q17" s="16">
        <v>4499</v>
      </c>
      <c r="R17" s="15"/>
      <c r="S17" s="16">
        <v>6662</v>
      </c>
      <c r="T17" s="15"/>
      <c r="U17" s="16">
        <v>5642</v>
      </c>
      <c r="V17" s="15"/>
      <c r="W17" s="16">
        <v>4179</v>
      </c>
      <c r="X17" s="15"/>
      <c r="Y17" s="16">
        <v>4480</v>
      </c>
      <c r="Z17" s="15"/>
      <c r="AA17" s="16">
        <v>4384</v>
      </c>
      <c r="AB17" s="15"/>
      <c r="AC17" s="16">
        <v>4388</v>
      </c>
      <c r="AD17" s="15"/>
      <c r="AE17" s="16">
        <v>7277</v>
      </c>
      <c r="AF17" s="15"/>
      <c r="AG17" s="16">
        <v>6826</v>
      </c>
      <c r="AH17" s="15"/>
      <c r="AI17" s="16">
        <v>6594</v>
      </c>
      <c r="AJ17" s="15"/>
      <c r="AK17" s="16">
        <v>8594</v>
      </c>
      <c r="AL17" s="15"/>
      <c r="AM17" s="16">
        <v>8422</v>
      </c>
      <c r="AN17" s="15"/>
      <c r="AO17" s="16">
        <v>8354</v>
      </c>
      <c r="AP17" s="15"/>
      <c r="AQ17" s="16">
        <v>8163</v>
      </c>
      <c r="AR17" s="15"/>
      <c r="AS17" s="16">
        <v>7883</v>
      </c>
      <c r="AT17" s="15"/>
      <c r="AU17" s="16">
        <v>6400</v>
      </c>
      <c r="AV17" s="15"/>
      <c r="AW17" s="16">
        <v>6178</v>
      </c>
      <c r="AX17" s="15"/>
      <c r="AY17" s="16">
        <v>5911</v>
      </c>
      <c r="AZ17" s="15"/>
      <c r="BA17" s="177">
        <v>5354</v>
      </c>
      <c r="BB17" s="15"/>
      <c r="BC17" s="177">
        <v>4398</v>
      </c>
      <c r="BD17" s="177"/>
      <c r="BE17" s="177">
        <v>4873</v>
      </c>
      <c r="BF17" s="177"/>
      <c r="BG17" s="177">
        <v>5020</v>
      </c>
    </row>
    <row r="18" spans="2:59">
      <c r="B18" s="3"/>
      <c r="C18" s="34" t="s">
        <v>27</v>
      </c>
      <c r="D18" s="15"/>
      <c r="E18" s="16">
        <v>0</v>
      </c>
      <c r="F18" s="15"/>
      <c r="G18" s="16">
        <v>0</v>
      </c>
      <c r="H18" s="15"/>
      <c r="I18" s="16">
        <v>0</v>
      </c>
      <c r="J18" s="15"/>
      <c r="K18" s="16">
        <v>0</v>
      </c>
      <c r="L18" s="15"/>
      <c r="M18" s="16">
        <v>0</v>
      </c>
      <c r="N18" s="15"/>
      <c r="O18" s="16">
        <v>15974</v>
      </c>
      <c r="P18" s="15"/>
      <c r="Q18" s="16">
        <v>16091</v>
      </c>
      <c r="R18" s="15"/>
      <c r="S18" s="16">
        <v>17755</v>
      </c>
      <c r="T18" s="15"/>
      <c r="U18" s="16">
        <v>17809</v>
      </c>
      <c r="V18" s="15"/>
      <c r="W18" s="16">
        <v>12812</v>
      </c>
      <c r="X18" s="15"/>
      <c r="Y18" s="16">
        <v>6678</v>
      </c>
      <c r="Z18" s="15"/>
      <c r="AA18" s="16">
        <v>6122</v>
      </c>
      <c r="AB18" s="15"/>
      <c r="AC18" s="16">
        <v>374</v>
      </c>
      <c r="AD18" s="15"/>
      <c r="AE18" s="16">
        <v>4225</v>
      </c>
      <c r="AF18" s="15"/>
      <c r="AG18" s="16">
        <v>4455</v>
      </c>
      <c r="AH18" s="15"/>
      <c r="AI18" s="16">
        <v>6373</v>
      </c>
      <c r="AJ18" s="15"/>
      <c r="AK18" s="16">
        <v>7854</v>
      </c>
      <c r="AL18" s="15"/>
      <c r="AM18" s="16">
        <v>7833</v>
      </c>
      <c r="AN18" s="15"/>
      <c r="AO18" s="16">
        <v>9426</v>
      </c>
      <c r="AP18" s="15"/>
      <c r="AQ18" s="16">
        <v>8847</v>
      </c>
      <c r="AR18" s="15"/>
      <c r="AS18" s="16">
        <v>10790</v>
      </c>
      <c r="AT18" s="15"/>
      <c r="AU18" s="16">
        <v>5256</v>
      </c>
      <c r="AV18" s="15"/>
      <c r="AW18" s="16">
        <v>5200</v>
      </c>
      <c r="AX18" s="15"/>
      <c r="AY18" s="16">
        <v>3988</v>
      </c>
      <c r="AZ18" s="15"/>
      <c r="BA18" s="177">
        <v>4401</v>
      </c>
      <c r="BB18" s="15"/>
      <c r="BC18" s="177">
        <v>5014</v>
      </c>
      <c r="BD18" s="177"/>
      <c r="BE18" s="177">
        <v>5223</v>
      </c>
      <c r="BF18" s="177"/>
      <c r="BG18" s="177">
        <v>3287</v>
      </c>
    </row>
    <row r="19" spans="2:59">
      <c r="B19" s="3"/>
      <c r="C19" s="248" t="s">
        <v>160</v>
      </c>
      <c r="D19" s="15"/>
      <c r="E19" s="16">
        <v>0</v>
      </c>
      <c r="F19" s="15"/>
      <c r="G19" s="16">
        <v>0</v>
      </c>
      <c r="H19" s="15"/>
      <c r="I19" s="16">
        <v>50863</v>
      </c>
      <c r="J19" s="15"/>
      <c r="K19" s="16">
        <v>50363</v>
      </c>
      <c r="L19" s="15"/>
      <c r="M19" s="16">
        <v>48368</v>
      </c>
      <c r="N19" s="15"/>
      <c r="O19" s="16">
        <v>46840</v>
      </c>
      <c r="P19" s="15"/>
      <c r="Q19" s="16">
        <v>44853</v>
      </c>
      <c r="R19" s="15"/>
      <c r="S19" s="16">
        <v>42849</v>
      </c>
      <c r="T19" s="15"/>
      <c r="U19" s="16">
        <v>42325</v>
      </c>
      <c r="V19" s="15"/>
      <c r="W19" s="16">
        <v>46948</v>
      </c>
      <c r="X19" s="15"/>
      <c r="Y19" s="16">
        <v>67183</v>
      </c>
      <c r="Z19" s="15"/>
      <c r="AA19" s="16">
        <v>69616</v>
      </c>
      <c r="AB19" s="15"/>
      <c r="AC19" s="16">
        <v>71162</v>
      </c>
      <c r="AD19" s="15"/>
      <c r="AE19" s="16">
        <v>73890</v>
      </c>
      <c r="AF19" s="15"/>
      <c r="AG19" s="16">
        <v>78175</v>
      </c>
      <c r="AH19" s="15"/>
      <c r="AI19" s="16">
        <v>77881</v>
      </c>
      <c r="AJ19" s="15"/>
      <c r="AK19" s="16">
        <v>81371</v>
      </c>
      <c r="AL19" s="15"/>
      <c r="AM19" s="16">
        <v>84322</v>
      </c>
      <c r="AN19" s="15"/>
      <c r="AO19" s="16">
        <v>83347</v>
      </c>
      <c r="AP19" s="15"/>
      <c r="AQ19" s="16">
        <v>90228</v>
      </c>
      <c r="AR19" s="15"/>
      <c r="AS19" s="16">
        <v>92237</v>
      </c>
      <c r="AT19" s="15"/>
      <c r="AU19" s="16">
        <v>93983</v>
      </c>
      <c r="AV19" s="15"/>
      <c r="AW19" s="16">
        <v>95634</v>
      </c>
      <c r="AX19" s="15"/>
      <c r="AY19" s="16">
        <v>107056</v>
      </c>
      <c r="AZ19" s="15"/>
      <c r="BA19" s="177">
        <v>109569</v>
      </c>
      <c r="BB19" s="15"/>
      <c r="BC19" s="177">
        <v>142771</v>
      </c>
      <c r="BD19" s="177"/>
      <c r="BE19" s="177">
        <v>137636</v>
      </c>
      <c r="BF19" s="177"/>
      <c r="BG19" s="177">
        <v>136772</v>
      </c>
    </row>
    <row r="20" spans="2:59">
      <c r="C20" s="248" t="s">
        <v>161</v>
      </c>
      <c r="D20" s="15"/>
      <c r="E20" s="16">
        <v>7993</v>
      </c>
      <c r="F20" s="15">
        <v>0</v>
      </c>
      <c r="G20" s="16">
        <v>8850</v>
      </c>
      <c r="H20" s="15">
        <v>0</v>
      </c>
      <c r="I20" s="16">
        <v>8283</v>
      </c>
      <c r="J20" s="15">
        <v>0</v>
      </c>
      <c r="K20" s="16">
        <v>8763</v>
      </c>
      <c r="L20" s="15">
        <v>0</v>
      </c>
      <c r="M20" s="16">
        <v>10194</v>
      </c>
      <c r="N20" s="15">
        <v>0</v>
      </c>
      <c r="O20" s="16">
        <v>10241</v>
      </c>
      <c r="P20" s="15">
        <v>0</v>
      </c>
      <c r="Q20" s="16">
        <v>9810</v>
      </c>
      <c r="R20" s="15">
        <v>0</v>
      </c>
      <c r="S20" s="16">
        <v>9190</v>
      </c>
      <c r="T20" s="15">
        <v>0</v>
      </c>
      <c r="U20" s="16">
        <v>8956</v>
      </c>
      <c r="V20" s="15">
        <v>0</v>
      </c>
      <c r="W20" s="16">
        <v>9247.8000000000029</v>
      </c>
      <c r="X20" s="15">
        <v>0</v>
      </c>
      <c r="Y20" s="16">
        <v>10589</v>
      </c>
      <c r="Z20" s="15">
        <v>0</v>
      </c>
      <c r="AA20" s="16">
        <v>13346</v>
      </c>
      <c r="AB20" s="15">
        <v>0</v>
      </c>
      <c r="AC20" s="16">
        <v>14095</v>
      </c>
      <c r="AD20" s="15">
        <v>0</v>
      </c>
      <c r="AE20" s="16">
        <v>16234</v>
      </c>
      <c r="AF20" s="15">
        <v>0</v>
      </c>
      <c r="AG20" s="16">
        <v>18958</v>
      </c>
      <c r="AH20" s="15">
        <v>0</v>
      </c>
      <c r="AI20" s="16">
        <v>28923</v>
      </c>
      <c r="AJ20" s="15">
        <v>0</v>
      </c>
      <c r="AK20" s="16">
        <v>34936</v>
      </c>
      <c r="AL20" s="15">
        <v>0</v>
      </c>
      <c r="AM20" s="16">
        <v>40131</v>
      </c>
      <c r="AN20" s="15">
        <v>0</v>
      </c>
      <c r="AO20" s="16">
        <v>42781</v>
      </c>
      <c r="AP20" s="15">
        <v>0</v>
      </c>
      <c r="AQ20" s="16">
        <v>46188</v>
      </c>
      <c r="AR20" s="15">
        <v>0</v>
      </c>
      <c r="AS20" s="16">
        <v>48481</v>
      </c>
      <c r="AT20" s="15">
        <v>0</v>
      </c>
      <c r="AU20" s="16">
        <v>52627</v>
      </c>
      <c r="AV20" s="15">
        <v>0</v>
      </c>
      <c r="AW20" s="16">
        <v>56291</v>
      </c>
      <c r="AX20" s="15">
        <v>0</v>
      </c>
      <c r="AY20" s="16">
        <v>62217</v>
      </c>
      <c r="AZ20" s="15">
        <v>0</v>
      </c>
      <c r="BA20" s="177">
        <v>68711</v>
      </c>
      <c r="BB20" s="15"/>
      <c r="BC20" s="177">
        <v>76443</v>
      </c>
      <c r="BD20" s="177">
        <v>0</v>
      </c>
      <c r="BE20" s="177">
        <v>80053</v>
      </c>
      <c r="BF20" s="177">
        <v>0</v>
      </c>
      <c r="BG20" s="177">
        <v>83288</v>
      </c>
    </row>
    <row r="21" spans="2:59">
      <c r="C21" s="34" t="s">
        <v>33</v>
      </c>
      <c r="D21" s="15"/>
      <c r="E21" s="16">
        <v>1326</v>
      </c>
      <c r="F21" s="15"/>
      <c r="G21" s="16">
        <v>1839</v>
      </c>
      <c r="H21" s="15"/>
      <c r="I21" s="16">
        <v>1698.08842</v>
      </c>
      <c r="J21" s="15"/>
      <c r="K21" s="16">
        <v>1848.08842</v>
      </c>
      <c r="L21" s="15"/>
      <c r="M21" s="16">
        <v>1745.08842</v>
      </c>
      <c r="N21" s="15"/>
      <c r="O21" s="16">
        <v>1873</v>
      </c>
      <c r="P21" s="15"/>
      <c r="Q21" s="16">
        <v>1757</v>
      </c>
      <c r="R21" s="15"/>
      <c r="S21" s="16">
        <v>1615</v>
      </c>
      <c r="T21" s="15"/>
      <c r="U21" s="16">
        <v>1474</v>
      </c>
      <c r="V21" s="15"/>
      <c r="W21" s="16">
        <v>1451.1999999999998</v>
      </c>
      <c r="X21" s="15"/>
      <c r="Y21" s="16">
        <v>1801</v>
      </c>
      <c r="Z21" s="15"/>
      <c r="AA21" s="16">
        <v>2512</v>
      </c>
      <c r="AB21" s="15"/>
      <c r="AC21" s="16">
        <v>3739</v>
      </c>
      <c r="AD21" s="15"/>
      <c r="AE21" s="16">
        <v>4975</v>
      </c>
      <c r="AF21" s="15"/>
      <c r="AG21" s="16">
        <v>5962</v>
      </c>
      <c r="AH21" s="15"/>
      <c r="AI21" s="16">
        <v>6879</v>
      </c>
      <c r="AJ21" s="15"/>
      <c r="AK21" s="16">
        <v>9366</v>
      </c>
      <c r="AL21" s="15"/>
      <c r="AM21" s="16">
        <v>10948</v>
      </c>
      <c r="AN21" s="15"/>
      <c r="AO21" s="16">
        <v>13051</v>
      </c>
      <c r="AP21" s="15"/>
      <c r="AQ21" s="16">
        <v>14652</v>
      </c>
      <c r="AR21" s="15"/>
      <c r="AS21" s="16">
        <v>19828</v>
      </c>
      <c r="AT21" s="15"/>
      <c r="AU21" s="16">
        <v>20686</v>
      </c>
      <c r="AV21" s="15"/>
      <c r="AW21" s="16">
        <v>24395</v>
      </c>
      <c r="AX21" s="15"/>
      <c r="AY21" s="16">
        <v>24502</v>
      </c>
      <c r="AZ21" s="15"/>
      <c r="BA21" s="177">
        <v>25955</v>
      </c>
      <c r="BB21" s="15"/>
      <c r="BC21" s="177">
        <v>25020</v>
      </c>
      <c r="BD21" s="177"/>
      <c r="BE21" s="177">
        <v>26259</v>
      </c>
      <c r="BF21" s="177"/>
      <c r="BG21" s="177">
        <v>28547</v>
      </c>
    </row>
    <row r="22" spans="2:59">
      <c r="C22" s="130" t="s">
        <v>34</v>
      </c>
      <c r="D22" s="20"/>
      <c r="E22" s="21">
        <v>16841</v>
      </c>
      <c r="F22" s="20"/>
      <c r="G22" s="21">
        <v>23207</v>
      </c>
      <c r="H22" s="20"/>
      <c r="I22" s="21">
        <v>73977.08842</v>
      </c>
      <c r="J22" s="20"/>
      <c r="K22" s="21">
        <v>74204.08842</v>
      </c>
      <c r="L22" s="20"/>
      <c r="M22" s="21">
        <v>74398</v>
      </c>
      <c r="N22" s="20"/>
      <c r="O22" s="21">
        <v>90356.61303937</v>
      </c>
      <c r="P22" s="20"/>
      <c r="Q22" s="21">
        <v>88388</v>
      </c>
      <c r="R22" s="20"/>
      <c r="S22" s="21">
        <v>89709</v>
      </c>
      <c r="T22" s="20"/>
      <c r="U22" s="21">
        <v>88100</v>
      </c>
      <c r="V22" s="20"/>
      <c r="W22" s="21">
        <v>75741</v>
      </c>
      <c r="X22" s="20"/>
      <c r="Y22" s="21">
        <v>91677</v>
      </c>
      <c r="Z22" s="20"/>
      <c r="AA22" s="21">
        <v>96922</v>
      </c>
      <c r="AB22" s="20"/>
      <c r="AC22" s="21">
        <v>94705</v>
      </c>
      <c r="AD22" s="20"/>
      <c r="AE22" s="21">
        <v>107875</v>
      </c>
      <c r="AF22" s="20"/>
      <c r="AG22" s="21">
        <v>115052</v>
      </c>
      <c r="AH22" s="20"/>
      <c r="AI22" s="21">
        <v>127344</v>
      </c>
      <c r="AJ22" s="20"/>
      <c r="AK22" s="21">
        <v>142521</v>
      </c>
      <c r="AL22" s="20"/>
      <c r="AM22" s="21">
        <v>152066</v>
      </c>
      <c r="AN22" s="20"/>
      <c r="AO22" s="21">
        <v>157471</v>
      </c>
      <c r="AP22" s="20"/>
      <c r="AQ22" s="21">
        <v>168545</v>
      </c>
      <c r="AR22" s="20"/>
      <c r="AS22" s="21">
        <v>179693</v>
      </c>
      <c r="AT22" s="20"/>
      <c r="AU22" s="21">
        <v>179397</v>
      </c>
      <c r="AV22" s="20"/>
      <c r="AW22" s="21">
        <v>188318</v>
      </c>
      <c r="AX22" s="20"/>
      <c r="AY22" s="21">
        <v>206245</v>
      </c>
      <c r="AZ22" s="20"/>
      <c r="BA22" s="178">
        <v>216853</v>
      </c>
      <c r="BB22" s="20"/>
      <c r="BC22" s="178">
        <v>256645</v>
      </c>
      <c r="BD22" s="213"/>
      <c r="BE22" s="178">
        <f>SUM(BE15:BE21)</f>
        <v>257136</v>
      </c>
      <c r="BF22" s="213"/>
      <c r="BG22" s="178">
        <f>SUM(BG15:BG21)</f>
        <v>260119</v>
      </c>
    </row>
    <row r="23" spans="2:59">
      <c r="C23" s="34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R23" s="20"/>
      <c r="AT23" s="20"/>
      <c r="AV23" s="20"/>
      <c r="AX23" s="20"/>
      <c r="AZ23" s="20"/>
      <c r="BA23" s="9"/>
      <c r="BB23" s="20"/>
      <c r="BC23" s="9"/>
      <c r="BD23" s="213"/>
      <c r="BE23" s="9"/>
      <c r="BF23" s="213"/>
      <c r="BG23" s="9"/>
    </row>
    <row r="24" spans="2:59" ht="16.5" thickBot="1">
      <c r="C24" s="131" t="s">
        <v>35</v>
      </c>
      <c r="D24" s="17"/>
      <c r="E24" s="23">
        <v>140700</v>
      </c>
      <c r="F24" s="17"/>
      <c r="G24" s="23">
        <v>182574</v>
      </c>
      <c r="H24" s="17"/>
      <c r="I24" s="23">
        <v>232520.38860849966</v>
      </c>
      <c r="J24" s="17"/>
      <c r="K24" s="23">
        <v>235007.38860849966</v>
      </c>
      <c r="L24" s="17"/>
      <c r="M24" s="23">
        <v>241857</v>
      </c>
      <c r="N24" s="17"/>
      <c r="O24" s="23">
        <v>274558.76161857002</v>
      </c>
      <c r="P24" s="17"/>
      <c r="Q24" s="23">
        <v>263330</v>
      </c>
      <c r="R24" s="17"/>
      <c r="S24" s="23">
        <v>284106</v>
      </c>
      <c r="T24" s="17"/>
      <c r="U24" s="23">
        <v>309554</v>
      </c>
      <c r="V24" s="17"/>
      <c r="W24" s="23">
        <v>356846</v>
      </c>
      <c r="X24" s="17"/>
      <c r="Y24" s="23">
        <v>369260</v>
      </c>
      <c r="Z24" s="17"/>
      <c r="AA24" s="23">
        <v>380352</v>
      </c>
      <c r="AB24" s="17"/>
      <c r="AC24" s="23">
        <v>420609</v>
      </c>
      <c r="AD24" s="17"/>
      <c r="AE24" s="23">
        <v>474906</v>
      </c>
      <c r="AF24" s="17"/>
      <c r="AG24" s="23">
        <v>484299</v>
      </c>
      <c r="AH24" s="17"/>
      <c r="AI24" s="23">
        <v>500839</v>
      </c>
      <c r="AJ24" s="17"/>
      <c r="AK24" s="23">
        <v>517058</v>
      </c>
      <c r="AL24" s="17"/>
      <c r="AM24" s="23">
        <v>579859</v>
      </c>
      <c r="AN24" s="17"/>
      <c r="AO24" s="23">
        <v>587342</v>
      </c>
      <c r="AP24" s="17"/>
      <c r="AQ24" s="23">
        <v>594833</v>
      </c>
      <c r="AR24" s="17"/>
      <c r="AS24" s="23">
        <v>621261</v>
      </c>
      <c r="AT24" s="17"/>
      <c r="AU24" s="23">
        <v>682102</v>
      </c>
      <c r="AV24" s="17"/>
      <c r="AW24" s="23">
        <v>696285</v>
      </c>
      <c r="AX24" s="17"/>
      <c r="AY24" s="23">
        <v>706394</v>
      </c>
      <c r="AZ24" s="17"/>
      <c r="BA24" s="230">
        <v>728862</v>
      </c>
      <c r="BB24" s="17"/>
      <c r="BC24" s="230">
        <v>825166</v>
      </c>
      <c r="BD24" s="213"/>
      <c r="BE24" s="230">
        <f>BE12+BE22</f>
        <v>829401</v>
      </c>
      <c r="BF24" s="213"/>
      <c r="BG24" s="230">
        <f>BG12+BG22</f>
        <v>822781</v>
      </c>
    </row>
    <row r="25" spans="2:59" ht="16.5" thickTop="1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</row>
    <row r="26" spans="2:59" s="9" customFormat="1">
      <c r="C26" s="158" t="s">
        <v>36</v>
      </c>
      <c r="D26" s="10"/>
      <c r="E26" s="159">
        <f>E4</f>
        <v>43100</v>
      </c>
      <c r="F26" s="10">
        <f t="shared" ref="F26:AT26" si="0">F4</f>
        <v>0</v>
      </c>
      <c r="G26" s="159">
        <f t="shared" si="0"/>
        <v>43465</v>
      </c>
      <c r="H26" s="10">
        <f t="shared" si="0"/>
        <v>0</v>
      </c>
      <c r="I26" s="159">
        <f t="shared" si="0"/>
        <v>43555</v>
      </c>
      <c r="J26" s="10">
        <f t="shared" si="0"/>
        <v>0</v>
      </c>
      <c r="K26" s="159">
        <f t="shared" si="0"/>
        <v>43646</v>
      </c>
      <c r="L26" s="10">
        <f t="shared" si="0"/>
        <v>0</v>
      </c>
      <c r="M26" s="159" t="str">
        <f t="shared" si="0"/>
        <v>09/30/2019</v>
      </c>
      <c r="N26" s="10">
        <f t="shared" si="0"/>
        <v>0</v>
      </c>
      <c r="O26" s="159">
        <f t="shared" si="0"/>
        <v>43830</v>
      </c>
      <c r="P26" s="10">
        <f t="shared" si="0"/>
        <v>0</v>
      </c>
      <c r="Q26" s="159">
        <f t="shared" si="0"/>
        <v>43921</v>
      </c>
      <c r="R26" s="10">
        <f t="shared" si="0"/>
        <v>0</v>
      </c>
      <c r="S26" s="159">
        <f t="shared" si="0"/>
        <v>44012</v>
      </c>
      <c r="T26" s="10">
        <f t="shared" si="0"/>
        <v>0</v>
      </c>
      <c r="U26" s="159" t="str">
        <f t="shared" si="0"/>
        <v>09/30/2020</v>
      </c>
      <c r="V26" s="10">
        <f t="shared" si="0"/>
        <v>0</v>
      </c>
      <c r="W26" s="159">
        <f t="shared" si="0"/>
        <v>44196</v>
      </c>
      <c r="X26" s="10">
        <f t="shared" si="0"/>
        <v>0</v>
      </c>
      <c r="Y26" s="159" t="str">
        <f t="shared" si="0"/>
        <v>03/31/2021</v>
      </c>
      <c r="Z26" s="10">
        <f t="shared" si="0"/>
        <v>0</v>
      </c>
      <c r="AA26" s="159" t="str">
        <f t="shared" si="0"/>
        <v>06/30/2021</v>
      </c>
      <c r="AB26" s="10">
        <f t="shared" si="0"/>
        <v>0</v>
      </c>
      <c r="AC26" s="159" t="str">
        <f t="shared" si="0"/>
        <v>09/30/2021</v>
      </c>
      <c r="AD26" s="10">
        <f t="shared" si="0"/>
        <v>0</v>
      </c>
      <c r="AE26" s="159" t="str">
        <f t="shared" si="0"/>
        <v>12/31/2021</v>
      </c>
      <c r="AF26" s="10">
        <f t="shared" si="0"/>
        <v>0</v>
      </c>
      <c r="AG26" s="159" t="str">
        <f t="shared" si="0"/>
        <v>03/31/2022</v>
      </c>
      <c r="AH26" s="10">
        <f t="shared" si="0"/>
        <v>0</v>
      </c>
      <c r="AI26" s="159" t="str">
        <f t="shared" si="0"/>
        <v>06/30/2022</v>
      </c>
      <c r="AJ26" s="10">
        <f t="shared" si="0"/>
        <v>0</v>
      </c>
      <c r="AK26" s="159" t="str">
        <f t="shared" si="0"/>
        <v>09/30/2022</v>
      </c>
      <c r="AL26" s="10">
        <f t="shared" si="0"/>
        <v>0</v>
      </c>
      <c r="AM26" s="159" t="str">
        <f t="shared" si="0"/>
        <v>12/31/2022</v>
      </c>
      <c r="AN26" s="10">
        <f t="shared" si="0"/>
        <v>0</v>
      </c>
      <c r="AO26" s="159" t="str">
        <f t="shared" si="0"/>
        <v>03/31/2023</v>
      </c>
      <c r="AP26" s="10">
        <f t="shared" si="0"/>
        <v>0</v>
      </c>
      <c r="AQ26" s="159" t="str">
        <f t="shared" si="0"/>
        <v>06/30/2023</v>
      </c>
      <c r="AR26" s="10">
        <f t="shared" si="0"/>
        <v>0</v>
      </c>
      <c r="AS26" s="159" t="str">
        <f t="shared" si="0"/>
        <v>09/30/2023</v>
      </c>
      <c r="AT26" s="10">
        <f t="shared" si="0"/>
        <v>0</v>
      </c>
      <c r="AU26" s="159" t="s">
        <v>149</v>
      </c>
      <c r="AV26" s="10">
        <f t="shared" ref="AV26:AW26" si="1">AV4</f>
        <v>0</v>
      </c>
      <c r="AW26" s="159" t="str">
        <f t="shared" si="1"/>
        <v>03/31/2024</v>
      </c>
      <c r="AX26" s="10">
        <f t="shared" ref="AX26:AY26" si="2">AX4</f>
        <v>0</v>
      </c>
      <c r="AY26" s="159" t="str">
        <f t="shared" si="2"/>
        <v>06/30/2024</v>
      </c>
      <c r="AZ26" s="10">
        <f t="shared" ref="AZ26:BA26" si="3">AZ4</f>
        <v>0</v>
      </c>
      <c r="BA26" s="159" t="str">
        <f t="shared" si="3"/>
        <v>09/30/2024</v>
      </c>
      <c r="BB26" s="10">
        <f t="shared" ref="BB26:BG26" si="4">BB4</f>
        <v>0</v>
      </c>
      <c r="BC26" s="159" t="str">
        <f t="shared" si="4"/>
        <v>12/31/2024</v>
      </c>
      <c r="BD26" s="254">
        <f t="shared" si="4"/>
        <v>0</v>
      </c>
      <c r="BE26" s="209" t="str">
        <f t="shared" si="4"/>
        <v>03/31/2025</v>
      </c>
      <c r="BF26" s="254">
        <f t="shared" si="4"/>
        <v>0</v>
      </c>
      <c r="BG26" s="209" t="str">
        <f t="shared" si="4"/>
        <v>06/30/2025</v>
      </c>
    </row>
    <row r="27" spans="2:59">
      <c r="C27" s="1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2"/>
      <c r="R27" s="25"/>
      <c r="S27" s="12"/>
      <c r="T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14"/>
      <c r="BE27" s="214"/>
      <c r="BF27" s="214"/>
      <c r="BG27" s="214"/>
    </row>
    <row r="28" spans="2:59">
      <c r="C28" s="35" t="s">
        <v>37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9"/>
      <c r="R28" s="26"/>
      <c r="S28" s="19"/>
      <c r="T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15"/>
      <c r="BE28" s="215"/>
      <c r="BF28" s="215"/>
      <c r="BG28" s="215"/>
    </row>
    <row r="29" spans="2:59">
      <c r="C29" s="26" t="s">
        <v>38</v>
      </c>
      <c r="D29" s="15"/>
      <c r="E29" s="16">
        <v>9682</v>
      </c>
      <c r="F29" s="15"/>
      <c r="G29" s="16">
        <v>11607</v>
      </c>
      <c r="H29" s="15"/>
      <c r="I29" s="16">
        <v>18788</v>
      </c>
      <c r="J29" s="15"/>
      <c r="K29" s="16">
        <v>18417</v>
      </c>
      <c r="L29" s="15"/>
      <c r="M29" s="16">
        <v>15682</v>
      </c>
      <c r="N29" s="15"/>
      <c r="O29" s="16">
        <v>13456</v>
      </c>
      <c r="P29" s="15"/>
      <c r="Q29" s="16">
        <v>22198</v>
      </c>
      <c r="R29" s="15"/>
      <c r="S29" s="16">
        <v>12382</v>
      </c>
      <c r="T29" s="15"/>
      <c r="U29" s="16">
        <v>29923</v>
      </c>
      <c r="V29" s="15"/>
      <c r="W29" s="16">
        <v>36251</v>
      </c>
      <c r="X29" s="15"/>
      <c r="Y29" s="16">
        <v>38613</v>
      </c>
      <c r="Z29" s="15"/>
      <c r="AA29" s="16">
        <v>32985</v>
      </c>
      <c r="AB29" s="15"/>
      <c r="AC29" s="16">
        <v>37236</v>
      </c>
      <c r="AD29" s="15"/>
      <c r="AE29" s="16">
        <v>41409</v>
      </c>
      <c r="AF29" s="15"/>
      <c r="AG29" s="16">
        <v>46102</v>
      </c>
      <c r="AH29" s="15"/>
      <c r="AI29" s="16">
        <v>51309</v>
      </c>
      <c r="AJ29" s="15"/>
      <c r="AK29" s="16">
        <v>38466</v>
      </c>
      <c r="AL29" s="15"/>
      <c r="AM29" s="16">
        <v>60336</v>
      </c>
      <c r="AN29" s="15"/>
      <c r="AO29" s="16">
        <v>59483</v>
      </c>
      <c r="AP29" s="15"/>
      <c r="AQ29" s="16">
        <v>55844</v>
      </c>
      <c r="AR29" s="15"/>
      <c r="AS29" s="16">
        <v>47986</v>
      </c>
      <c r="AT29" s="15"/>
      <c r="AU29" s="16">
        <v>59198</v>
      </c>
      <c r="AV29" s="15"/>
      <c r="AW29" s="16">
        <v>64033</v>
      </c>
      <c r="AX29" s="15"/>
      <c r="AY29" s="16">
        <v>69998</v>
      </c>
      <c r="AZ29" s="15"/>
      <c r="BA29" s="177">
        <v>73100</v>
      </c>
      <c r="BB29" s="15"/>
      <c r="BC29" s="177">
        <v>81347</v>
      </c>
      <c r="BD29" s="177"/>
      <c r="BE29" s="177">
        <v>75780</v>
      </c>
      <c r="BF29" s="177"/>
      <c r="BG29" s="177">
        <v>73773</v>
      </c>
    </row>
    <row r="30" spans="2:59">
      <c r="C30" s="26" t="s">
        <v>39</v>
      </c>
      <c r="D30" s="15"/>
      <c r="E30" s="16">
        <v>1083</v>
      </c>
      <c r="F30" s="15"/>
      <c r="G30" s="16">
        <v>969</v>
      </c>
      <c r="H30" s="15"/>
      <c r="I30" s="16">
        <v>33</v>
      </c>
      <c r="J30" s="15"/>
      <c r="K30" s="16">
        <v>3</v>
      </c>
      <c r="L30" s="15"/>
      <c r="M30" s="16">
        <v>0</v>
      </c>
      <c r="N30" s="15"/>
      <c r="O30" s="16">
        <v>1647</v>
      </c>
      <c r="P30" s="15"/>
      <c r="Q30" s="16">
        <v>0</v>
      </c>
      <c r="R30" s="15"/>
      <c r="S30" s="16">
        <v>10118</v>
      </c>
      <c r="T30" s="15"/>
      <c r="U30" s="16">
        <v>15913</v>
      </c>
      <c r="V30" s="15"/>
      <c r="W30" s="16">
        <v>0</v>
      </c>
      <c r="X30" s="15"/>
      <c r="Y30" s="16">
        <v>0</v>
      </c>
      <c r="Z30" s="15"/>
      <c r="AA30" s="16">
        <v>0</v>
      </c>
      <c r="AB30" s="15"/>
      <c r="AC30" s="16">
        <v>0</v>
      </c>
      <c r="AD30" s="15"/>
      <c r="AE30" s="16">
        <v>0</v>
      </c>
      <c r="AF30" s="15"/>
      <c r="AG30" s="16">
        <v>0</v>
      </c>
      <c r="AH30" s="15"/>
      <c r="AI30" s="16">
        <v>0</v>
      </c>
      <c r="AJ30" s="15"/>
      <c r="AK30" s="16">
        <v>0</v>
      </c>
      <c r="AL30" s="15"/>
      <c r="AM30" s="16">
        <v>0</v>
      </c>
      <c r="AN30" s="15"/>
      <c r="AO30" s="16">
        <v>0</v>
      </c>
      <c r="AP30" s="15"/>
      <c r="AQ30" s="16">
        <v>0</v>
      </c>
      <c r="AR30" s="15"/>
      <c r="AS30" s="16">
        <v>0</v>
      </c>
      <c r="AT30" s="15"/>
      <c r="AU30" s="16">
        <v>0</v>
      </c>
      <c r="AV30" s="15"/>
      <c r="AW30" s="16">
        <v>0</v>
      </c>
      <c r="AX30" s="15"/>
      <c r="AY30" s="16">
        <v>0</v>
      </c>
      <c r="AZ30" s="15"/>
      <c r="BA30" s="177">
        <v>0</v>
      </c>
      <c r="BB30" s="15"/>
      <c r="BC30" s="177">
        <v>0</v>
      </c>
      <c r="BD30" s="177"/>
      <c r="BE30" s="177">
        <v>0</v>
      </c>
      <c r="BF30" s="177"/>
      <c r="BG30" s="177">
        <v>0</v>
      </c>
    </row>
    <row r="31" spans="2:59">
      <c r="C31" s="26" t="s">
        <v>40</v>
      </c>
      <c r="D31" s="15"/>
      <c r="E31" s="16">
        <v>186</v>
      </c>
      <c r="F31" s="15"/>
      <c r="G31" s="16">
        <v>9</v>
      </c>
      <c r="H31" s="15"/>
      <c r="I31" s="16">
        <v>0</v>
      </c>
      <c r="J31" s="15"/>
      <c r="K31" s="16">
        <v>0</v>
      </c>
      <c r="L31" s="15"/>
      <c r="M31" s="16">
        <v>0</v>
      </c>
      <c r="N31" s="15"/>
      <c r="O31" s="16">
        <v>3643</v>
      </c>
      <c r="P31" s="15"/>
      <c r="Q31" s="16">
        <v>2541</v>
      </c>
      <c r="R31" s="15"/>
      <c r="S31" s="16">
        <v>2290</v>
      </c>
      <c r="T31" s="15"/>
      <c r="U31" s="16">
        <v>1990</v>
      </c>
      <c r="V31" s="15"/>
      <c r="W31" s="16">
        <v>229</v>
      </c>
      <c r="X31" s="15"/>
      <c r="Y31" s="16">
        <v>14</v>
      </c>
      <c r="Z31" s="15"/>
      <c r="AA31" s="16">
        <v>0</v>
      </c>
      <c r="AB31" s="15"/>
      <c r="AC31" s="16">
        <v>0</v>
      </c>
      <c r="AD31" s="15"/>
      <c r="AE31" s="16">
        <v>0</v>
      </c>
      <c r="AF31" s="15"/>
      <c r="AG31" s="16">
        <v>0</v>
      </c>
      <c r="AH31" s="15"/>
      <c r="AI31" s="16">
        <v>0</v>
      </c>
      <c r="AJ31" s="15"/>
      <c r="AK31" s="16">
        <v>0</v>
      </c>
      <c r="AL31" s="15"/>
      <c r="AM31" s="16">
        <v>0</v>
      </c>
      <c r="AN31" s="15"/>
      <c r="AO31" s="16">
        <v>0</v>
      </c>
      <c r="AP31" s="15"/>
      <c r="AQ31" s="16">
        <v>0</v>
      </c>
      <c r="AR31" s="15"/>
      <c r="AS31" s="16">
        <v>0</v>
      </c>
      <c r="AT31" s="15"/>
      <c r="AU31" s="16">
        <v>0</v>
      </c>
      <c r="AV31" s="15"/>
      <c r="AW31" s="16">
        <v>0</v>
      </c>
      <c r="AX31" s="15"/>
      <c r="AY31" s="16">
        <v>0</v>
      </c>
      <c r="AZ31" s="15"/>
      <c r="BA31" s="177">
        <v>0</v>
      </c>
      <c r="BB31" s="15"/>
      <c r="BC31" s="177">
        <v>0</v>
      </c>
      <c r="BD31" s="177"/>
      <c r="BE31" s="177">
        <v>0</v>
      </c>
      <c r="BF31" s="177"/>
      <c r="BG31" s="177">
        <v>0</v>
      </c>
    </row>
    <row r="32" spans="2:59">
      <c r="C32" s="26" t="s">
        <v>41</v>
      </c>
      <c r="D32" s="15"/>
      <c r="E32" s="16">
        <v>7007</v>
      </c>
      <c r="F32" s="15"/>
      <c r="G32" s="16">
        <v>8799</v>
      </c>
      <c r="H32" s="15"/>
      <c r="I32" s="16">
        <v>6852</v>
      </c>
      <c r="J32" s="15"/>
      <c r="K32" s="16">
        <v>7693</v>
      </c>
      <c r="L32" s="15"/>
      <c r="M32" s="16">
        <v>9462</v>
      </c>
      <c r="N32" s="15"/>
      <c r="O32" s="16">
        <v>12945</v>
      </c>
      <c r="P32" s="15"/>
      <c r="Q32" s="16">
        <v>12465</v>
      </c>
      <c r="R32" s="15"/>
      <c r="S32" s="16">
        <v>12659</v>
      </c>
      <c r="T32" s="15"/>
      <c r="U32" s="16">
        <v>13996</v>
      </c>
      <c r="V32" s="15"/>
      <c r="W32" s="16">
        <v>12826</v>
      </c>
      <c r="X32" s="15"/>
      <c r="Y32" s="16">
        <v>10292</v>
      </c>
      <c r="Z32" s="15"/>
      <c r="AA32" s="16">
        <v>13299</v>
      </c>
      <c r="AB32" s="15"/>
      <c r="AC32" s="16">
        <v>17765</v>
      </c>
      <c r="AD32" s="15"/>
      <c r="AE32" s="16">
        <v>22284</v>
      </c>
      <c r="AF32" s="15"/>
      <c r="AG32" s="16">
        <v>17624</v>
      </c>
      <c r="AH32" s="15"/>
      <c r="AI32" s="16">
        <v>19429</v>
      </c>
      <c r="AJ32" s="15"/>
      <c r="AK32" s="16">
        <v>23274</v>
      </c>
      <c r="AL32" s="15"/>
      <c r="AM32" s="16">
        <v>27388</v>
      </c>
      <c r="AN32" s="15"/>
      <c r="AO32" s="16">
        <v>23165</v>
      </c>
      <c r="AP32" s="15"/>
      <c r="AQ32" s="16">
        <v>24743</v>
      </c>
      <c r="AR32" s="15"/>
      <c r="AS32" s="27">
        <v>29696</v>
      </c>
      <c r="AT32" s="15"/>
      <c r="AU32" s="27">
        <v>34652</v>
      </c>
      <c r="AV32" s="15"/>
      <c r="AW32" s="16">
        <v>32214</v>
      </c>
      <c r="AX32" s="15"/>
      <c r="AY32" s="16">
        <v>29140</v>
      </c>
      <c r="AZ32" s="15"/>
      <c r="BA32" s="177">
        <v>34768</v>
      </c>
      <c r="BB32" s="15"/>
      <c r="BC32" s="177">
        <v>40599</v>
      </c>
      <c r="BD32" s="177"/>
      <c r="BE32" s="177">
        <v>40607</v>
      </c>
      <c r="BF32" s="177"/>
      <c r="BG32" s="177">
        <v>35666</v>
      </c>
    </row>
    <row r="33" spans="2:59">
      <c r="C33" s="26" t="s">
        <v>42</v>
      </c>
      <c r="D33" s="15"/>
      <c r="E33" s="16">
        <v>14548</v>
      </c>
      <c r="F33" s="15"/>
      <c r="G33" s="16">
        <v>16099</v>
      </c>
      <c r="H33" s="15"/>
      <c r="I33" s="16">
        <v>8877</v>
      </c>
      <c r="J33" s="15"/>
      <c r="K33" s="16">
        <v>6898</v>
      </c>
      <c r="L33" s="15"/>
      <c r="M33" s="16">
        <v>8572</v>
      </c>
      <c r="N33" s="15"/>
      <c r="O33" s="16">
        <v>26966.280642779409</v>
      </c>
      <c r="P33" s="15"/>
      <c r="Q33" s="16">
        <v>6195</v>
      </c>
      <c r="R33" s="15"/>
      <c r="S33" s="16">
        <v>7334</v>
      </c>
      <c r="T33" s="15"/>
      <c r="U33" s="16">
        <v>7718</v>
      </c>
      <c r="V33" s="15"/>
      <c r="W33" s="16">
        <v>18199</v>
      </c>
      <c r="X33" s="15"/>
      <c r="Y33" s="16">
        <v>4718</v>
      </c>
      <c r="Z33" s="15"/>
      <c r="AA33" s="16">
        <v>7008</v>
      </c>
      <c r="AB33" s="15"/>
      <c r="AC33" s="16">
        <v>12641</v>
      </c>
      <c r="AD33" s="15"/>
      <c r="AE33" s="16">
        <v>22526</v>
      </c>
      <c r="AF33" s="15"/>
      <c r="AG33" s="16">
        <v>10947</v>
      </c>
      <c r="AH33" s="15"/>
      <c r="AI33" s="16">
        <v>12060</v>
      </c>
      <c r="AJ33" s="15"/>
      <c r="AK33" s="16">
        <v>15759</v>
      </c>
      <c r="AL33" s="15"/>
      <c r="AM33" s="16">
        <v>30192</v>
      </c>
      <c r="AN33" s="15"/>
      <c r="AO33" s="16">
        <v>11438</v>
      </c>
      <c r="AP33" s="15"/>
      <c r="AQ33" s="16">
        <v>12760</v>
      </c>
      <c r="AR33" s="15"/>
      <c r="AS33" s="27">
        <v>17653</v>
      </c>
      <c r="AT33" s="15"/>
      <c r="AU33" s="27">
        <v>30636</v>
      </c>
      <c r="AV33" s="15"/>
      <c r="AW33" s="16">
        <v>15674</v>
      </c>
      <c r="AX33" s="15"/>
      <c r="AY33" s="16">
        <v>14468</v>
      </c>
      <c r="AZ33" s="15"/>
      <c r="BA33" s="177">
        <v>15554</v>
      </c>
      <c r="BB33" s="15"/>
      <c r="BC33" s="177">
        <v>34725</v>
      </c>
      <c r="BD33" s="177"/>
      <c r="BE33" s="177">
        <v>22701</v>
      </c>
      <c r="BF33" s="177"/>
      <c r="BG33" s="177">
        <v>18949</v>
      </c>
    </row>
    <row r="34" spans="2:59">
      <c r="C34" s="34" t="s">
        <v>43</v>
      </c>
      <c r="D34" s="15"/>
      <c r="E34" s="16">
        <v>0</v>
      </c>
      <c r="F34" s="15"/>
      <c r="G34" s="16">
        <v>0</v>
      </c>
      <c r="H34" s="15"/>
      <c r="I34" s="16">
        <v>51589</v>
      </c>
      <c r="J34" s="15"/>
      <c r="K34" s="16">
        <v>51928</v>
      </c>
      <c r="L34" s="15"/>
      <c r="M34" s="16">
        <v>50713</v>
      </c>
      <c r="N34" s="15"/>
      <c r="O34" s="16">
        <v>6317</v>
      </c>
      <c r="P34" s="15"/>
      <c r="Q34" s="16">
        <v>4847</v>
      </c>
      <c r="R34" s="15"/>
      <c r="S34" s="16">
        <v>7404</v>
      </c>
      <c r="T34" s="15"/>
      <c r="U34" s="16">
        <v>5631</v>
      </c>
      <c r="V34" s="15"/>
      <c r="W34" s="16">
        <v>6909.6</v>
      </c>
      <c r="X34" s="15"/>
      <c r="Y34" s="16">
        <v>8651.5333776000007</v>
      </c>
      <c r="Z34" s="15"/>
      <c r="AA34" s="16">
        <v>10099.8882376</v>
      </c>
      <c r="AB34" s="15"/>
      <c r="AC34" s="16">
        <v>10754.483097599999</v>
      </c>
      <c r="AD34" s="15"/>
      <c r="AE34" s="16">
        <v>10429.4870376</v>
      </c>
      <c r="AF34" s="15"/>
      <c r="AG34" s="16">
        <v>12000.639777599999</v>
      </c>
      <c r="AH34" s="15"/>
      <c r="AI34" s="16">
        <v>12802.913917600001</v>
      </c>
      <c r="AJ34" s="15"/>
      <c r="AK34" s="16">
        <v>14629.199397599999</v>
      </c>
      <c r="AL34" s="15"/>
      <c r="AM34" s="16">
        <v>15767.495797600001</v>
      </c>
      <c r="AN34" s="15"/>
      <c r="AO34" s="16">
        <v>16352.980517599999</v>
      </c>
      <c r="AP34" s="15"/>
      <c r="AQ34" s="16">
        <v>17213.134137599998</v>
      </c>
      <c r="AR34" s="15"/>
      <c r="AS34" s="27">
        <v>18994.059137600001</v>
      </c>
      <c r="AT34" s="15"/>
      <c r="AU34" s="27">
        <v>17682.221007600001</v>
      </c>
      <c r="AV34" s="15"/>
      <c r="AW34" s="16">
        <v>16465.425327599998</v>
      </c>
      <c r="AX34" s="15"/>
      <c r="AY34" s="16">
        <v>16800.5151076</v>
      </c>
      <c r="AZ34" s="15"/>
      <c r="BA34" s="177">
        <v>17316.922877600002</v>
      </c>
      <c r="BB34" s="15"/>
      <c r="BC34" s="177">
        <v>15889.56942</v>
      </c>
      <c r="BD34" s="177"/>
      <c r="BE34" s="177">
        <v>16532.385569999999</v>
      </c>
      <c r="BF34" s="177"/>
      <c r="BG34" s="177">
        <v>16624.722590000001</v>
      </c>
    </row>
    <row r="35" spans="2:59">
      <c r="C35" s="26" t="s">
        <v>159</v>
      </c>
      <c r="D35" s="15"/>
      <c r="E35" s="16">
        <v>209</v>
      </c>
      <c r="F35" s="15"/>
      <c r="G35" s="16">
        <v>251</v>
      </c>
      <c r="H35" s="15"/>
      <c r="I35" s="16">
        <v>40</v>
      </c>
      <c r="J35" s="15"/>
      <c r="K35" s="16">
        <v>2</v>
      </c>
      <c r="L35" s="15"/>
      <c r="M35" s="16">
        <v>2</v>
      </c>
      <c r="N35" s="15"/>
      <c r="O35" s="16">
        <v>123963</v>
      </c>
      <c r="P35" s="15"/>
      <c r="Q35" s="16">
        <v>123295</v>
      </c>
      <c r="R35" s="15"/>
      <c r="S35" s="16">
        <v>114064</v>
      </c>
      <c r="T35" s="15"/>
      <c r="U35" s="16">
        <v>114064</v>
      </c>
      <c r="V35" s="15"/>
      <c r="W35" s="16">
        <v>6135</v>
      </c>
      <c r="X35" s="15"/>
      <c r="Y35" s="16">
        <v>6135</v>
      </c>
      <c r="Z35" s="15"/>
      <c r="AA35" s="16">
        <v>0</v>
      </c>
      <c r="AB35" s="15"/>
      <c r="AC35" s="16">
        <v>0</v>
      </c>
      <c r="AD35" s="15"/>
      <c r="AE35" s="16">
        <v>9881</v>
      </c>
      <c r="AF35" s="15"/>
      <c r="AG35" s="16">
        <v>9881</v>
      </c>
      <c r="AH35" s="15"/>
      <c r="AI35" s="16">
        <v>0</v>
      </c>
      <c r="AJ35" s="15"/>
      <c r="AK35" s="16">
        <v>8650</v>
      </c>
      <c r="AL35" s="15"/>
      <c r="AM35" s="16">
        <v>23683</v>
      </c>
      <c r="AN35" s="15"/>
      <c r="AO35" s="16">
        <v>27107</v>
      </c>
      <c r="AP35" s="15"/>
      <c r="AQ35" s="16">
        <v>10389</v>
      </c>
      <c r="AR35" s="15"/>
      <c r="AS35" s="27">
        <v>15572</v>
      </c>
      <c r="AT35" s="15"/>
      <c r="AU35" s="27">
        <v>27473</v>
      </c>
      <c r="AV35" s="15"/>
      <c r="AW35" s="16">
        <v>33113</v>
      </c>
      <c r="AX35" s="15"/>
      <c r="AY35" s="16">
        <v>12327</v>
      </c>
      <c r="AZ35" s="15"/>
      <c r="BA35" s="177">
        <v>18304</v>
      </c>
      <c r="BB35" s="15"/>
      <c r="BC35" s="177">
        <v>28776</v>
      </c>
      <c r="BD35" s="177"/>
      <c r="BE35" s="177">
        <v>36221</v>
      </c>
      <c r="BF35" s="177"/>
      <c r="BG35" s="177">
        <v>17110</v>
      </c>
    </row>
    <row r="36" spans="2:59">
      <c r="C36" s="26" t="s">
        <v>44</v>
      </c>
      <c r="D36" s="15"/>
      <c r="E36" s="16">
        <v>3835</v>
      </c>
      <c r="F36" s="15">
        <v>0</v>
      </c>
      <c r="G36" s="16">
        <v>7048</v>
      </c>
      <c r="H36" s="15">
        <v>0</v>
      </c>
      <c r="I36" s="16">
        <v>10257</v>
      </c>
      <c r="J36" s="15">
        <v>0</v>
      </c>
      <c r="K36" s="16">
        <v>7685</v>
      </c>
      <c r="L36" s="15">
        <v>0</v>
      </c>
      <c r="M36" s="16">
        <v>4881</v>
      </c>
      <c r="N36" s="15">
        <v>0</v>
      </c>
      <c r="O36" s="16">
        <v>8456</v>
      </c>
      <c r="P36" s="15">
        <v>0</v>
      </c>
      <c r="Q36" s="16">
        <v>14983</v>
      </c>
      <c r="R36" s="15">
        <v>0</v>
      </c>
      <c r="S36" s="16">
        <v>15590</v>
      </c>
      <c r="T36" s="15">
        <v>0</v>
      </c>
      <c r="U36" s="16">
        <v>15639</v>
      </c>
      <c r="V36" s="15">
        <v>0</v>
      </c>
      <c r="W36" s="16">
        <v>19386.2</v>
      </c>
      <c r="X36" s="15">
        <v>0</v>
      </c>
      <c r="Y36" s="16">
        <v>17622.466622399999</v>
      </c>
      <c r="Z36" s="15">
        <v>0</v>
      </c>
      <c r="AA36" s="16">
        <v>18350.1117624</v>
      </c>
      <c r="AB36" s="15">
        <v>0</v>
      </c>
      <c r="AC36" s="16">
        <v>18996.516902399999</v>
      </c>
      <c r="AD36" s="15">
        <v>0</v>
      </c>
      <c r="AE36" s="16">
        <v>21515.5129624</v>
      </c>
      <c r="AF36" s="15">
        <v>0</v>
      </c>
      <c r="AG36" s="16">
        <v>18697.360222399999</v>
      </c>
      <c r="AH36" s="15">
        <v>0</v>
      </c>
      <c r="AI36" s="16">
        <v>17392.086082399997</v>
      </c>
      <c r="AJ36" s="15">
        <v>0</v>
      </c>
      <c r="AK36" s="16">
        <v>13653.800602400001</v>
      </c>
      <c r="AL36" s="15">
        <v>0</v>
      </c>
      <c r="AM36" s="16">
        <v>9069.5042023999995</v>
      </c>
      <c r="AN36" s="15">
        <v>0</v>
      </c>
      <c r="AO36" s="16">
        <v>18064.019482399999</v>
      </c>
      <c r="AP36" s="15">
        <v>0</v>
      </c>
      <c r="AQ36" s="16">
        <v>14368.8658624</v>
      </c>
      <c r="AR36" s="15">
        <v>0</v>
      </c>
      <c r="AS36" s="27">
        <v>10227.940862400001</v>
      </c>
      <c r="AT36" s="15"/>
      <c r="AU36" s="27">
        <v>8082.7789924000008</v>
      </c>
      <c r="AV36" s="15"/>
      <c r="AW36" s="16">
        <v>7649.5746724000001</v>
      </c>
      <c r="AX36" s="15">
        <v>0</v>
      </c>
      <c r="AY36" s="16">
        <v>11876.4848924</v>
      </c>
      <c r="AZ36" s="15">
        <v>0</v>
      </c>
      <c r="BA36" s="177">
        <v>9895.0771224</v>
      </c>
      <c r="BB36" s="15"/>
      <c r="BC36" s="177">
        <v>11086.43058</v>
      </c>
      <c r="BD36" s="177"/>
      <c r="BE36" s="177">
        <v>18499.614430000001</v>
      </c>
      <c r="BF36" s="177"/>
      <c r="BG36" s="177">
        <v>14568.277409999999</v>
      </c>
    </row>
    <row r="37" spans="2:59">
      <c r="C37" s="132" t="s">
        <v>45</v>
      </c>
      <c r="D37" s="17"/>
      <c r="E37" s="18">
        <v>36550</v>
      </c>
      <c r="F37" s="17"/>
      <c r="G37" s="18">
        <v>44782</v>
      </c>
      <c r="H37" s="17"/>
      <c r="I37" s="18">
        <v>96436</v>
      </c>
      <c r="J37" s="17"/>
      <c r="K37" s="18">
        <v>92626</v>
      </c>
      <c r="L37" s="17"/>
      <c r="M37" s="18">
        <v>89312</v>
      </c>
      <c r="N37" s="17"/>
      <c r="O37" s="18">
        <v>197393.28064277943</v>
      </c>
      <c r="P37" s="17"/>
      <c r="Q37" s="18">
        <v>186524</v>
      </c>
      <c r="R37" s="17"/>
      <c r="S37" s="18">
        <v>181841</v>
      </c>
      <c r="T37" s="17"/>
      <c r="U37" s="18">
        <v>204874</v>
      </c>
      <c r="V37" s="17"/>
      <c r="W37" s="18">
        <v>99935.8</v>
      </c>
      <c r="X37" s="17"/>
      <c r="Y37" s="18">
        <v>86046</v>
      </c>
      <c r="Z37" s="17"/>
      <c r="AA37" s="18">
        <v>81742</v>
      </c>
      <c r="AB37" s="17"/>
      <c r="AC37" s="18">
        <v>97393</v>
      </c>
      <c r="AD37" s="17"/>
      <c r="AE37" s="18">
        <v>128045</v>
      </c>
      <c r="AF37" s="17"/>
      <c r="AG37" s="18">
        <v>115252</v>
      </c>
      <c r="AH37" s="17"/>
      <c r="AI37" s="18">
        <v>112993</v>
      </c>
      <c r="AJ37" s="17"/>
      <c r="AK37" s="18">
        <v>114432</v>
      </c>
      <c r="AL37" s="17"/>
      <c r="AM37" s="18">
        <v>166436.00000000003</v>
      </c>
      <c r="AN37" s="17"/>
      <c r="AO37" s="18">
        <v>155610</v>
      </c>
      <c r="AP37" s="17"/>
      <c r="AQ37" s="18">
        <v>135318</v>
      </c>
      <c r="AR37" s="17"/>
      <c r="AS37" s="18">
        <v>140129</v>
      </c>
      <c r="AT37" s="17"/>
      <c r="AU37" s="18">
        <v>177724</v>
      </c>
      <c r="AV37" s="17"/>
      <c r="AW37" s="18">
        <v>169149</v>
      </c>
      <c r="AX37" s="17"/>
      <c r="AY37" s="18">
        <v>154610</v>
      </c>
      <c r="AZ37" s="17"/>
      <c r="BA37" s="178">
        <v>168938</v>
      </c>
      <c r="BB37" s="17"/>
      <c r="BC37" s="178">
        <v>212423</v>
      </c>
      <c r="BD37" s="213"/>
      <c r="BE37" s="178">
        <f>SUM(BE29:BE36)</f>
        <v>210341</v>
      </c>
      <c r="BF37" s="213"/>
      <c r="BG37" s="178">
        <f>SUM(BG29:BG36)</f>
        <v>176691</v>
      </c>
    </row>
    <row r="38" spans="2:59">
      <c r="C38" s="2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16"/>
      <c r="BB38" s="28"/>
      <c r="BC38" s="216"/>
      <c r="BD38" s="216"/>
      <c r="BE38" s="216"/>
      <c r="BF38" s="216"/>
      <c r="BG38" s="216"/>
    </row>
    <row r="39" spans="2:59">
      <c r="C39" s="35" t="s">
        <v>46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16"/>
      <c r="BB39" s="28"/>
      <c r="BC39" s="216"/>
      <c r="BD39" s="216"/>
      <c r="BE39" s="216"/>
      <c r="BF39" s="216"/>
      <c r="BG39" s="216"/>
    </row>
    <row r="40" spans="2:59" ht="17.25">
      <c r="B40" s="2"/>
      <c r="C40" s="34" t="s">
        <v>38</v>
      </c>
      <c r="D40" s="28"/>
      <c r="E40" s="16"/>
      <c r="F40" s="28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28"/>
      <c r="AI40" s="28">
        <v>1927</v>
      </c>
      <c r="AJ40" s="28"/>
      <c r="AK40" s="28">
        <v>1972</v>
      </c>
      <c r="AL40" s="28"/>
      <c r="AM40" s="28">
        <v>1586</v>
      </c>
      <c r="AN40" s="28"/>
      <c r="AO40" s="28">
        <v>1132</v>
      </c>
      <c r="AP40" s="28"/>
      <c r="AQ40" s="28">
        <v>879</v>
      </c>
      <c r="AR40" s="28"/>
      <c r="AS40" s="28">
        <v>609</v>
      </c>
      <c r="AT40" s="28"/>
      <c r="AU40" s="28">
        <v>294</v>
      </c>
      <c r="AV40" s="28"/>
      <c r="AW40" s="28">
        <v>0</v>
      </c>
      <c r="AX40" s="28"/>
      <c r="AY40" s="28">
        <v>0</v>
      </c>
      <c r="AZ40" s="28"/>
      <c r="BA40" s="216">
        <v>0</v>
      </c>
      <c r="BB40" s="28"/>
      <c r="BC40" s="216">
        <v>0</v>
      </c>
      <c r="BD40" s="216"/>
      <c r="BE40" s="216">
        <v>0</v>
      </c>
      <c r="BF40" s="216"/>
      <c r="BG40" s="216">
        <v>0</v>
      </c>
    </row>
    <row r="41" spans="2:59">
      <c r="C41" s="34" t="s">
        <v>39</v>
      </c>
      <c r="D41" s="15"/>
      <c r="E41" s="16">
        <v>0</v>
      </c>
      <c r="F41" s="15"/>
      <c r="G41" s="16">
        <v>0</v>
      </c>
      <c r="H41" s="15"/>
      <c r="I41" s="16">
        <v>0</v>
      </c>
      <c r="J41" s="15"/>
      <c r="K41" s="16">
        <v>0</v>
      </c>
      <c r="L41" s="15"/>
      <c r="M41" s="16">
        <v>0</v>
      </c>
      <c r="N41" s="15"/>
      <c r="O41" s="16">
        <v>0</v>
      </c>
      <c r="P41" s="15"/>
      <c r="Q41" s="16">
        <v>0</v>
      </c>
      <c r="R41" s="15"/>
      <c r="S41" s="16">
        <v>20107</v>
      </c>
      <c r="T41" s="15"/>
      <c r="U41" s="16">
        <v>14542</v>
      </c>
      <c r="V41" s="15"/>
      <c r="W41" s="16">
        <v>0</v>
      </c>
      <c r="X41" s="15"/>
      <c r="Y41" s="16">
        <v>0</v>
      </c>
      <c r="Z41" s="15"/>
      <c r="AA41" s="16">
        <v>0</v>
      </c>
      <c r="AB41" s="15"/>
      <c r="AC41" s="16">
        <v>0</v>
      </c>
      <c r="AD41" s="15"/>
      <c r="AE41" s="16">
        <v>0</v>
      </c>
      <c r="AF41" s="15"/>
      <c r="AG41" s="16">
        <v>0</v>
      </c>
      <c r="AH41" s="15"/>
      <c r="AI41" s="16">
        <v>0</v>
      </c>
      <c r="AJ41" s="15"/>
      <c r="AK41" s="16">
        <v>0</v>
      </c>
      <c r="AL41" s="15"/>
      <c r="AM41" s="16">
        <v>0</v>
      </c>
      <c r="AN41" s="15"/>
      <c r="AO41" s="16">
        <v>0</v>
      </c>
      <c r="AP41" s="15"/>
      <c r="AQ41" s="16">
        <v>0</v>
      </c>
      <c r="AR41" s="15"/>
      <c r="AS41" s="16">
        <v>0</v>
      </c>
      <c r="AT41" s="15"/>
      <c r="AU41" s="16">
        <v>0</v>
      </c>
      <c r="AV41" s="15"/>
      <c r="AW41" s="16">
        <v>0</v>
      </c>
      <c r="AX41" s="15"/>
      <c r="AY41" s="16">
        <v>0</v>
      </c>
      <c r="AZ41" s="15"/>
      <c r="BA41" s="177">
        <v>0</v>
      </c>
      <c r="BB41" s="15"/>
      <c r="BC41" s="177">
        <v>0</v>
      </c>
      <c r="BD41" s="177"/>
      <c r="BE41" s="177">
        <v>0</v>
      </c>
      <c r="BF41" s="177"/>
      <c r="BG41" s="177">
        <v>0</v>
      </c>
    </row>
    <row r="42" spans="2:59" ht="17.25">
      <c r="B42" s="2"/>
      <c r="C42" s="34" t="s">
        <v>43</v>
      </c>
      <c r="D42" s="15"/>
      <c r="E42" s="16">
        <v>0</v>
      </c>
      <c r="F42" s="15"/>
      <c r="G42" s="16">
        <v>0</v>
      </c>
      <c r="H42" s="15"/>
      <c r="I42" s="16">
        <v>0</v>
      </c>
      <c r="J42" s="15"/>
      <c r="K42" s="16">
        <v>0</v>
      </c>
      <c r="L42" s="15"/>
      <c r="M42" s="16">
        <v>0</v>
      </c>
      <c r="N42" s="15"/>
      <c r="O42" s="16">
        <v>42883</v>
      </c>
      <c r="P42" s="15"/>
      <c r="Q42" s="16">
        <v>42883</v>
      </c>
      <c r="R42" s="15"/>
      <c r="S42" s="16">
        <v>40605</v>
      </c>
      <c r="T42" s="15"/>
      <c r="U42" s="16">
        <v>40854</v>
      </c>
      <c r="V42" s="15"/>
      <c r="W42" s="16">
        <v>44023.199999999997</v>
      </c>
      <c r="X42" s="15"/>
      <c r="Y42" s="16">
        <v>63602</v>
      </c>
      <c r="Z42" s="15"/>
      <c r="AA42" s="16">
        <v>65289</v>
      </c>
      <c r="AB42" s="15"/>
      <c r="AC42" s="16">
        <v>66699</v>
      </c>
      <c r="AD42" s="15"/>
      <c r="AE42" s="16">
        <v>68565</v>
      </c>
      <c r="AF42" s="15"/>
      <c r="AG42" s="16">
        <v>72150</v>
      </c>
      <c r="AH42" s="15"/>
      <c r="AI42" s="16">
        <v>71907</v>
      </c>
      <c r="AJ42" s="15"/>
      <c r="AK42" s="16">
        <v>74198</v>
      </c>
      <c r="AL42" s="15"/>
      <c r="AM42" s="16">
        <v>75600</v>
      </c>
      <c r="AN42" s="15"/>
      <c r="AO42" s="16">
        <v>74684</v>
      </c>
      <c r="AP42" s="15"/>
      <c r="AQ42" s="16">
        <v>81617</v>
      </c>
      <c r="AR42" s="15"/>
      <c r="AS42" s="16">
        <v>82745</v>
      </c>
      <c r="AT42" s="15"/>
      <c r="AU42" s="16">
        <v>84245</v>
      </c>
      <c r="AV42" s="15"/>
      <c r="AW42" s="16">
        <v>86713</v>
      </c>
      <c r="AX42" s="15"/>
      <c r="AY42" s="16">
        <v>98775</v>
      </c>
      <c r="AZ42" s="15"/>
      <c r="BA42" s="177">
        <v>101607</v>
      </c>
      <c r="BB42" s="15"/>
      <c r="BC42" s="177">
        <v>135394</v>
      </c>
      <c r="BD42" s="177"/>
      <c r="BE42" s="177">
        <v>130699</v>
      </c>
      <c r="BF42" s="177"/>
      <c r="BG42" s="177">
        <v>129697</v>
      </c>
    </row>
    <row r="43" spans="2:59" ht="17.25">
      <c r="B43" s="2"/>
      <c r="C43" s="34" t="s">
        <v>47</v>
      </c>
      <c r="D43" s="15"/>
      <c r="E43" s="16">
        <v>12286</v>
      </c>
      <c r="F43" s="16">
        <v>0</v>
      </c>
      <c r="G43" s="16">
        <v>16185</v>
      </c>
      <c r="H43" s="16">
        <v>0</v>
      </c>
      <c r="I43" s="16">
        <v>17337</v>
      </c>
      <c r="J43" s="16">
        <v>0</v>
      </c>
      <c r="K43" s="16">
        <v>18222</v>
      </c>
      <c r="L43" s="16">
        <v>0</v>
      </c>
      <c r="M43" s="16">
        <v>19286</v>
      </c>
      <c r="N43" s="16">
        <v>0</v>
      </c>
      <c r="O43" s="16">
        <v>21590</v>
      </c>
      <c r="P43" s="16">
        <v>0</v>
      </c>
      <c r="Q43" s="16">
        <v>22100</v>
      </c>
      <c r="R43" s="16">
        <v>0</v>
      </c>
      <c r="S43" s="16">
        <v>21459</v>
      </c>
      <c r="T43" s="16">
        <v>0</v>
      </c>
      <c r="U43" s="16">
        <v>22023</v>
      </c>
      <c r="V43" s="16">
        <v>0</v>
      </c>
      <c r="W43" s="16">
        <v>11245</v>
      </c>
      <c r="X43" s="16">
        <v>0</v>
      </c>
      <c r="Y43" s="16">
        <v>10742</v>
      </c>
      <c r="Z43" s="16">
        <v>0</v>
      </c>
      <c r="AA43" s="16">
        <v>11073</v>
      </c>
      <c r="AB43" s="16">
        <v>0</v>
      </c>
      <c r="AC43" s="16">
        <v>10942</v>
      </c>
      <c r="AD43" s="16">
        <v>0</v>
      </c>
      <c r="AE43" s="16">
        <v>10489</v>
      </c>
      <c r="AF43" s="16">
        <v>0</v>
      </c>
      <c r="AG43" s="16">
        <v>9116</v>
      </c>
      <c r="AH43" s="16">
        <v>0</v>
      </c>
      <c r="AI43" s="16">
        <v>8957</v>
      </c>
      <c r="AJ43" s="16">
        <v>0</v>
      </c>
      <c r="AK43" s="16">
        <v>8518</v>
      </c>
      <c r="AL43" s="16">
        <v>0</v>
      </c>
      <c r="AM43" s="16">
        <v>7909</v>
      </c>
      <c r="AN43" s="16"/>
      <c r="AO43" s="16">
        <v>7679</v>
      </c>
      <c r="AP43" s="16">
        <v>0</v>
      </c>
      <c r="AQ43" s="16">
        <v>7434</v>
      </c>
      <c r="AR43" s="16">
        <v>0</v>
      </c>
      <c r="AS43" s="16">
        <v>6873</v>
      </c>
      <c r="AT43" s="16">
        <v>0</v>
      </c>
      <c r="AU43" s="16">
        <v>6206</v>
      </c>
      <c r="AV43" s="16">
        <v>0</v>
      </c>
      <c r="AW43" s="16">
        <v>5629</v>
      </c>
      <c r="AX43" s="16">
        <v>0</v>
      </c>
      <c r="AY43" s="16">
        <v>4963</v>
      </c>
      <c r="AZ43" s="16">
        <v>0</v>
      </c>
      <c r="BA43" s="177">
        <v>4744</v>
      </c>
      <c r="BB43" s="16">
        <v>0</v>
      </c>
      <c r="BC43" s="177">
        <v>4540</v>
      </c>
      <c r="BD43" s="177">
        <v>0</v>
      </c>
      <c r="BE43" s="177">
        <v>4340</v>
      </c>
      <c r="BF43" s="177">
        <v>0</v>
      </c>
      <c r="BG43" s="177">
        <v>4162</v>
      </c>
    </row>
    <row r="44" spans="2:59">
      <c r="C44" s="130" t="s">
        <v>48</v>
      </c>
      <c r="D44" s="17"/>
      <c r="E44" s="18">
        <v>12286</v>
      </c>
      <c r="F44" s="17"/>
      <c r="G44" s="18">
        <v>16185</v>
      </c>
      <c r="H44" s="17"/>
      <c r="I44" s="18">
        <v>17337</v>
      </c>
      <c r="J44" s="17"/>
      <c r="K44" s="18">
        <v>18222</v>
      </c>
      <c r="L44" s="17"/>
      <c r="M44" s="18">
        <v>19286</v>
      </c>
      <c r="N44" s="17"/>
      <c r="O44" s="18">
        <v>64473</v>
      </c>
      <c r="P44" s="17"/>
      <c r="Q44" s="18">
        <v>64983</v>
      </c>
      <c r="R44" s="17"/>
      <c r="S44" s="18">
        <v>82171</v>
      </c>
      <c r="T44" s="17"/>
      <c r="U44" s="18">
        <v>77419</v>
      </c>
      <c r="V44" s="17"/>
      <c r="W44" s="18">
        <v>55268.2</v>
      </c>
      <c r="X44" s="17"/>
      <c r="Y44" s="18">
        <v>74344</v>
      </c>
      <c r="Z44" s="17"/>
      <c r="AA44" s="18">
        <v>76362</v>
      </c>
      <c r="AB44" s="17"/>
      <c r="AC44" s="18">
        <v>77641</v>
      </c>
      <c r="AD44" s="17"/>
      <c r="AE44" s="18">
        <v>79054</v>
      </c>
      <c r="AF44" s="17"/>
      <c r="AG44" s="18">
        <v>81266</v>
      </c>
      <c r="AH44" s="17"/>
      <c r="AI44" s="18">
        <v>82791</v>
      </c>
      <c r="AJ44" s="17"/>
      <c r="AK44" s="18">
        <v>84688</v>
      </c>
      <c r="AL44" s="17"/>
      <c r="AM44" s="18">
        <v>85095</v>
      </c>
      <c r="AN44" s="17"/>
      <c r="AO44" s="18">
        <v>83495</v>
      </c>
      <c r="AP44" s="17"/>
      <c r="AQ44" s="18">
        <v>89930</v>
      </c>
      <c r="AR44" s="17"/>
      <c r="AS44" s="18">
        <v>90227</v>
      </c>
      <c r="AT44" s="17"/>
      <c r="AU44" s="18">
        <v>90745</v>
      </c>
      <c r="AV44" s="13"/>
      <c r="AW44" s="18">
        <f>SUM(AW40:AW43)</f>
        <v>92342</v>
      </c>
      <c r="AX44" s="13"/>
      <c r="AY44" s="18">
        <v>103738</v>
      </c>
      <c r="AZ44" s="13"/>
      <c r="BA44" s="178">
        <v>106351</v>
      </c>
      <c r="BB44" s="13"/>
      <c r="BC44" s="178">
        <v>139934</v>
      </c>
      <c r="BD44" s="213"/>
      <c r="BE44" s="178">
        <f>SUM(BE40:BE43)</f>
        <v>135039</v>
      </c>
      <c r="BF44" s="213"/>
      <c r="BG44" s="178">
        <f>SUM(BG40:BG43)</f>
        <v>133859</v>
      </c>
    </row>
    <row r="45" spans="2:59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47"/>
      <c r="BB45" s="13"/>
      <c r="BC45" s="147"/>
      <c r="BD45" s="147"/>
      <c r="BE45" s="147"/>
      <c r="BF45" s="147"/>
      <c r="BG45" s="147"/>
    </row>
    <row r="46" spans="2:59">
      <c r="C46" s="33" t="s">
        <v>49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5"/>
      <c r="AW46" s="13"/>
      <c r="AX46" s="15"/>
      <c r="AY46" s="13"/>
      <c r="AZ46" s="15"/>
      <c r="BA46" s="147"/>
      <c r="BB46" s="15"/>
      <c r="BC46" s="147"/>
      <c r="BD46" s="147"/>
      <c r="BE46" s="147"/>
      <c r="BF46" s="147"/>
      <c r="BG46" s="147"/>
    </row>
    <row r="47" spans="2:59">
      <c r="C47" s="34" t="s">
        <v>50</v>
      </c>
      <c r="D47" s="15"/>
      <c r="E47" s="16">
        <v>1206</v>
      </c>
      <c r="F47" s="15"/>
      <c r="G47" s="16">
        <v>1206</v>
      </c>
      <c r="H47" s="15"/>
      <c r="I47" s="16">
        <v>1270</v>
      </c>
      <c r="J47" s="15"/>
      <c r="K47" s="16">
        <v>1270</v>
      </c>
      <c r="L47" s="15"/>
      <c r="M47" s="16">
        <v>1270</v>
      </c>
      <c r="N47" s="15"/>
      <c r="O47" s="16">
        <v>415</v>
      </c>
      <c r="P47" s="15"/>
      <c r="Q47" s="16">
        <v>415</v>
      </c>
      <c r="R47" s="15"/>
      <c r="S47" s="16">
        <v>10000</v>
      </c>
      <c r="T47" s="15"/>
      <c r="U47" s="16">
        <v>10000</v>
      </c>
      <c r="V47" s="15"/>
      <c r="W47" s="16">
        <v>192392</v>
      </c>
      <c r="X47" s="15"/>
      <c r="Y47" s="16">
        <v>192392</v>
      </c>
      <c r="Z47" s="15"/>
      <c r="AA47" s="16">
        <v>192392</v>
      </c>
      <c r="AB47" s="15"/>
      <c r="AC47" s="16">
        <v>192392</v>
      </c>
      <c r="AD47" s="15"/>
      <c r="AE47" s="16">
        <v>192392</v>
      </c>
      <c r="AF47" s="15"/>
      <c r="AG47" s="16">
        <v>192392</v>
      </c>
      <c r="AH47" s="15"/>
      <c r="AI47" s="16">
        <v>192392</v>
      </c>
      <c r="AJ47" s="15"/>
      <c r="AK47" s="16">
        <v>192392</v>
      </c>
      <c r="AL47" s="15"/>
      <c r="AM47" s="16">
        <v>192392</v>
      </c>
      <c r="AN47" s="15"/>
      <c r="AO47" s="16">
        <v>192392</v>
      </c>
      <c r="AP47" s="15"/>
      <c r="AQ47" s="16">
        <v>192392</v>
      </c>
      <c r="AR47" s="15"/>
      <c r="AS47" s="16">
        <v>192392</v>
      </c>
      <c r="AT47" s="15"/>
      <c r="AU47" s="16">
        <v>192392</v>
      </c>
      <c r="AV47" s="15"/>
      <c r="AW47" s="16">
        <v>192392</v>
      </c>
      <c r="AX47" s="15"/>
      <c r="AY47" s="16">
        <v>336148</v>
      </c>
      <c r="AZ47" s="15"/>
      <c r="BA47" s="177">
        <v>336148</v>
      </c>
      <c r="BB47" s="15"/>
      <c r="BC47" s="177">
        <v>336148</v>
      </c>
      <c r="BD47" s="177"/>
      <c r="BE47" s="177">
        <v>336148</v>
      </c>
      <c r="BF47" s="177"/>
      <c r="BG47" s="177">
        <v>336148</v>
      </c>
    </row>
    <row r="48" spans="2:59">
      <c r="C48" s="36" t="s">
        <v>51</v>
      </c>
      <c r="D48" s="15"/>
      <c r="E48" s="16">
        <v>-137</v>
      </c>
      <c r="F48" s="15"/>
      <c r="G48" s="16">
        <v>-137</v>
      </c>
      <c r="H48" s="15"/>
      <c r="I48" s="16">
        <v>-148</v>
      </c>
      <c r="J48" s="15"/>
      <c r="K48" s="16">
        <v>-148</v>
      </c>
      <c r="L48" s="15"/>
      <c r="M48" s="16">
        <v>-148</v>
      </c>
      <c r="N48" s="15"/>
      <c r="O48" s="16">
        <v>0</v>
      </c>
      <c r="P48" s="15"/>
      <c r="Q48" s="16">
        <v>0</v>
      </c>
      <c r="R48" s="15"/>
      <c r="S48" s="16">
        <v>-25</v>
      </c>
      <c r="T48" s="15"/>
      <c r="U48" s="16">
        <v>-25</v>
      </c>
      <c r="V48" s="15"/>
      <c r="W48" s="16">
        <v>0</v>
      </c>
      <c r="X48" s="15"/>
      <c r="Y48" s="16">
        <v>-21</v>
      </c>
      <c r="Z48" s="15"/>
      <c r="AA48" s="16">
        <v>-21</v>
      </c>
      <c r="AB48" s="15"/>
      <c r="AC48" s="16">
        <v>-21</v>
      </c>
      <c r="AD48" s="15"/>
      <c r="AE48" s="16">
        <v>-21</v>
      </c>
      <c r="AF48" s="15"/>
      <c r="AG48" s="16">
        <v>-21</v>
      </c>
      <c r="AH48" s="15"/>
      <c r="AI48" s="16">
        <v>-21</v>
      </c>
      <c r="AJ48" s="15"/>
      <c r="AK48" s="16">
        <v>-2974</v>
      </c>
      <c r="AL48" s="15"/>
      <c r="AM48" s="16">
        <v>-12277</v>
      </c>
      <c r="AN48" s="15"/>
      <c r="AO48" s="16">
        <v>-12278</v>
      </c>
      <c r="AP48" s="15"/>
      <c r="AQ48" s="16">
        <v>-12278</v>
      </c>
      <c r="AR48" s="15"/>
      <c r="AS48" s="16">
        <v>-12278</v>
      </c>
      <c r="AT48" s="15"/>
      <c r="AU48" s="16">
        <v>-12278</v>
      </c>
      <c r="AV48" s="15"/>
      <c r="AW48" s="16">
        <v>-12344</v>
      </c>
      <c r="AX48" s="15"/>
      <c r="AY48" s="16">
        <v>-18871</v>
      </c>
      <c r="AZ48" s="15"/>
      <c r="BA48" s="177">
        <v>-31065</v>
      </c>
      <c r="BB48" s="15"/>
      <c r="BC48" s="177">
        <v>-41148</v>
      </c>
      <c r="BD48" s="177"/>
      <c r="BE48" s="177">
        <v>-56470</v>
      </c>
      <c r="BF48" s="177"/>
      <c r="BG48" s="177">
        <v>-47708</v>
      </c>
    </row>
    <row r="49" spans="2:59">
      <c r="C49" s="36" t="s">
        <v>52</v>
      </c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>
        <v>-20105</v>
      </c>
      <c r="X49" s="15"/>
      <c r="Y49" s="16">
        <v>-20084</v>
      </c>
      <c r="Z49" s="15"/>
      <c r="AA49" s="16">
        <v>-20084</v>
      </c>
      <c r="AB49" s="15"/>
      <c r="AC49" s="16">
        <v>-19508</v>
      </c>
      <c r="AD49" s="15"/>
      <c r="AE49" s="16">
        <v>-12935</v>
      </c>
      <c r="AF49" s="15"/>
      <c r="AG49" s="16">
        <v>-12935</v>
      </c>
      <c r="AH49" s="15"/>
      <c r="AI49" s="16">
        <v>-12935</v>
      </c>
      <c r="AJ49" s="15"/>
      <c r="AK49" s="16">
        <v>-12935</v>
      </c>
      <c r="AL49" s="15"/>
      <c r="AM49" s="16">
        <v>-12935</v>
      </c>
      <c r="AN49" s="15"/>
      <c r="AO49" s="16">
        <v>-12527</v>
      </c>
      <c r="AP49" s="15"/>
      <c r="AQ49" s="16">
        <v>-12527</v>
      </c>
      <c r="AR49" s="15"/>
      <c r="AS49" s="16">
        <v>-12527</v>
      </c>
      <c r="AT49" s="15"/>
      <c r="AU49" s="16">
        <v>-12526</v>
      </c>
      <c r="AV49" s="15"/>
      <c r="AW49" s="16">
        <v>-11442</v>
      </c>
      <c r="AX49" s="15"/>
      <c r="AY49" s="16">
        <v>-11442</v>
      </c>
      <c r="AZ49" s="15"/>
      <c r="BA49" s="177">
        <v>-11442</v>
      </c>
      <c r="BB49" s="15"/>
      <c r="BC49" s="177">
        <v>-11442</v>
      </c>
      <c r="BD49" s="177"/>
      <c r="BE49" s="177">
        <v>-11442</v>
      </c>
      <c r="BF49" s="177"/>
      <c r="BG49" s="177">
        <v>-17469</v>
      </c>
    </row>
    <row r="50" spans="2:59">
      <c r="C50" s="36" t="s">
        <v>53</v>
      </c>
      <c r="D50" s="15"/>
      <c r="E50" s="16">
        <v>0</v>
      </c>
      <c r="F50" s="15"/>
      <c r="G50" s="16">
        <v>601</v>
      </c>
      <c r="H50" s="15"/>
      <c r="I50" s="16">
        <v>902</v>
      </c>
      <c r="J50" s="15"/>
      <c r="K50" s="16">
        <v>1202</v>
      </c>
      <c r="L50" s="15"/>
      <c r="M50" s="16">
        <v>1503</v>
      </c>
      <c r="N50" s="15"/>
      <c r="O50" s="16">
        <v>1803</v>
      </c>
      <c r="P50" s="15"/>
      <c r="Q50" s="16">
        <v>2104</v>
      </c>
      <c r="R50" s="15"/>
      <c r="S50" s="16">
        <v>2405</v>
      </c>
      <c r="T50" s="15"/>
      <c r="U50" s="16">
        <v>2705</v>
      </c>
      <c r="V50" s="15"/>
      <c r="W50" s="16">
        <v>0</v>
      </c>
      <c r="X50" s="15"/>
      <c r="Y50" s="16">
        <v>0</v>
      </c>
      <c r="Z50" s="15"/>
      <c r="AA50" s="16">
        <v>0</v>
      </c>
      <c r="AB50" s="15"/>
      <c r="AC50" s="16">
        <v>0</v>
      </c>
      <c r="AD50" s="15"/>
      <c r="AE50" s="16">
        <v>0</v>
      </c>
      <c r="AF50" s="15"/>
      <c r="AG50" s="16">
        <v>0</v>
      </c>
      <c r="AH50" s="15"/>
      <c r="AI50" s="16">
        <v>0</v>
      </c>
      <c r="AJ50" s="15"/>
      <c r="AK50" s="16">
        <v>0</v>
      </c>
      <c r="AL50" s="15"/>
      <c r="AM50" s="16">
        <v>0</v>
      </c>
      <c r="AN50" s="15"/>
      <c r="AO50" s="16">
        <v>0</v>
      </c>
      <c r="AP50" s="15"/>
      <c r="AQ50" s="16">
        <v>0</v>
      </c>
      <c r="AR50" s="15"/>
      <c r="AS50" s="16">
        <v>0</v>
      </c>
      <c r="AT50" s="15"/>
      <c r="AU50" s="16">
        <v>0</v>
      </c>
      <c r="AV50" s="15"/>
      <c r="AW50" s="16">
        <v>0</v>
      </c>
      <c r="AX50" s="15"/>
      <c r="AY50" s="16">
        <v>0</v>
      </c>
      <c r="AZ50" s="15"/>
      <c r="BA50" s="177">
        <v>0</v>
      </c>
      <c r="BB50" s="15"/>
      <c r="BC50" s="177">
        <v>0</v>
      </c>
      <c r="BD50" s="177"/>
      <c r="BE50" s="177">
        <v>0</v>
      </c>
      <c r="BF50" s="177"/>
      <c r="BG50" s="177">
        <v>0</v>
      </c>
    </row>
    <row r="51" spans="2:59">
      <c r="C51" s="36" t="s">
        <v>54</v>
      </c>
      <c r="D51" s="15"/>
      <c r="E51" s="16"/>
      <c r="F51" s="15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Y51" s="16"/>
      <c r="Z51" s="15"/>
      <c r="AA51" s="16"/>
      <c r="AB51" s="15"/>
      <c r="AC51" s="16"/>
      <c r="AD51" s="15"/>
      <c r="AE51" s="16"/>
      <c r="AF51" s="15"/>
      <c r="AG51" s="16">
        <v>4008</v>
      </c>
      <c r="AH51" s="15"/>
      <c r="AI51" s="16">
        <v>5596</v>
      </c>
      <c r="AJ51" s="15"/>
      <c r="AK51" s="16">
        <v>5812</v>
      </c>
      <c r="AL51" s="15"/>
      <c r="AM51" s="16">
        <v>5845</v>
      </c>
      <c r="AN51" s="15"/>
      <c r="AO51" s="16">
        <v>5845</v>
      </c>
      <c r="AP51" s="15"/>
      <c r="AQ51" s="16">
        <v>7040</v>
      </c>
      <c r="AR51" s="15"/>
      <c r="AS51" s="16">
        <v>7040</v>
      </c>
      <c r="AT51" s="15"/>
      <c r="AU51" s="16">
        <v>8663</v>
      </c>
      <c r="AV51" s="15"/>
      <c r="AW51" s="16">
        <v>8663</v>
      </c>
      <c r="AX51" s="15"/>
      <c r="AY51" s="16">
        <v>8663</v>
      </c>
      <c r="AZ51" s="15"/>
      <c r="BA51" s="231">
        <v>8663</v>
      </c>
      <c r="BB51" s="15"/>
      <c r="BC51" s="231">
        <v>8663</v>
      </c>
      <c r="BD51" s="177"/>
      <c r="BE51" s="177">
        <v>8663</v>
      </c>
      <c r="BF51" s="177"/>
      <c r="BG51" s="177">
        <v>8663</v>
      </c>
    </row>
    <row r="52" spans="2:59">
      <c r="C52" s="36" t="s">
        <v>55</v>
      </c>
      <c r="D52" s="15"/>
      <c r="E52" s="16">
        <v>89271</v>
      </c>
      <c r="F52" s="15"/>
      <c r="G52" s="16">
        <v>118370</v>
      </c>
      <c r="H52" s="15"/>
      <c r="I52" s="16">
        <v>108238.26033567669</v>
      </c>
      <c r="J52" s="15"/>
      <c r="K52" s="16">
        <v>106739.27873192563</v>
      </c>
      <c r="L52" s="15"/>
      <c r="M52" s="16">
        <v>105601.67692824178</v>
      </c>
      <c r="N52" s="15"/>
      <c r="O52" s="16">
        <v>8607.4809757905896</v>
      </c>
      <c r="P52" s="15"/>
      <c r="Q52" s="16">
        <v>8377</v>
      </c>
      <c r="R52" s="15"/>
      <c r="S52" s="16">
        <v>7791</v>
      </c>
      <c r="T52" s="15"/>
      <c r="U52" s="16">
        <v>7791</v>
      </c>
      <c r="V52" s="15"/>
      <c r="W52" s="16">
        <v>27487</v>
      </c>
      <c r="X52" s="15"/>
      <c r="Y52" s="16">
        <v>27487</v>
      </c>
      <c r="Z52" s="15"/>
      <c r="AA52" s="16">
        <v>27487</v>
      </c>
      <c r="AB52" s="15"/>
      <c r="AC52" s="16">
        <v>28766</v>
      </c>
      <c r="AD52" s="15"/>
      <c r="AE52" s="16">
        <v>86502</v>
      </c>
      <c r="AF52" s="15"/>
      <c r="AG52" s="16">
        <v>86502</v>
      </c>
      <c r="AH52" s="15"/>
      <c r="AI52" s="16">
        <v>86502</v>
      </c>
      <c r="AJ52" s="15"/>
      <c r="AK52" s="16">
        <v>77852</v>
      </c>
      <c r="AL52" s="15"/>
      <c r="AM52" s="16">
        <v>153434</v>
      </c>
      <c r="AN52" s="15"/>
      <c r="AO52" s="16">
        <v>153434</v>
      </c>
      <c r="AP52" s="15"/>
      <c r="AQ52" s="16">
        <v>153434</v>
      </c>
      <c r="AR52" s="15"/>
      <c r="AS52" s="16">
        <v>153434</v>
      </c>
      <c r="AT52" s="15"/>
      <c r="AU52" s="16">
        <v>235516</v>
      </c>
      <c r="AV52" s="15"/>
      <c r="AW52" s="16">
        <v>235516</v>
      </c>
      <c r="AX52" s="15"/>
      <c r="AY52" s="16">
        <v>92127</v>
      </c>
      <c r="AZ52" s="15"/>
      <c r="BA52" s="231">
        <v>92127</v>
      </c>
      <c r="BB52" s="15"/>
      <c r="BC52" s="231">
        <v>178712</v>
      </c>
      <c r="BD52" s="177"/>
      <c r="BE52" s="177">
        <v>178712</v>
      </c>
      <c r="BF52" s="177"/>
      <c r="BG52" s="177">
        <v>178712</v>
      </c>
    </row>
    <row r="53" spans="2:59">
      <c r="C53" s="36" t="s">
        <v>56</v>
      </c>
      <c r="D53" s="15"/>
      <c r="E53" s="16">
        <v>1772</v>
      </c>
      <c r="F53" s="15"/>
      <c r="G53" s="16">
        <v>1865</v>
      </c>
      <c r="H53" s="15"/>
      <c r="I53" s="16">
        <v>1866</v>
      </c>
      <c r="J53" s="15"/>
      <c r="K53" s="16">
        <v>1852</v>
      </c>
      <c r="L53" s="15"/>
      <c r="M53" s="16">
        <v>1858</v>
      </c>
      <c r="N53" s="15"/>
      <c r="O53" s="16">
        <v>1867</v>
      </c>
      <c r="P53" s="15"/>
      <c r="Q53" s="16">
        <v>1860</v>
      </c>
      <c r="R53" s="15"/>
      <c r="S53" s="16">
        <v>1870</v>
      </c>
      <c r="T53" s="15"/>
      <c r="U53" s="16">
        <v>1872</v>
      </c>
      <c r="V53" s="15"/>
      <c r="W53" s="16">
        <v>1868</v>
      </c>
      <c r="X53" s="15"/>
      <c r="Y53" s="16">
        <v>1869</v>
      </c>
      <c r="Z53" s="15"/>
      <c r="AA53" s="16">
        <v>1866</v>
      </c>
      <c r="AB53" s="15"/>
      <c r="AC53" s="16">
        <v>1870</v>
      </c>
      <c r="AD53" s="15"/>
      <c r="AE53" s="16">
        <v>1869</v>
      </c>
      <c r="AF53" s="15"/>
      <c r="AG53" s="16">
        <v>1866</v>
      </c>
      <c r="AH53" s="15"/>
      <c r="AI53" s="16">
        <v>1870</v>
      </c>
      <c r="AJ53" s="15"/>
      <c r="AK53" s="16">
        <v>1871</v>
      </c>
      <c r="AL53" s="15"/>
      <c r="AM53" s="16">
        <v>1869</v>
      </c>
      <c r="AN53" s="15"/>
      <c r="AO53" s="16">
        <v>1869</v>
      </c>
      <c r="AP53" s="15"/>
      <c r="AQ53" s="16">
        <v>1867</v>
      </c>
      <c r="AR53" s="15"/>
      <c r="AS53" s="16">
        <v>1868</v>
      </c>
      <c r="AT53" s="15"/>
      <c r="AU53" s="16">
        <v>1866</v>
      </c>
      <c r="AV53" s="15"/>
      <c r="AW53" s="16">
        <v>1867</v>
      </c>
      <c r="AX53" s="15"/>
      <c r="AY53" s="16">
        <v>1869</v>
      </c>
      <c r="AZ53" s="15"/>
      <c r="BA53" s="231">
        <v>1868</v>
      </c>
      <c r="BB53" s="15"/>
      <c r="BC53" s="231">
        <v>1876</v>
      </c>
      <c r="BD53" s="177"/>
      <c r="BE53" s="177">
        <v>1873</v>
      </c>
      <c r="BF53" s="177"/>
      <c r="BG53" s="177">
        <v>1872</v>
      </c>
    </row>
    <row r="54" spans="2:59">
      <c r="C54" s="34" t="s">
        <v>57</v>
      </c>
      <c r="D54" s="15"/>
      <c r="E54" s="16">
        <v>0</v>
      </c>
      <c r="F54" s="15"/>
      <c r="G54" s="16">
        <v>0</v>
      </c>
      <c r="H54" s="15"/>
      <c r="I54" s="16">
        <v>6977</v>
      </c>
      <c r="J54" s="15"/>
      <c r="K54" s="16">
        <v>13616</v>
      </c>
      <c r="L54" s="15"/>
      <c r="M54" s="16">
        <v>23526</v>
      </c>
      <c r="N54" s="15"/>
      <c r="O54" s="16">
        <v>0</v>
      </c>
      <c r="P54" s="15"/>
      <c r="Q54" s="16">
        <v>-933</v>
      </c>
      <c r="R54" s="15"/>
      <c r="S54" s="16">
        <v>-1947</v>
      </c>
      <c r="T54" s="15"/>
      <c r="U54" s="16">
        <v>4918</v>
      </c>
      <c r="V54" s="15"/>
      <c r="W54" s="16">
        <v>0</v>
      </c>
      <c r="X54" s="15"/>
      <c r="Y54" s="16">
        <v>7227</v>
      </c>
      <c r="Z54" s="15"/>
      <c r="AA54" s="16">
        <v>20608</v>
      </c>
      <c r="AB54" s="15"/>
      <c r="AC54" s="16">
        <v>42076</v>
      </c>
      <c r="AD54" s="15"/>
      <c r="AE54" s="16">
        <v>0</v>
      </c>
      <c r="AF54" s="15"/>
      <c r="AG54" s="16">
        <v>15969</v>
      </c>
      <c r="AH54" s="15"/>
      <c r="AI54" s="16">
        <v>31651</v>
      </c>
      <c r="AJ54" s="15"/>
      <c r="AK54" s="16">
        <v>55920</v>
      </c>
      <c r="AL54" s="15"/>
      <c r="AM54" s="16">
        <v>0</v>
      </c>
      <c r="AN54" s="15"/>
      <c r="AO54" s="16">
        <v>19502</v>
      </c>
      <c r="AP54" s="15"/>
      <c r="AQ54" s="16">
        <v>39657</v>
      </c>
      <c r="AR54" s="15"/>
      <c r="AS54" s="16">
        <v>60976</v>
      </c>
      <c r="AT54" s="15"/>
      <c r="AU54" s="16">
        <v>0</v>
      </c>
      <c r="AV54" s="17"/>
      <c r="AW54" s="16">
        <v>20142</v>
      </c>
      <c r="AX54" s="17"/>
      <c r="AY54" s="16">
        <v>39552</v>
      </c>
      <c r="AZ54" s="17"/>
      <c r="BA54" s="231">
        <v>57274</v>
      </c>
      <c r="BB54" s="17"/>
      <c r="BC54" s="216">
        <v>0</v>
      </c>
      <c r="BD54" s="177"/>
      <c r="BE54" s="177">
        <v>26537</v>
      </c>
      <c r="BF54" s="177"/>
      <c r="BG54" s="177">
        <v>50717</v>
      </c>
    </row>
    <row r="55" spans="2:59">
      <c r="B55" s="4"/>
      <c r="C55" s="133" t="s">
        <v>58</v>
      </c>
      <c r="D55" s="17"/>
      <c r="E55" s="18">
        <v>92112</v>
      </c>
      <c r="F55" s="17"/>
      <c r="G55" s="18">
        <v>121905</v>
      </c>
      <c r="H55" s="17"/>
      <c r="I55" s="18">
        <v>119105.26033567669</v>
      </c>
      <c r="J55" s="17"/>
      <c r="K55" s="18">
        <v>124531.27873192563</v>
      </c>
      <c r="L55" s="17"/>
      <c r="M55" s="18">
        <v>133611</v>
      </c>
      <c r="N55" s="17"/>
      <c r="O55" s="18">
        <v>12692.48097579059</v>
      </c>
      <c r="P55" s="17"/>
      <c r="Q55" s="18">
        <v>11823</v>
      </c>
      <c r="R55" s="17"/>
      <c r="S55" s="18">
        <v>20094</v>
      </c>
      <c r="T55" s="17"/>
      <c r="U55" s="18">
        <v>27261</v>
      </c>
      <c r="V55" s="17"/>
      <c r="W55" s="18">
        <v>201642</v>
      </c>
      <c r="X55" s="17"/>
      <c r="Y55" s="18">
        <v>208870</v>
      </c>
      <c r="Z55" s="17"/>
      <c r="AA55" s="18">
        <v>222248</v>
      </c>
      <c r="AB55" s="17"/>
      <c r="AC55" s="18">
        <v>245575</v>
      </c>
      <c r="AD55" s="17"/>
      <c r="AE55" s="18">
        <v>267807</v>
      </c>
      <c r="AF55" s="17"/>
      <c r="AG55" s="18">
        <v>287781</v>
      </c>
      <c r="AH55" s="17"/>
      <c r="AI55" s="18">
        <v>305055</v>
      </c>
      <c r="AJ55" s="17"/>
      <c r="AK55" s="18">
        <v>317938</v>
      </c>
      <c r="AL55" s="17"/>
      <c r="AM55" s="18">
        <v>328328</v>
      </c>
      <c r="AN55" s="17"/>
      <c r="AO55" s="18">
        <v>348237</v>
      </c>
      <c r="AP55" s="17"/>
      <c r="AQ55" s="18">
        <v>369585</v>
      </c>
      <c r="AR55" s="17"/>
      <c r="AS55" s="18">
        <v>390905</v>
      </c>
      <c r="AT55" s="17"/>
      <c r="AU55" s="18">
        <v>413633</v>
      </c>
      <c r="AV55" s="17"/>
      <c r="AW55" s="18">
        <v>434794</v>
      </c>
      <c r="AX55" s="17"/>
      <c r="AY55" s="18">
        <v>448046</v>
      </c>
      <c r="AZ55" s="17"/>
      <c r="BA55" s="178">
        <v>453573</v>
      </c>
      <c r="BB55" s="17"/>
      <c r="BC55" s="178">
        <v>472809</v>
      </c>
      <c r="BD55" s="213"/>
      <c r="BE55" s="178">
        <f>SUM(BE47:BE54)</f>
        <v>484021</v>
      </c>
      <c r="BF55" s="213"/>
      <c r="BG55" s="178">
        <f>SUM(BG47:BG54)</f>
        <v>510935</v>
      </c>
    </row>
    <row r="56" spans="2:59">
      <c r="C56" s="224" t="s">
        <v>59</v>
      </c>
      <c r="D56" s="19"/>
      <c r="E56" s="19">
        <v>-248</v>
      </c>
      <c r="F56" s="19"/>
      <c r="G56" s="19">
        <v>-298</v>
      </c>
      <c r="H56" s="19"/>
      <c r="I56" s="19">
        <v>-358.29481717701765</v>
      </c>
      <c r="J56" s="19"/>
      <c r="K56" s="19">
        <v>-372.31321342595868</v>
      </c>
      <c r="L56" s="19"/>
      <c r="M56" s="19">
        <v>-351.71140974211676</v>
      </c>
      <c r="N56" s="19"/>
      <c r="O56" s="19">
        <v>0</v>
      </c>
      <c r="P56" s="19"/>
      <c r="Q56" s="19">
        <v>0</v>
      </c>
      <c r="R56" s="19"/>
      <c r="S56" s="19">
        <v>0</v>
      </c>
      <c r="T56" s="19"/>
      <c r="U56" s="19">
        <v>0</v>
      </c>
      <c r="V56" s="19"/>
      <c r="W56" s="19">
        <v>0</v>
      </c>
      <c r="X56" s="19"/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79"/>
      <c r="BE56" s="19">
        <v>0</v>
      </c>
      <c r="BF56" s="179"/>
      <c r="BG56" s="19">
        <v>1296</v>
      </c>
    </row>
    <row r="57" spans="2:59">
      <c r="C57" s="133" t="s">
        <v>60</v>
      </c>
      <c r="D57" s="17"/>
      <c r="E57" s="18">
        <v>91864</v>
      </c>
      <c r="F57" s="17"/>
      <c r="G57" s="18">
        <v>121607</v>
      </c>
      <c r="H57" s="17"/>
      <c r="I57" s="18">
        <v>118746.96551849968</v>
      </c>
      <c r="J57" s="17"/>
      <c r="K57" s="18">
        <v>124158.96551849967</v>
      </c>
      <c r="L57" s="17"/>
      <c r="M57" s="18">
        <v>133259.28859025787</v>
      </c>
      <c r="N57" s="17"/>
      <c r="O57" s="18">
        <v>12692.48097579059</v>
      </c>
      <c r="P57" s="17"/>
      <c r="Q57" s="18">
        <v>11823</v>
      </c>
      <c r="R57" s="17"/>
      <c r="S57" s="18">
        <v>20094</v>
      </c>
      <c r="T57" s="17"/>
      <c r="U57" s="18">
        <v>27261</v>
      </c>
      <c r="V57" s="17"/>
      <c r="W57" s="18">
        <v>201642</v>
      </c>
      <c r="X57" s="17"/>
      <c r="Y57" s="18">
        <v>208870</v>
      </c>
      <c r="Z57" s="17"/>
      <c r="AA57" s="18">
        <v>222248</v>
      </c>
      <c r="AB57" s="17"/>
      <c r="AC57" s="18">
        <v>245575</v>
      </c>
      <c r="AD57" s="17"/>
      <c r="AE57" s="18">
        <v>267807</v>
      </c>
      <c r="AF57" s="17"/>
      <c r="AG57" s="18">
        <v>287781</v>
      </c>
      <c r="AH57" s="17"/>
      <c r="AI57" s="18">
        <v>305055</v>
      </c>
      <c r="AJ57" s="17"/>
      <c r="AK57" s="18">
        <v>317938</v>
      </c>
      <c r="AL57" s="17"/>
      <c r="AM57" s="18">
        <v>328328</v>
      </c>
      <c r="AN57" s="17"/>
      <c r="AO57" s="18">
        <v>348237</v>
      </c>
      <c r="AP57" s="17"/>
      <c r="AQ57" s="18">
        <v>369585</v>
      </c>
      <c r="AR57" s="17"/>
      <c r="AS57" s="18">
        <v>390905</v>
      </c>
      <c r="AT57" s="17"/>
      <c r="AU57" s="18">
        <v>413633</v>
      </c>
      <c r="AV57" s="17"/>
      <c r="AW57" s="18">
        <v>434794</v>
      </c>
      <c r="AX57" s="17"/>
      <c r="AY57" s="18">
        <v>448046</v>
      </c>
      <c r="AZ57" s="17"/>
      <c r="BA57" s="178">
        <v>453573</v>
      </c>
      <c r="BB57" s="17"/>
      <c r="BC57" s="178">
        <v>472809</v>
      </c>
      <c r="BD57" s="213"/>
      <c r="BE57" s="178">
        <f>BE55</f>
        <v>484021</v>
      </c>
      <c r="BF57" s="213"/>
      <c r="BG57" s="178">
        <f>BG55+BG56</f>
        <v>512231</v>
      </c>
    </row>
    <row r="58" spans="2:59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1"/>
      <c r="R58" s="17"/>
      <c r="S58" s="17" t="s">
        <v>0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8"/>
      <c r="AJ58" s="17"/>
      <c r="AK58" s="18"/>
      <c r="AL58" s="17"/>
      <c r="AM58" s="18"/>
      <c r="AN58" s="17"/>
      <c r="AO58" s="18"/>
      <c r="AP58" s="17"/>
      <c r="AQ58" s="18"/>
      <c r="AR58" s="17"/>
      <c r="AS58" s="18"/>
      <c r="AT58" s="17"/>
      <c r="AU58" s="18"/>
      <c r="AV58" s="17"/>
      <c r="AW58" s="18"/>
      <c r="AX58" s="17"/>
      <c r="AY58" s="18"/>
      <c r="AZ58" s="17"/>
      <c r="BA58" s="178"/>
      <c r="BB58" s="17"/>
      <c r="BC58" s="178"/>
      <c r="BD58" s="213"/>
      <c r="BE58" s="178"/>
      <c r="BF58" s="213"/>
      <c r="BG58" s="178"/>
    </row>
    <row r="59" spans="2:59" ht="16.5" thickBot="1">
      <c r="C59" s="134" t="s">
        <v>61</v>
      </c>
      <c r="D59" s="17"/>
      <c r="E59" s="23">
        <v>140700</v>
      </c>
      <c r="F59" s="17"/>
      <c r="G59" s="23">
        <v>182574</v>
      </c>
      <c r="H59" s="17"/>
      <c r="I59" s="23">
        <v>232519.96551849967</v>
      </c>
      <c r="J59" s="17"/>
      <c r="K59" s="23">
        <v>235006.96551849967</v>
      </c>
      <c r="L59" s="17"/>
      <c r="M59" s="23">
        <v>241857.28859025787</v>
      </c>
      <c r="N59" s="17"/>
      <c r="O59" s="23">
        <v>274558.76161857002</v>
      </c>
      <c r="P59" s="17"/>
      <c r="Q59" s="23">
        <v>263330</v>
      </c>
      <c r="R59" s="17"/>
      <c r="S59" s="23">
        <v>284106</v>
      </c>
      <c r="T59" s="17"/>
      <c r="U59" s="23">
        <v>309554</v>
      </c>
      <c r="V59" s="17"/>
      <c r="W59" s="23">
        <v>356846</v>
      </c>
      <c r="X59" s="17"/>
      <c r="Y59" s="23">
        <v>369260</v>
      </c>
      <c r="Z59" s="17"/>
      <c r="AA59" s="23">
        <v>380352</v>
      </c>
      <c r="AB59" s="17"/>
      <c r="AC59" s="23">
        <v>420609</v>
      </c>
      <c r="AD59" s="17"/>
      <c r="AE59" s="23">
        <v>474906</v>
      </c>
      <c r="AF59" s="17"/>
      <c r="AG59" s="23">
        <v>484299</v>
      </c>
      <c r="AH59" s="17"/>
      <c r="AI59" s="23">
        <v>500839</v>
      </c>
      <c r="AJ59" s="17"/>
      <c r="AK59" s="23">
        <v>517058</v>
      </c>
      <c r="AL59" s="17"/>
      <c r="AM59" s="23">
        <v>579859</v>
      </c>
      <c r="AN59" s="17"/>
      <c r="AO59" s="23">
        <v>587342</v>
      </c>
      <c r="AP59" s="17"/>
      <c r="AQ59" s="23">
        <v>594833</v>
      </c>
      <c r="AR59" s="17"/>
      <c r="AS59" s="23">
        <v>621261</v>
      </c>
      <c r="AT59" s="17"/>
      <c r="AU59" s="23">
        <v>682102</v>
      </c>
      <c r="AV59" s="32"/>
      <c r="AW59" s="23">
        <v>696285</v>
      </c>
      <c r="AX59" s="32"/>
      <c r="AY59" s="23">
        <v>706394</v>
      </c>
      <c r="AZ59" s="32"/>
      <c r="BA59" s="230">
        <v>728862</v>
      </c>
      <c r="BB59" s="32"/>
      <c r="BC59" s="230">
        <v>825166</v>
      </c>
      <c r="BD59" s="213"/>
      <c r="BE59" s="230">
        <f>BE57+BE44+BE37</f>
        <v>829401</v>
      </c>
      <c r="BF59" s="213"/>
      <c r="BG59" s="230">
        <f>BG57+BG44+BG37</f>
        <v>822781</v>
      </c>
    </row>
    <row r="60" spans="2:59" ht="16.5" thickTop="1"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BD60" s="219"/>
      <c r="BE60" s="219"/>
      <c r="BF60" s="219"/>
      <c r="BG60" s="219"/>
    </row>
    <row r="61" spans="2:59">
      <c r="BD61" s="9"/>
      <c r="BE61" s="9"/>
      <c r="BF61" s="9"/>
      <c r="BG61" s="9"/>
    </row>
    <row r="62" spans="2:59">
      <c r="BD62" s="9"/>
      <c r="BE62" s="9"/>
      <c r="BF62" s="9"/>
      <c r="BG62" s="9"/>
    </row>
    <row r="63" spans="2:59">
      <c r="BD63" s="9"/>
      <c r="BE63" s="9"/>
      <c r="BF63" s="9"/>
      <c r="BG63" s="9"/>
    </row>
    <row r="64" spans="2:59">
      <c r="BD64" s="9"/>
      <c r="BE64" s="9"/>
      <c r="BF64" s="9"/>
      <c r="BG64" s="9"/>
    </row>
    <row r="65" spans="56:59">
      <c r="BD65" s="9"/>
      <c r="BE65" s="9"/>
      <c r="BF65" s="9"/>
      <c r="BG65" s="9"/>
    </row>
    <row r="66" spans="56:59">
      <c r="BD66" s="9"/>
      <c r="BE66" s="9"/>
      <c r="BF66" s="9"/>
      <c r="BG66" s="9"/>
    </row>
    <row r="67" spans="56:59">
      <c r="BD67" s="9"/>
      <c r="BE67" s="9"/>
      <c r="BF67" s="9"/>
      <c r="BG67" s="9"/>
    </row>
    <row r="68" spans="56:59">
      <c r="BD68" s="9"/>
      <c r="BE68" s="9"/>
      <c r="BF68" s="9"/>
      <c r="BG68" s="9"/>
    </row>
    <row r="69" spans="56:59">
      <c r="BD69" s="9"/>
      <c r="BE69" s="9"/>
      <c r="BF69" s="9"/>
      <c r="BG69" s="9"/>
    </row>
    <row r="70" spans="56:59">
      <c r="BD70" s="9"/>
      <c r="BE70" s="9"/>
      <c r="BF70" s="9"/>
      <c r="BG70" s="9"/>
    </row>
    <row r="71" spans="56:59">
      <c r="BD71" s="9"/>
      <c r="BE71" s="9"/>
      <c r="BF71" s="9"/>
      <c r="BG71" s="9"/>
    </row>
    <row r="72" spans="56:59">
      <c r="BD72" s="9"/>
      <c r="BE72" s="9"/>
      <c r="BF72" s="9"/>
      <c r="BG72" s="9"/>
    </row>
    <row r="73" spans="56:59">
      <c r="BD73" s="9"/>
      <c r="BE73" s="9"/>
      <c r="BF73" s="9"/>
      <c r="BG73" s="9"/>
    </row>
    <row r="74" spans="56:59">
      <c r="BD74" s="9"/>
      <c r="BE74" s="9"/>
      <c r="BF74" s="9"/>
      <c r="BG74" s="9"/>
    </row>
    <row r="75" spans="56:59">
      <c r="BD75" s="9"/>
      <c r="BE75" s="9"/>
      <c r="BF75" s="9"/>
      <c r="BG75" s="9"/>
    </row>
    <row r="76" spans="56:59">
      <c r="BD76" s="9"/>
      <c r="BE76" s="9"/>
      <c r="BF76" s="9"/>
      <c r="BG76" s="9"/>
    </row>
    <row r="77" spans="56:59">
      <c r="BD77" s="9"/>
      <c r="BE77" s="9"/>
      <c r="BF77" s="9"/>
      <c r="BG77" s="9"/>
    </row>
    <row r="78" spans="56:59">
      <c r="BD78" s="9"/>
      <c r="BE78" s="9"/>
      <c r="BF78" s="9"/>
      <c r="BG78" s="9"/>
    </row>
    <row r="79" spans="56:59">
      <c r="BD79" s="9"/>
      <c r="BE79" s="9"/>
      <c r="BF79" s="9"/>
      <c r="BG79" s="9"/>
    </row>
    <row r="80" spans="56:59">
      <c r="BD80" s="9"/>
      <c r="BE80" s="9"/>
      <c r="BF80" s="9"/>
      <c r="BG80" s="9"/>
    </row>
    <row r="81" spans="56:59">
      <c r="BD81" s="9"/>
      <c r="BE81" s="9"/>
      <c r="BF81" s="9"/>
      <c r="BG81" s="9"/>
    </row>
    <row r="82" spans="56:59">
      <c r="BD82" s="9"/>
      <c r="BE82" s="9"/>
      <c r="BF82" s="9"/>
      <c r="BG82" s="9"/>
    </row>
    <row r="83" spans="56:59">
      <c r="BD83" s="9"/>
      <c r="BE83" s="9"/>
      <c r="BF83" s="9"/>
      <c r="BG83" s="9"/>
    </row>
    <row r="84" spans="56:59">
      <c r="BD84" s="9"/>
      <c r="BE84" s="9"/>
      <c r="BF84" s="9"/>
      <c r="BG84" s="9"/>
    </row>
    <row r="85" spans="56:59">
      <c r="BD85" s="9"/>
      <c r="BE85" s="9"/>
      <c r="BF85" s="9"/>
      <c r="BG85" s="9"/>
    </row>
    <row r="86" spans="56:59">
      <c r="BD86" s="9"/>
      <c r="BE86" s="9"/>
      <c r="BF86" s="9"/>
      <c r="BG86" s="9"/>
    </row>
    <row r="87" spans="56:59">
      <c r="BD87" s="9"/>
      <c r="BE87" s="9"/>
      <c r="BF87" s="9"/>
      <c r="BG87" s="9"/>
    </row>
    <row r="88" spans="56:59">
      <c r="BD88" s="9"/>
      <c r="BE88" s="9"/>
      <c r="BF88" s="9"/>
      <c r="BG88" s="9"/>
    </row>
    <row r="89" spans="56:59">
      <c r="BD89" s="9"/>
      <c r="BE89" s="9"/>
      <c r="BF89" s="9"/>
      <c r="BG89" s="9"/>
    </row>
    <row r="90" spans="56:59">
      <c r="BD90" s="9"/>
      <c r="BE90" s="9"/>
      <c r="BF90" s="9"/>
      <c r="BG90" s="9"/>
    </row>
    <row r="91" spans="56:59">
      <c r="BD91" s="9"/>
      <c r="BE91" s="9"/>
      <c r="BF91" s="9"/>
      <c r="BG91" s="9"/>
    </row>
    <row r="92" spans="56:59">
      <c r="BD92" s="9"/>
      <c r="BE92" s="9"/>
      <c r="BF92" s="9"/>
      <c r="BG92" s="9"/>
    </row>
    <row r="93" spans="56:59">
      <c r="BD93" s="9"/>
      <c r="BE93" s="9"/>
      <c r="BF93" s="9"/>
      <c r="BG93" s="9"/>
    </row>
    <row r="94" spans="56:59">
      <c r="BD94" s="9"/>
      <c r="BE94" s="9"/>
      <c r="BF94" s="9"/>
      <c r="BG94" s="9"/>
    </row>
    <row r="95" spans="56:59">
      <c r="BD95" s="9"/>
      <c r="BE95" s="9"/>
      <c r="BF95" s="9"/>
      <c r="BG95" s="9"/>
    </row>
    <row r="96" spans="56:59">
      <c r="BD96" s="9"/>
      <c r="BE96" s="9"/>
      <c r="BF96" s="9"/>
      <c r="BG96" s="9"/>
    </row>
    <row r="97" spans="56:59">
      <c r="BD97" s="9"/>
      <c r="BE97" s="9"/>
      <c r="BF97" s="9"/>
      <c r="BG97" s="9"/>
    </row>
    <row r="98" spans="56:59">
      <c r="BD98" s="9"/>
      <c r="BE98" s="9"/>
      <c r="BF98" s="9"/>
      <c r="BG98" s="9"/>
    </row>
    <row r="99" spans="56:59">
      <c r="BD99" s="9"/>
      <c r="BE99" s="9"/>
      <c r="BF99" s="9"/>
      <c r="BG99" s="9"/>
    </row>
    <row r="100" spans="56:59">
      <c r="BD100" s="9"/>
      <c r="BE100" s="9"/>
      <c r="BF100" s="9"/>
      <c r="BG100" s="9"/>
    </row>
    <row r="101" spans="56:59">
      <c r="BD101" s="9"/>
      <c r="BE101" s="9"/>
      <c r="BF101" s="9"/>
      <c r="BG101" s="9"/>
    </row>
    <row r="102" spans="56:59">
      <c r="BD102" s="9"/>
      <c r="BE102" s="9"/>
      <c r="BF102" s="9"/>
      <c r="BG102" s="9"/>
    </row>
    <row r="103" spans="56:59">
      <c r="BD103" s="9"/>
      <c r="BE103" s="9"/>
      <c r="BF103" s="9"/>
      <c r="BG103" s="9"/>
    </row>
    <row r="104" spans="56:59">
      <c r="BD104" s="9"/>
      <c r="BE104" s="9"/>
      <c r="BF104" s="9"/>
      <c r="BG104" s="9"/>
    </row>
    <row r="105" spans="56:59">
      <c r="BD105" s="9"/>
      <c r="BE105" s="9"/>
      <c r="BF105" s="9"/>
      <c r="BG105" s="9"/>
    </row>
    <row r="106" spans="56:59">
      <c r="BD106" s="9"/>
      <c r="BE106" s="9"/>
      <c r="BF106" s="9"/>
      <c r="BG106" s="9"/>
    </row>
    <row r="107" spans="56:59">
      <c r="BD107" s="9"/>
      <c r="BE107" s="9"/>
      <c r="BF107" s="9"/>
      <c r="BG107" s="9"/>
    </row>
    <row r="108" spans="56:59">
      <c r="BD108" s="9"/>
      <c r="BE108" s="9"/>
      <c r="BF108" s="9"/>
      <c r="BG108" s="9"/>
    </row>
    <row r="109" spans="56:59">
      <c r="BD109" s="9"/>
      <c r="BE109" s="9"/>
      <c r="BF109" s="9"/>
      <c r="BG109" s="9"/>
    </row>
    <row r="110" spans="56:59">
      <c r="BD110" s="9"/>
      <c r="BE110" s="9"/>
      <c r="BF110" s="9"/>
      <c r="BG110" s="9"/>
    </row>
    <row r="111" spans="56:59">
      <c r="BD111" s="9"/>
      <c r="BE111" s="9"/>
      <c r="BF111" s="9"/>
      <c r="BG111" s="9"/>
    </row>
    <row r="112" spans="56:59">
      <c r="BD112" s="9"/>
      <c r="BE112" s="9"/>
      <c r="BF112" s="9"/>
      <c r="BG112" s="9"/>
    </row>
    <row r="113" spans="56:59">
      <c r="BD113" s="9"/>
      <c r="BE113" s="9"/>
      <c r="BF113" s="9"/>
      <c r="BG113" s="9"/>
    </row>
    <row r="114" spans="56:59">
      <c r="BD114" s="9"/>
      <c r="BE114" s="9"/>
      <c r="BF114" s="9"/>
      <c r="BG114" s="9"/>
    </row>
    <row r="115" spans="56:59">
      <c r="BD115" s="9"/>
      <c r="BE115" s="9"/>
      <c r="BF115" s="9"/>
      <c r="BG115" s="9"/>
    </row>
    <row r="116" spans="56:59">
      <c r="BD116" s="9"/>
      <c r="BE116" s="9"/>
      <c r="BF116" s="9"/>
      <c r="BG116" s="9"/>
    </row>
    <row r="117" spans="56:59">
      <c r="BD117" s="9"/>
      <c r="BE117" s="9"/>
      <c r="BF117" s="9"/>
      <c r="BG117" s="9"/>
    </row>
    <row r="118" spans="56:59">
      <c r="BD118" s="9"/>
      <c r="BE118" s="9"/>
      <c r="BF118" s="9"/>
      <c r="BG118" s="9"/>
    </row>
    <row r="119" spans="56:59">
      <c r="BD119" s="9"/>
      <c r="BE119" s="9"/>
      <c r="BF119" s="9"/>
      <c r="BG119" s="9"/>
    </row>
    <row r="120" spans="56:59">
      <c r="BD120" s="9"/>
      <c r="BE120" s="9"/>
      <c r="BF120" s="9"/>
      <c r="BG120" s="9"/>
    </row>
    <row r="121" spans="56:59">
      <c r="BD121" s="9"/>
      <c r="BE121" s="9"/>
      <c r="BF121" s="9"/>
      <c r="BG121" s="9"/>
    </row>
    <row r="122" spans="56:59">
      <c r="BD122" s="9"/>
      <c r="BE122" s="9"/>
      <c r="BF122" s="9"/>
      <c r="BG122" s="9"/>
    </row>
    <row r="123" spans="56:59">
      <c r="BD123" s="9"/>
      <c r="BE123" s="9"/>
      <c r="BF123" s="9"/>
      <c r="BG123" s="9"/>
    </row>
    <row r="124" spans="56:59">
      <c r="BD124" s="9"/>
      <c r="BE124" s="9"/>
      <c r="BF124" s="9"/>
      <c r="BG124" s="9"/>
    </row>
    <row r="125" spans="56:59">
      <c r="BD125" s="9"/>
      <c r="BE125" s="9"/>
      <c r="BF125" s="9"/>
      <c r="BG125" s="9"/>
    </row>
    <row r="126" spans="56:59">
      <c r="BD126" s="9"/>
      <c r="BE126" s="9"/>
      <c r="BF126" s="9"/>
      <c r="BG126" s="9"/>
    </row>
    <row r="127" spans="56:59">
      <c r="BD127" s="9"/>
      <c r="BE127" s="9"/>
      <c r="BF127" s="9"/>
      <c r="BG127" s="9"/>
    </row>
    <row r="128" spans="56:59">
      <c r="BD128" s="9"/>
      <c r="BE128" s="9"/>
      <c r="BF128" s="9"/>
      <c r="BG128" s="9"/>
    </row>
    <row r="129" spans="56:59">
      <c r="BD129" s="9"/>
      <c r="BE129" s="9"/>
      <c r="BF129" s="9"/>
      <c r="BG129" s="9"/>
    </row>
    <row r="130" spans="56:59">
      <c r="BD130" s="9"/>
      <c r="BE130" s="9"/>
      <c r="BF130" s="9"/>
      <c r="BG130" s="9"/>
    </row>
    <row r="131" spans="56:59">
      <c r="BD131" s="9"/>
      <c r="BE131" s="9"/>
      <c r="BF131" s="9"/>
      <c r="BG131" s="9"/>
    </row>
    <row r="132" spans="56:59">
      <c r="BD132" s="9"/>
      <c r="BE132" s="9"/>
      <c r="BF132" s="9"/>
      <c r="BG132" s="9"/>
    </row>
    <row r="133" spans="56:59">
      <c r="BD133" s="9"/>
      <c r="BE133" s="9"/>
      <c r="BF133" s="9"/>
      <c r="BG133" s="9"/>
    </row>
    <row r="134" spans="56:59">
      <c r="BD134" s="9"/>
      <c r="BE134" s="9"/>
      <c r="BF134" s="9"/>
      <c r="BG134" s="9"/>
    </row>
    <row r="135" spans="56:59">
      <c r="BD135" s="9"/>
      <c r="BE135" s="9"/>
      <c r="BF135" s="9"/>
      <c r="BG135" s="9"/>
    </row>
    <row r="136" spans="56:59">
      <c r="BD136" s="9"/>
      <c r="BE136" s="9"/>
      <c r="BF136" s="9"/>
      <c r="BG136" s="9"/>
    </row>
    <row r="137" spans="56:59">
      <c r="BD137" s="9"/>
      <c r="BE137" s="9"/>
      <c r="BF137" s="9"/>
      <c r="BG137" s="9"/>
    </row>
    <row r="138" spans="56:59">
      <c r="BD138" s="9"/>
      <c r="BE138" s="9"/>
      <c r="BF138" s="9"/>
      <c r="BG138" s="9"/>
    </row>
    <row r="139" spans="56:59">
      <c r="BD139" s="9"/>
      <c r="BE139" s="9"/>
      <c r="BF139" s="9"/>
      <c r="BG139" s="9"/>
    </row>
    <row r="140" spans="56:59">
      <c r="BD140" s="9"/>
      <c r="BE140" s="9"/>
      <c r="BF140" s="9"/>
      <c r="BG140" s="9"/>
    </row>
    <row r="141" spans="56:59">
      <c r="BD141" s="9"/>
      <c r="BE141" s="9"/>
      <c r="BF141" s="9"/>
      <c r="BG141" s="9"/>
    </row>
    <row r="142" spans="56:59">
      <c r="BD142" s="9"/>
      <c r="BE142" s="9"/>
      <c r="BF142" s="9"/>
      <c r="BG142" s="9"/>
    </row>
    <row r="143" spans="56:59">
      <c r="BD143" s="9"/>
      <c r="BE143" s="9"/>
      <c r="BF143" s="9"/>
      <c r="BG143" s="9"/>
    </row>
    <row r="144" spans="56:59">
      <c r="BD144" s="9"/>
      <c r="BE144" s="9"/>
      <c r="BF144" s="9"/>
      <c r="BG144" s="9"/>
    </row>
    <row r="145" spans="56:59">
      <c r="BD145" s="9"/>
      <c r="BE145" s="9"/>
      <c r="BF145" s="9"/>
      <c r="BG145" s="9"/>
    </row>
    <row r="146" spans="56:59">
      <c r="BD146" s="9"/>
      <c r="BE146" s="9"/>
      <c r="BF146" s="9"/>
      <c r="BG146" s="9"/>
    </row>
    <row r="147" spans="56:59">
      <c r="BD147" s="9"/>
      <c r="BE147" s="9"/>
      <c r="BF147" s="9"/>
      <c r="BG147" s="9"/>
    </row>
    <row r="148" spans="56:59">
      <c r="BD148" s="9"/>
      <c r="BE148" s="9"/>
      <c r="BF148" s="9"/>
      <c r="BG148" s="9"/>
    </row>
    <row r="149" spans="56:59">
      <c r="BD149" s="9"/>
      <c r="BE149" s="9"/>
      <c r="BF149" s="9"/>
      <c r="BG149" s="9"/>
    </row>
    <row r="150" spans="56:59">
      <c r="BD150" s="9"/>
      <c r="BE150" s="9"/>
      <c r="BF150" s="9"/>
      <c r="BG150" s="9"/>
    </row>
    <row r="151" spans="56:59">
      <c r="BD151" s="9"/>
      <c r="BE151" s="9"/>
      <c r="BF151" s="9"/>
      <c r="BG151" s="9"/>
    </row>
    <row r="152" spans="56:59">
      <c r="BD152" s="9"/>
      <c r="BE152" s="9"/>
      <c r="BF152" s="9"/>
      <c r="BG152" s="9"/>
    </row>
    <row r="153" spans="56:59">
      <c r="BD153" s="9"/>
      <c r="BE153" s="9"/>
      <c r="BF153" s="9"/>
      <c r="BG153" s="9"/>
    </row>
    <row r="154" spans="56:59">
      <c r="BD154" s="9"/>
      <c r="BE154" s="9"/>
      <c r="BF154" s="9"/>
      <c r="BG154" s="9"/>
    </row>
    <row r="155" spans="56:59">
      <c r="BD155" s="9"/>
      <c r="BE155" s="9"/>
      <c r="BF155" s="9"/>
      <c r="BG155" s="9"/>
    </row>
    <row r="156" spans="56:59">
      <c r="BD156" s="9"/>
      <c r="BE156" s="9"/>
      <c r="BF156" s="9"/>
      <c r="BG156" s="9"/>
    </row>
    <row r="157" spans="56:59">
      <c r="BD157" s="9"/>
      <c r="BE157" s="9"/>
      <c r="BF157" s="9"/>
      <c r="BG157" s="9"/>
    </row>
    <row r="158" spans="56:59">
      <c r="BD158" s="9"/>
      <c r="BE158" s="9"/>
      <c r="BF158" s="9"/>
      <c r="BG158" s="9"/>
    </row>
    <row r="159" spans="56:59">
      <c r="BD159" s="9"/>
      <c r="BE159" s="9"/>
      <c r="BF159" s="9"/>
      <c r="BG159" s="9"/>
    </row>
    <row r="160" spans="56:59">
      <c r="BD160" s="9"/>
      <c r="BE160" s="9"/>
      <c r="BF160" s="9"/>
      <c r="BG160" s="9"/>
    </row>
    <row r="161" spans="56:59">
      <c r="BD161" s="9"/>
      <c r="BE161" s="9"/>
      <c r="BF161" s="9"/>
      <c r="BG161" s="9"/>
    </row>
    <row r="162" spans="56:59">
      <c r="BD162" s="9"/>
      <c r="BE162" s="9"/>
      <c r="BF162" s="9"/>
      <c r="BG162" s="9"/>
    </row>
    <row r="163" spans="56:59">
      <c r="BD163" s="9"/>
      <c r="BE163" s="9"/>
      <c r="BF163" s="9"/>
      <c r="BG163" s="9"/>
    </row>
    <row r="164" spans="56:59">
      <c r="BD164" s="9"/>
      <c r="BE164" s="9"/>
      <c r="BF164" s="9"/>
      <c r="BG164" s="9"/>
    </row>
    <row r="165" spans="56:59">
      <c r="BD165" s="9"/>
      <c r="BE165" s="9"/>
      <c r="BF165" s="9"/>
      <c r="BG165" s="9"/>
    </row>
    <row r="166" spans="56:59">
      <c r="BD166" s="9"/>
      <c r="BE166" s="9"/>
      <c r="BF166" s="9"/>
      <c r="BG166" s="9"/>
    </row>
    <row r="167" spans="56:59">
      <c r="BD167" s="9"/>
      <c r="BE167" s="9"/>
      <c r="BF167" s="9"/>
      <c r="BG167" s="9"/>
    </row>
    <row r="168" spans="56:59">
      <c r="BD168" s="9"/>
      <c r="BE168" s="9"/>
      <c r="BF168" s="9"/>
      <c r="BG168" s="9"/>
    </row>
    <row r="169" spans="56:59">
      <c r="BD169" s="9"/>
      <c r="BE169" s="9"/>
      <c r="BF169" s="9"/>
      <c r="BG169" s="9"/>
    </row>
    <row r="170" spans="56:59">
      <c r="BD170" s="9"/>
      <c r="BE170" s="9"/>
      <c r="BF170" s="9"/>
      <c r="BG170" s="9"/>
    </row>
    <row r="171" spans="56:59">
      <c r="BD171" s="9"/>
      <c r="BE171" s="9"/>
      <c r="BF171" s="9"/>
      <c r="BG171" s="9"/>
    </row>
    <row r="172" spans="56:59">
      <c r="BD172" s="9"/>
      <c r="BE172" s="9"/>
      <c r="BF172" s="9"/>
      <c r="BG172" s="9"/>
    </row>
    <row r="173" spans="56:59">
      <c r="BD173" s="9"/>
      <c r="BE173" s="9"/>
      <c r="BF173" s="9"/>
      <c r="BG173" s="9"/>
    </row>
    <row r="174" spans="56:59">
      <c r="BD174" s="9"/>
      <c r="BE174" s="9"/>
      <c r="BF174" s="9"/>
      <c r="BG174" s="9"/>
    </row>
    <row r="175" spans="56:59">
      <c r="BD175" s="9"/>
      <c r="BE175" s="9"/>
      <c r="BF175" s="9"/>
      <c r="BG175" s="9"/>
    </row>
    <row r="176" spans="56:59">
      <c r="BD176" s="9"/>
      <c r="BE176" s="9"/>
      <c r="BF176" s="9"/>
      <c r="BG176" s="9"/>
    </row>
    <row r="177" spans="56:59">
      <c r="BD177" s="9"/>
      <c r="BE177" s="9"/>
      <c r="BF177" s="9"/>
      <c r="BG177" s="9"/>
    </row>
    <row r="178" spans="56:59">
      <c r="BD178" s="9"/>
      <c r="BE178" s="9"/>
      <c r="BF178" s="9"/>
      <c r="BG178" s="9"/>
    </row>
    <row r="179" spans="56:59">
      <c r="BD179" s="9"/>
      <c r="BE179" s="9"/>
      <c r="BF179" s="9"/>
      <c r="BG179" s="9"/>
    </row>
    <row r="180" spans="56:59">
      <c r="BD180" s="9"/>
      <c r="BE180" s="9"/>
      <c r="BF180" s="9"/>
      <c r="BG180" s="9"/>
    </row>
    <row r="181" spans="56:59">
      <c r="BD181" s="9"/>
      <c r="BE181" s="9"/>
      <c r="BF181" s="9"/>
      <c r="BG181" s="9"/>
    </row>
    <row r="182" spans="56:59">
      <c r="BD182" s="9"/>
      <c r="BE182" s="9"/>
      <c r="BF182" s="9"/>
      <c r="BG182" s="9"/>
    </row>
    <row r="183" spans="56:59">
      <c r="BD183" s="9"/>
      <c r="BE183" s="9"/>
      <c r="BF183" s="9"/>
      <c r="BG183" s="9"/>
    </row>
    <row r="184" spans="56:59">
      <c r="BD184" s="9"/>
      <c r="BE184" s="9"/>
      <c r="BF184" s="9"/>
      <c r="BG184" s="9"/>
    </row>
    <row r="185" spans="56:59">
      <c r="BD185" s="9"/>
      <c r="BE185" s="9"/>
      <c r="BF185" s="9"/>
      <c r="BG185" s="9"/>
    </row>
    <row r="186" spans="56:59">
      <c r="BD186" s="9"/>
      <c r="BE186" s="9"/>
      <c r="BF186" s="9"/>
      <c r="BG186" s="9"/>
    </row>
    <row r="187" spans="56:59">
      <c r="BD187" s="9"/>
      <c r="BE187" s="9"/>
      <c r="BF187" s="9"/>
      <c r="BG187" s="9"/>
    </row>
    <row r="188" spans="56:59">
      <c r="BD188" s="9"/>
      <c r="BE188" s="9"/>
      <c r="BF188" s="9"/>
      <c r="BG188" s="9"/>
    </row>
    <row r="189" spans="56:59">
      <c r="BD189" s="9"/>
      <c r="BE189" s="9"/>
      <c r="BF189" s="9"/>
      <c r="BG189" s="9"/>
    </row>
    <row r="190" spans="56:59">
      <c r="BD190" s="9"/>
      <c r="BE190" s="9"/>
      <c r="BF190" s="9"/>
      <c r="BG190" s="9"/>
    </row>
    <row r="191" spans="56:59">
      <c r="BD191" s="9"/>
      <c r="BE191" s="9"/>
      <c r="BF191" s="9"/>
      <c r="BG191" s="9"/>
    </row>
    <row r="192" spans="56:59">
      <c r="BD192" s="9"/>
      <c r="BE192" s="9"/>
      <c r="BF192" s="9"/>
      <c r="BG192" s="9"/>
    </row>
    <row r="193" spans="56:59">
      <c r="BD193" s="9"/>
      <c r="BE193" s="9"/>
      <c r="BF193" s="9"/>
      <c r="BG193" s="9"/>
    </row>
    <row r="194" spans="56:59">
      <c r="BD194" s="9"/>
      <c r="BE194" s="9"/>
      <c r="BF194" s="9"/>
      <c r="BG194" s="9"/>
    </row>
    <row r="195" spans="56:59">
      <c r="BD195" s="9"/>
      <c r="BE195" s="9"/>
      <c r="BF195" s="9"/>
      <c r="BG195" s="9"/>
    </row>
    <row r="196" spans="56:59">
      <c r="BD196" s="9"/>
      <c r="BE196" s="9"/>
      <c r="BF196" s="9"/>
      <c r="BG196" s="9"/>
    </row>
    <row r="197" spans="56:59">
      <c r="BD197" s="9"/>
      <c r="BE197" s="9"/>
      <c r="BF197" s="9"/>
      <c r="BG197" s="9"/>
    </row>
    <row r="198" spans="56:59">
      <c r="BD198" s="9"/>
      <c r="BE198" s="9"/>
      <c r="BF198" s="9"/>
      <c r="BG198" s="9"/>
    </row>
    <row r="199" spans="56:59">
      <c r="BD199" s="9"/>
      <c r="BE199" s="9"/>
      <c r="BF199" s="9"/>
      <c r="BG199" s="9"/>
    </row>
    <row r="200" spans="56:59">
      <c r="BD200" s="9"/>
      <c r="BE200" s="9"/>
      <c r="BF200" s="9"/>
      <c r="BG200" s="9"/>
    </row>
    <row r="201" spans="56:59">
      <c r="BD201" s="9"/>
      <c r="BE201" s="9"/>
      <c r="BF201" s="9"/>
      <c r="BG201" s="9"/>
    </row>
    <row r="202" spans="56:59">
      <c r="BD202" s="9"/>
      <c r="BE202" s="9"/>
      <c r="BF202" s="9"/>
      <c r="BG202" s="9"/>
    </row>
    <row r="203" spans="56:59">
      <c r="BD203" s="9"/>
      <c r="BE203" s="9"/>
      <c r="BF203" s="9"/>
      <c r="BG203" s="9"/>
    </row>
    <row r="204" spans="56:59">
      <c r="BD204" s="9"/>
      <c r="BE204" s="9"/>
      <c r="BF204" s="9"/>
      <c r="BG204" s="9"/>
    </row>
    <row r="205" spans="56:59">
      <c r="BD205" s="9"/>
      <c r="BE205" s="9"/>
      <c r="BF205" s="9"/>
      <c r="BG205" s="9"/>
    </row>
    <row r="206" spans="56:59">
      <c r="BD206" s="9"/>
      <c r="BE206" s="9"/>
      <c r="BF206" s="9"/>
      <c r="BG206" s="9"/>
    </row>
    <row r="207" spans="56:59">
      <c r="BD207" s="9"/>
      <c r="BE207" s="9"/>
      <c r="BF207" s="9"/>
      <c r="BG207" s="9"/>
    </row>
    <row r="208" spans="56:59">
      <c r="BD208" s="9"/>
      <c r="BE208" s="9"/>
      <c r="BF208" s="9"/>
      <c r="BG208" s="9"/>
    </row>
    <row r="209" spans="56:59">
      <c r="BD209" s="9"/>
      <c r="BE209" s="9"/>
      <c r="BF209" s="9"/>
      <c r="BG209" s="9"/>
    </row>
    <row r="210" spans="56:59">
      <c r="BD210" s="9"/>
      <c r="BE210" s="9"/>
      <c r="BF210" s="9"/>
      <c r="BG210" s="9"/>
    </row>
    <row r="211" spans="56:59">
      <c r="BD211" s="9"/>
      <c r="BE211" s="9"/>
      <c r="BF211" s="9"/>
      <c r="BG211" s="9"/>
    </row>
    <row r="212" spans="56:59">
      <c r="BD212" s="9"/>
      <c r="BE212" s="9"/>
      <c r="BF212" s="9"/>
      <c r="BG212" s="9"/>
    </row>
    <row r="213" spans="56:59">
      <c r="BD213" s="9"/>
      <c r="BE213" s="9"/>
      <c r="BF213" s="9"/>
      <c r="BG213" s="9"/>
    </row>
    <row r="214" spans="56:59">
      <c r="BD214" s="9"/>
      <c r="BE214" s="9"/>
      <c r="BF214" s="9"/>
      <c r="BG214" s="9"/>
    </row>
    <row r="215" spans="56:59">
      <c r="BD215" s="9"/>
      <c r="BE215" s="9"/>
      <c r="BF215" s="9"/>
      <c r="BG215" s="9"/>
    </row>
    <row r="216" spans="56:59">
      <c r="BD216" s="9"/>
      <c r="BE216" s="9"/>
      <c r="BF216" s="9"/>
      <c r="BG216" s="9"/>
    </row>
    <row r="217" spans="56:59">
      <c r="BD217" s="9"/>
      <c r="BE217" s="9"/>
      <c r="BF217" s="9"/>
      <c r="BG217" s="9"/>
    </row>
    <row r="218" spans="56:59">
      <c r="BD218" s="9"/>
      <c r="BE218" s="9"/>
      <c r="BF218" s="9"/>
      <c r="BG218" s="9"/>
    </row>
    <row r="219" spans="56:59">
      <c r="BD219" s="9"/>
      <c r="BE219" s="9"/>
      <c r="BF219" s="9"/>
      <c r="BG219" s="9"/>
    </row>
    <row r="220" spans="56:59">
      <c r="BD220" s="9"/>
      <c r="BE220" s="9"/>
      <c r="BF220" s="9"/>
      <c r="BG220" s="9"/>
    </row>
    <row r="221" spans="56:59">
      <c r="BD221" s="9"/>
      <c r="BE221" s="9"/>
      <c r="BF221" s="9"/>
      <c r="BG221" s="9"/>
    </row>
    <row r="222" spans="56:59">
      <c r="BD222" s="9"/>
      <c r="BE222" s="9"/>
      <c r="BF222" s="9"/>
      <c r="BG222" s="9"/>
    </row>
    <row r="223" spans="56:59">
      <c r="BD223" s="9"/>
      <c r="BE223" s="9"/>
      <c r="BF223" s="9"/>
      <c r="BG223" s="9"/>
    </row>
    <row r="224" spans="56:59">
      <c r="BD224" s="9"/>
      <c r="BE224" s="9"/>
      <c r="BF224" s="9"/>
      <c r="BG224" s="9"/>
    </row>
    <row r="225" spans="56:59">
      <c r="BD225" s="9"/>
      <c r="BE225" s="9"/>
      <c r="BF225" s="9"/>
      <c r="BG225" s="9"/>
    </row>
    <row r="226" spans="56:59">
      <c r="BD226" s="9"/>
      <c r="BE226" s="9"/>
      <c r="BF226" s="9"/>
      <c r="BG226" s="9"/>
    </row>
    <row r="227" spans="56:59">
      <c r="BD227" s="9"/>
      <c r="BE227" s="9"/>
      <c r="BF227" s="9"/>
      <c r="BG227" s="9"/>
    </row>
    <row r="228" spans="56:59">
      <c r="BD228" s="9"/>
      <c r="BE228" s="9"/>
      <c r="BF228" s="9"/>
      <c r="BG228" s="9"/>
    </row>
    <row r="229" spans="56:59">
      <c r="BD229" s="9"/>
      <c r="BE229" s="9"/>
      <c r="BF229" s="9"/>
      <c r="BG229" s="9"/>
    </row>
    <row r="230" spans="56:59">
      <c r="BD230" s="9"/>
      <c r="BE230" s="9"/>
      <c r="BF230" s="9"/>
      <c r="BG230" s="9"/>
    </row>
    <row r="231" spans="56:59">
      <c r="BD231" s="9"/>
      <c r="BE231" s="9"/>
      <c r="BF231" s="9"/>
      <c r="BG231" s="9"/>
    </row>
    <row r="232" spans="56:59">
      <c r="BD232" s="9"/>
      <c r="BE232" s="9"/>
      <c r="BF232" s="9"/>
      <c r="BG232" s="9"/>
    </row>
    <row r="233" spans="56:59">
      <c r="BD233" s="9"/>
      <c r="BE233" s="9"/>
      <c r="BF233" s="9"/>
      <c r="BG233" s="9"/>
    </row>
    <row r="234" spans="56:59">
      <c r="BD234" s="9"/>
      <c r="BE234" s="9"/>
      <c r="BF234" s="9"/>
      <c r="BG234" s="9"/>
    </row>
    <row r="235" spans="56:59">
      <c r="BD235" s="9"/>
      <c r="BE235" s="9"/>
      <c r="BF235" s="9"/>
      <c r="BG235" s="9"/>
    </row>
    <row r="236" spans="56:59">
      <c r="BD236" s="9"/>
      <c r="BE236" s="9"/>
      <c r="BF236" s="9"/>
      <c r="BG236" s="9"/>
    </row>
    <row r="237" spans="56:59">
      <c r="BD237" s="9"/>
      <c r="BE237" s="9"/>
      <c r="BF237" s="9"/>
      <c r="BG237" s="9"/>
    </row>
    <row r="238" spans="56:59">
      <c r="BD238" s="9"/>
      <c r="BE238" s="9"/>
      <c r="BF238" s="9"/>
      <c r="BG238" s="9"/>
    </row>
    <row r="239" spans="56:59">
      <c r="BD239" s="9"/>
      <c r="BE239" s="9"/>
      <c r="BF239" s="9"/>
      <c r="BG239" s="9"/>
    </row>
    <row r="240" spans="56:59">
      <c r="BD240" s="9"/>
      <c r="BE240" s="9"/>
      <c r="BF240" s="9"/>
      <c r="BG240" s="9"/>
    </row>
    <row r="241" spans="56:59">
      <c r="BD241" s="9"/>
      <c r="BE241" s="9"/>
      <c r="BF241" s="9"/>
      <c r="BG241" s="9"/>
    </row>
    <row r="242" spans="56:59">
      <c r="BD242" s="9"/>
      <c r="BE242" s="9"/>
      <c r="BF242" s="9"/>
      <c r="BG242" s="9"/>
    </row>
    <row r="243" spans="56:59">
      <c r="BD243" s="9"/>
      <c r="BE243" s="9"/>
      <c r="BF243" s="9"/>
      <c r="BG243" s="9"/>
    </row>
    <row r="244" spans="56:59">
      <c r="BD244" s="9"/>
      <c r="BE244" s="9"/>
      <c r="BF244" s="9"/>
      <c r="BG244" s="9"/>
    </row>
    <row r="245" spans="56:59">
      <c r="BD245" s="9"/>
      <c r="BE245" s="9"/>
      <c r="BF245" s="9"/>
      <c r="BG245" s="9"/>
    </row>
    <row r="246" spans="56:59">
      <c r="BD246" s="9"/>
      <c r="BE246" s="9"/>
      <c r="BF246" s="9"/>
      <c r="BG246" s="9"/>
    </row>
    <row r="247" spans="56:59">
      <c r="BD247" s="9"/>
      <c r="BE247" s="9"/>
      <c r="BF247" s="9"/>
      <c r="BG247" s="9"/>
    </row>
    <row r="248" spans="56:59">
      <c r="BD248" s="9"/>
      <c r="BE248" s="9"/>
      <c r="BF248" s="9"/>
      <c r="BG248" s="9"/>
    </row>
    <row r="249" spans="56:59">
      <c r="BD249" s="9"/>
      <c r="BE249" s="9"/>
      <c r="BF249" s="9"/>
      <c r="BG249" s="9"/>
    </row>
    <row r="250" spans="56:59">
      <c r="BD250" s="9"/>
      <c r="BE250" s="9"/>
      <c r="BF250" s="9"/>
      <c r="BG250" s="9"/>
    </row>
    <row r="251" spans="56:59">
      <c r="BD251" s="9"/>
      <c r="BE251" s="9"/>
      <c r="BF251" s="9"/>
      <c r="BG251" s="9"/>
    </row>
    <row r="252" spans="56:59">
      <c r="BD252" s="9"/>
      <c r="BE252" s="9"/>
      <c r="BF252" s="9"/>
      <c r="BG252" s="9"/>
    </row>
    <row r="253" spans="56:59">
      <c r="BD253" s="9"/>
      <c r="BE253" s="9"/>
      <c r="BF253" s="9"/>
      <c r="BG253" s="9"/>
    </row>
    <row r="254" spans="56:59">
      <c r="BD254" s="9"/>
      <c r="BE254" s="9"/>
      <c r="BF254" s="9"/>
      <c r="BG254" s="9"/>
    </row>
    <row r="255" spans="56:59">
      <c r="BD255" s="9"/>
      <c r="BE255" s="9"/>
      <c r="BF255" s="9"/>
      <c r="BG255" s="9"/>
    </row>
    <row r="256" spans="56:59">
      <c r="BD256" s="9"/>
      <c r="BE256" s="9"/>
      <c r="BF256" s="9"/>
      <c r="BG256" s="9"/>
    </row>
    <row r="257" spans="56:59">
      <c r="BD257" s="9"/>
      <c r="BE257" s="9"/>
      <c r="BF257" s="9"/>
      <c r="BG257" s="9"/>
    </row>
    <row r="258" spans="56:59">
      <c r="BD258" s="9"/>
      <c r="BE258" s="9"/>
      <c r="BF258" s="9"/>
      <c r="BG258" s="9"/>
    </row>
    <row r="259" spans="56:59">
      <c r="BD259" s="9"/>
      <c r="BE259" s="9"/>
      <c r="BF259" s="9"/>
      <c r="BG259" s="9"/>
    </row>
    <row r="260" spans="56:59">
      <c r="BD260" s="9"/>
      <c r="BE260" s="9"/>
      <c r="BF260" s="9"/>
      <c r="BG260" s="9"/>
    </row>
    <row r="261" spans="56:59">
      <c r="BD261" s="9"/>
      <c r="BE261" s="9"/>
      <c r="BF261" s="9"/>
      <c r="BG261" s="9"/>
    </row>
    <row r="262" spans="56:59">
      <c r="BD262" s="9"/>
      <c r="BE262" s="9"/>
      <c r="BF262" s="9"/>
      <c r="BG262" s="9"/>
    </row>
    <row r="263" spans="56:59">
      <c r="BD263" s="9"/>
      <c r="BE263" s="9"/>
      <c r="BF263" s="9"/>
      <c r="BG263" s="9"/>
    </row>
    <row r="264" spans="56:59">
      <c r="BD264" s="9"/>
      <c r="BE264" s="9"/>
      <c r="BF264" s="9"/>
      <c r="BG264" s="9"/>
    </row>
    <row r="265" spans="56:59">
      <c r="BD265" s="9"/>
      <c r="BE265" s="9"/>
      <c r="BF265" s="9"/>
      <c r="BG265" s="9"/>
    </row>
    <row r="266" spans="56:59">
      <c r="BD266" s="9"/>
      <c r="BE266" s="9"/>
      <c r="BF266" s="9"/>
      <c r="BG266" s="9"/>
    </row>
    <row r="267" spans="56:59">
      <c r="BD267" s="9"/>
      <c r="BE267" s="9"/>
      <c r="BF267" s="9"/>
      <c r="BG267" s="9"/>
    </row>
    <row r="268" spans="56:59">
      <c r="BD268" s="9"/>
      <c r="BE268" s="9"/>
      <c r="BF268" s="9"/>
      <c r="BG268" s="9"/>
    </row>
    <row r="269" spans="56:59">
      <c r="BD269" s="9"/>
      <c r="BE269" s="9"/>
      <c r="BF269" s="9"/>
      <c r="BG269" s="9"/>
    </row>
    <row r="270" spans="56:59">
      <c r="BD270" s="9"/>
      <c r="BE270" s="9"/>
      <c r="BF270" s="9"/>
      <c r="BG270" s="9"/>
    </row>
    <row r="271" spans="56:59">
      <c r="BD271" s="9"/>
      <c r="BE271" s="9"/>
      <c r="BF271" s="9"/>
      <c r="BG271" s="9"/>
    </row>
    <row r="272" spans="56:59">
      <c r="BD272" s="9"/>
      <c r="BE272" s="9"/>
      <c r="BF272" s="9"/>
      <c r="BG272" s="9"/>
    </row>
    <row r="273" spans="56:59">
      <c r="BD273" s="9"/>
      <c r="BE273" s="9"/>
      <c r="BF273" s="9"/>
      <c r="BG273" s="9"/>
    </row>
    <row r="274" spans="56:59">
      <c r="BD274" s="9"/>
      <c r="BE274" s="9"/>
      <c r="BF274" s="9"/>
      <c r="BG274" s="9"/>
    </row>
    <row r="275" spans="56:59">
      <c r="BD275" s="9"/>
      <c r="BE275" s="9"/>
      <c r="BF275" s="9"/>
      <c r="BG275" s="9"/>
    </row>
    <row r="276" spans="56:59">
      <c r="BD276" s="9"/>
      <c r="BE276" s="9"/>
      <c r="BF276" s="9"/>
      <c r="BG276" s="9"/>
    </row>
    <row r="277" spans="56:59">
      <c r="BD277" s="9"/>
      <c r="BE277" s="9"/>
      <c r="BF277" s="9"/>
      <c r="BG277" s="9"/>
    </row>
    <row r="278" spans="56:59">
      <c r="BD278" s="9"/>
      <c r="BE278" s="9"/>
      <c r="BF278" s="9"/>
      <c r="BG278" s="9"/>
    </row>
    <row r="279" spans="56:59">
      <c r="BD279" s="9"/>
      <c r="BE279" s="9"/>
      <c r="BF279" s="9"/>
      <c r="BG279" s="9"/>
    </row>
    <row r="280" spans="56:59">
      <c r="BD280" s="9"/>
      <c r="BE280" s="9"/>
      <c r="BF280" s="9"/>
      <c r="BG280" s="9"/>
    </row>
    <row r="281" spans="56:59">
      <c r="BD281" s="9"/>
      <c r="BE281" s="9"/>
      <c r="BF281" s="9"/>
      <c r="BG281" s="9"/>
    </row>
    <row r="282" spans="56:59">
      <c r="BD282" s="9"/>
      <c r="BE282" s="9"/>
      <c r="BF282" s="9"/>
      <c r="BG282" s="9"/>
    </row>
    <row r="283" spans="56:59">
      <c r="BD283" s="9"/>
      <c r="BE283" s="9"/>
      <c r="BF283" s="9"/>
      <c r="BG283" s="9"/>
    </row>
    <row r="284" spans="56:59">
      <c r="BD284" s="9"/>
      <c r="BE284" s="9"/>
      <c r="BF284" s="9"/>
      <c r="BG284" s="9"/>
    </row>
    <row r="285" spans="56:59">
      <c r="BD285" s="9"/>
      <c r="BE285" s="9"/>
      <c r="BF285" s="9"/>
      <c r="BG285" s="9"/>
    </row>
    <row r="286" spans="56:59">
      <c r="BD286" s="9"/>
      <c r="BE286" s="9"/>
      <c r="BF286" s="9"/>
      <c r="BG286" s="9"/>
    </row>
    <row r="287" spans="56:59">
      <c r="BD287" s="9"/>
      <c r="BE287" s="9"/>
      <c r="BF287" s="9"/>
      <c r="BG287" s="9"/>
    </row>
    <row r="288" spans="56:59">
      <c r="BD288" s="9"/>
      <c r="BE288" s="9"/>
      <c r="BF288" s="9"/>
      <c r="BG288" s="9"/>
    </row>
    <row r="289" spans="56:59">
      <c r="BD289" s="9"/>
      <c r="BE289" s="9"/>
      <c r="BF289" s="9"/>
      <c r="BG289" s="9"/>
    </row>
    <row r="290" spans="56:59">
      <c r="BD290" s="9"/>
      <c r="BE290" s="9"/>
      <c r="BF290" s="9"/>
      <c r="BG290" s="9"/>
    </row>
    <row r="291" spans="56:59">
      <c r="BD291" s="9"/>
      <c r="BE291" s="9"/>
      <c r="BF291" s="9"/>
      <c r="BG291" s="9"/>
    </row>
    <row r="292" spans="56:59">
      <c r="BD292" s="9"/>
      <c r="BE292" s="9"/>
      <c r="BF292" s="9"/>
      <c r="BG292" s="9"/>
    </row>
    <row r="293" spans="56:59">
      <c r="BD293" s="9"/>
      <c r="BE293" s="9"/>
      <c r="BF293" s="9"/>
      <c r="BG293" s="9"/>
    </row>
    <row r="294" spans="56:59">
      <c r="BD294" s="9"/>
      <c r="BE294" s="9"/>
      <c r="BF294" s="9"/>
      <c r="BG294" s="9"/>
    </row>
    <row r="295" spans="56:59">
      <c r="BD295" s="9"/>
      <c r="BE295" s="9"/>
      <c r="BF295" s="9"/>
      <c r="BG295" s="9"/>
    </row>
    <row r="296" spans="56:59">
      <c r="BD296" s="9"/>
      <c r="BE296" s="9"/>
      <c r="BF296" s="9"/>
      <c r="BG296" s="9"/>
    </row>
    <row r="297" spans="56:59">
      <c r="BD297" s="9"/>
      <c r="BE297" s="9"/>
      <c r="BF297" s="9"/>
      <c r="BG297" s="9"/>
    </row>
    <row r="298" spans="56:59">
      <c r="BD298" s="9"/>
      <c r="BE298" s="9"/>
      <c r="BF298" s="9"/>
      <c r="BG298" s="9"/>
    </row>
    <row r="299" spans="56:59">
      <c r="BD299" s="9"/>
      <c r="BE299" s="9"/>
      <c r="BF299" s="9"/>
      <c r="BG299" s="9"/>
    </row>
    <row r="300" spans="56:59">
      <c r="BD300" s="9"/>
      <c r="BE300" s="9"/>
      <c r="BF300" s="9"/>
      <c r="BG300" s="9"/>
    </row>
    <row r="301" spans="56:59">
      <c r="BD301" s="9"/>
      <c r="BE301" s="9"/>
      <c r="BF301" s="9"/>
      <c r="BG301" s="9"/>
    </row>
    <row r="302" spans="56:59">
      <c r="BD302" s="9"/>
      <c r="BE302" s="9"/>
      <c r="BF302" s="9"/>
      <c r="BG302" s="9"/>
    </row>
    <row r="303" spans="56:59">
      <c r="BD303" s="9"/>
      <c r="BE303" s="9"/>
      <c r="BF303" s="9"/>
      <c r="BG303" s="9"/>
    </row>
    <row r="304" spans="56:59">
      <c r="BD304" s="9"/>
      <c r="BE304" s="9"/>
      <c r="BF304" s="9"/>
      <c r="BG304" s="9"/>
    </row>
    <row r="305" spans="56:59">
      <c r="BD305" s="9"/>
      <c r="BE305" s="9"/>
      <c r="BF305" s="9"/>
      <c r="BG305" s="9"/>
    </row>
    <row r="306" spans="56:59">
      <c r="BD306" s="9"/>
      <c r="BE306" s="9"/>
      <c r="BF306" s="9"/>
      <c r="BG306" s="9"/>
    </row>
    <row r="307" spans="56:59">
      <c r="BD307" s="9"/>
      <c r="BE307" s="9"/>
      <c r="BF307" s="9"/>
      <c r="BG307" s="9"/>
    </row>
    <row r="308" spans="56:59">
      <c r="BD308" s="9"/>
      <c r="BE308" s="9"/>
      <c r="BF308" s="9"/>
      <c r="BG308" s="9"/>
    </row>
    <row r="309" spans="56:59">
      <c r="BD309" s="9"/>
      <c r="BE309" s="9"/>
      <c r="BF309" s="9"/>
      <c r="BG309" s="9"/>
    </row>
    <row r="310" spans="56:59">
      <c r="BD310" s="9"/>
      <c r="BE310" s="9"/>
      <c r="BF310" s="9"/>
      <c r="BG310" s="9"/>
    </row>
    <row r="311" spans="56:59">
      <c r="BD311" s="9"/>
      <c r="BE311" s="9"/>
      <c r="BF311" s="9"/>
      <c r="BG311" s="9"/>
    </row>
    <row r="312" spans="56:59">
      <c r="BD312" s="9"/>
      <c r="BE312" s="9"/>
      <c r="BF312" s="9"/>
      <c r="BG312" s="9"/>
    </row>
    <row r="313" spans="56:59">
      <c r="BD313" s="9"/>
      <c r="BE313" s="9"/>
      <c r="BF313" s="9"/>
      <c r="BG313" s="9"/>
    </row>
    <row r="314" spans="56:59">
      <c r="BD314" s="9"/>
      <c r="BE314" s="9"/>
      <c r="BF314" s="9"/>
      <c r="BG314" s="9"/>
    </row>
    <row r="315" spans="56:59">
      <c r="BD315" s="9"/>
      <c r="BE315" s="9"/>
      <c r="BF315" s="9"/>
      <c r="BG315" s="9"/>
    </row>
    <row r="316" spans="56:59">
      <c r="BD316" s="9"/>
      <c r="BE316" s="9"/>
      <c r="BF316" s="9"/>
      <c r="BG316" s="9"/>
    </row>
    <row r="317" spans="56:59">
      <c r="BD317" s="9"/>
      <c r="BE317" s="9"/>
      <c r="BF317" s="9"/>
      <c r="BG317" s="9"/>
    </row>
    <row r="318" spans="56:59">
      <c r="BD318" s="9"/>
      <c r="BE318" s="9"/>
      <c r="BF318" s="9"/>
      <c r="BG318" s="9"/>
    </row>
    <row r="319" spans="56:59">
      <c r="BD319" s="9"/>
      <c r="BE319" s="9"/>
      <c r="BF319" s="9"/>
      <c r="BG319" s="9"/>
    </row>
    <row r="320" spans="56:59">
      <c r="BD320" s="9"/>
      <c r="BE320" s="9"/>
      <c r="BF320" s="9"/>
      <c r="BG320" s="9"/>
    </row>
    <row r="321" spans="56:59">
      <c r="BD321" s="9"/>
      <c r="BE321" s="9"/>
      <c r="BF321" s="9"/>
      <c r="BG321" s="9"/>
    </row>
    <row r="322" spans="56:59">
      <c r="BD322" s="9"/>
      <c r="BE322" s="9"/>
      <c r="BF322" s="9"/>
      <c r="BG322" s="9"/>
    </row>
    <row r="323" spans="56:59">
      <c r="BD323" s="9"/>
      <c r="BE323" s="9"/>
      <c r="BF323" s="9"/>
      <c r="BG323" s="9"/>
    </row>
    <row r="324" spans="56:59">
      <c r="BD324" s="9"/>
      <c r="BE324" s="9"/>
      <c r="BF324" s="9"/>
      <c r="BG324" s="9"/>
    </row>
    <row r="325" spans="56:59">
      <c r="BD325" s="9"/>
      <c r="BE325" s="9"/>
      <c r="BF325" s="9"/>
      <c r="BG325" s="9"/>
    </row>
    <row r="326" spans="56:59">
      <c r="BD326" s="9"/>
      <c r="BE326" s="9"/>
      <c r="BF326" s="9"/>
      <c r="BG326" s="9"/>
    </row>
    <row r="327" spans="56:59">
      <c r="BD327" s="9"/>
      <c r="BE327" s="9"/>
      <c r="BF327" s="9"/>
      <c r="BG327" s="9"/>
    </row>
    <row r="328" spans="56:59">
      <c r="BD328" s="9"/>
      <c r="BE328" s="9"/>
      <c r="BF328" s="9"/>
      <c r="BG328" s="9"/>
    </row>
    <row r="329" spans="56:59">
      <c r="BD329" s="9"/>
      <c r="BE329" s="9"/>
      <c r="BF329" s="9"/>
      <c r="BG329" s="9"/>
    </row>
    <row r="330" spans="56:59">
      <c r="BD330" s="9"/>
      <c r="BE330" s="9"/>
      <c r="BF330" s="9"/>
      <c r="BG330" s="9"/>
    </row>
    <row r="331" spans="56:59">
      <c r="BD331" s="9"/>
      <c r="BE331" s="9"/>
      <c r="BF331" s="9"/>
      <c r="BG331" s="9"/>
    </row>
    <row r="332" spans="56:59">
      <c r="BD332" s="9"/>
      <c r="BE332" s="9"/>
      <c r="BF332" s="9"/>
      <c r="BG332" s="9"/>
    </row>
    <row r="333" spans="56:59">
      <c r="BD333" s="9"/>
      <c r="BE333" s="9"/>
      <c r="BF333" s="9"/>
      <c r="BG333" s="9"/>
    </row>
    <row r="334" spans="56:59">
      <c r="BD334" s="9"/>
      <c r="BE334" s="9"/>
      <c r="BF334" s="9"/>
      <c r="BG334" s="9"/>
    </row>
    <row r="335" spans="56:59">
      <c r="BD335" s="9"/>
      <c r="BE335" s="9"/>
      <c r="BF335" s="9"/>
      <c r="BG335" s="9"/>
    </row>
    <row r="336" spans="56:59">
      <c r="BD336" s="9"/>
      <c r="BE336" s="9"/>
      <c r="BF336" s="9"/>
      <c r="BG336" s="9"/>
    </row>
    <row r="337" spans="56:59">
      <c r="BD337" s="9"/>
      <c r="BE337" s="9"/>
      <c r="BF337" s="9"/>
      <c r="BG337" s="9"/>
    </row>
    <row r="338" spans="56:59">
      <c r="BD338" s="9"/>
      <c r="BE338" s="9"/>
      <c r="BF338" s="9"/>
      <c r="BG338" s="9"/>
    </row>
    <row r="339" spans="56:59">
      <c r="BD339" s="9"/>
      <c r="BE339" s="9"/>
      <c r="BF339" s="9"/>
      <c r="BG339" s="9"/>
    </row>
    <row r="340" spans="56:59">
      <c r="BD340" s="9"/>
      <c r="BE340" s="9"/>
      <c r="BF340" s="9"/>
      <c r="BG340" s="9"/>
    </row>
    <row r="341" spans="56:59">
      <c r="BD341" s="9"/>
      <c r="BE341" s="9"/>
      <c r="BF341" s="9"/>
      <c r="BG341" s="9"/>
    </row>
    <row r="342" spans="56:59">
      <c r="BD342" s="9"/>
      <c r="BE342" s="9"/>
      <c r="BF342" s="9"/>
      <c r="BG342" s="9"/>
    </row>
    <row r="343" spans="56:59">
      <c r="BD343" s="9"/>
      <c r="BE343" s="9"/>
      <c r="BF343" s="9"/>
      <c r="BG343" s="9"/>
    </row>
    <row r="344" spans="56:59">
      <c r="BD344" s="9"/>
      <c r="BE344" s="9"/>
      <c r="BF344" s="9"/>
      <c r="BG344" s="9"/>
    </row>
    <row r="345" spans="56:59">
      <c r="BD345" s="9"/>
      <c r="BE345" s="9"/>
      <c r="BF345" s="9"/>
      <c r="BG345" s="9"/>
    </row>
    <row r="346" spans="56:59">
      <c r="BD346" s="9"/>
      <c r="BE346" s="9"/>
      <c r="BF346" s="9"/>
      <c r="BG346" s="9"/>
    </row>
    <row r="347" spans="56:59">
      <c r="BD347" s="9"/>
      <c r="BE347" s="9"/>
      <c r="BF347" s="9"/>
      <c r="BG347" s="9"/>
    </row>
    <row r="348" spans="56:59">
      <c r="BD348" s="9"/>
      <c r="BE348" s="9"/>
      <c r="BF348" s="9"/>
      <c r="BG348" s="9"/>
    </row>
    <row r="349" spans="56:59">
      <c r="BD349" s="9"/>
      <c r="BE349" s="9"/>
      <c r="BF349" s="9"/>
      <c r="BG349" s="9"/>
    </row>
    <row r="350" spans="56:59">
      <c r="BD350" s="9"/>
      <c r="BE350" s="9"/>
      <c r="BF350" s="9"/>
      <c r="BG350" s="9"/>
    </row>
    <row r="351" spans="56:59">
      <c r="BD351" s="9"/>
      <c r="BE351" s="9"/>
      <c r="BF351" s="9"/>
      <c r="BG351" s="9"/>
    </row>
    <row r="352" spans="56:59">
      <c r="BD352" s="9"/>
      <c r="BE352" s="9"/>
      <c r="BF352" s="9"/>
      <c r="BG352" s="9"/>
    </row>
    <row r="353" spans="56:59">
      <c r="BD353" s="9"/>
      <c r="BE353" s="9"/>
      <c r="BF353" s="9"/>
      <c r="BG353" s="9"/>
    </row>
    <row r="354" spans="56:59">
      <c r="BD354" s="9"/>
      <c r="BE354" s="9"/>
      <c r="BF354" s="9"/>
      <c r="BG354" s="9"/>
    </row>
    <row r="355" spans="56:59">
      <c r="BD355" s="9"/>
      <c r="BE355" s="9"/>
      <c r="BF355" s="9"/>
      <c r="BG355" s="9"/>
    </row>
    <row r="356" spans="56:59">
      <c r="BD356" s="9"/>
      <c r="BE356" s="9"/>
      <c r="BF356" s="9"/>
      <c r="BG356" s="9"/>
    </row>
    <row r="357" spans="56:59">
      <c r="BD357" s="9"/>
      <c r="BE357" s="9"/>
      <c r="BF357" s="9"/>
      <c r="BG357" s="9"/>
    </row>
    <row r="358" spans="56:59">
      <c r="BD358" s="9"/>
      <c r="BE358" s="9"/>
      <c r="BF358" s="9"/>
      <c r="BG358" s="9"/>
    </row>
    <row r="359" spans="56:59">
      <c r="BD359" s="9"/>
      <c r="BE359" s="9"/>
      <c r="BF359" s="9"/>
      <c r="BG359" s="9"/>
    </row>
    <row r="360" spans="56:59">
      <c r="BD360" s="9"/>
      <c r="BE360" s="9"/>
      <c r="BF360" s="9"/>
      <c r="BG360" s="9"/>
    </row>
    <row r="361" spans="56:59">
      <c r="BD361" s="9"/>
      <c r="BE361" s="9"/>
      <c r="BF361" s="9"/>
      <c r="BG361" s="9"/>
    </row>
    <row r="362" spans="56:59">
      <c r="BD362" s="9"/>
      <c r="BE362" s="9"/>
      <c r="BF362" s="9"/>
      <c r="BG362" s="9"/>
    </row>
    <row r="363" spans="56:59">
      <c r="BD363" s="9"/>
      <c r="BE363" s="9"/>
      <c r="BF363" s="9"/>
      <c r="BG363" s="9"/>
    </row>
    <row r="364" spans="56:59">
      <c r="BD364" s="9"/>
      <c r="BE364" s="9"/>
      <c r="BF364" s="9"/>
      <c r="BG364" s="9"/>
    </row>
    <row r="365" spans="56:59">
      <c r="BD365" s="9"/>
      <c r="BE365" s="9"/>
      <c r="BF365" s="9"/>
      <c r="BG365" s="9"/>
    </row>
    <row r="366" spans="56:59">
      <c r="BD366" s="9"/>
      <c r="BE366" s="9"/>
      <c r="BF366" s="9"/>
      <c r="BG366" s="9"/>
    </row>
    <row r="367" spans="56:59">
      <c r="BD367" s="9"/>
      <c r="BE367" s="9"/>
      <c r="BF367" s="9"/>
      <c r="BG367" s="9"/>
    </row>
    <row r="368" spans="56:59">
      <c r="BD368" s="9"/>
      <c r="BE368" s="9"/>
      <c r="BF368" s="9"/>
      <c r="BG368" s="9"/>
    </row>
    <row r="369" spans="56:59">
      <c r="BD369" s="9"/>
      <c r="BE369" s="9"/>
      <c r="BF369" s="9"/>
      <c r="BG369" s="9"/>
    </row>
    <row r="370" spans="56:59">
      <c r="BD370" s="9"/>
      <c r="BE370" s="9"/>
      <c r="BF370" s="9"/>
      <c r="BG370" s="9"/>
    </row>
    <row r="371" spans="56:59">
      <c r="BD371" s="9"/>
      <c r="BE371" s="9"/>
      <c r="BF371" s="9"/>
      <c r="BG371" s="9"/>
    </row>
    <row r="372" spans="56:59">
      <c r="BD372" s="9"/>
      <c r="BE372" s="9"/>
      <c r="BF372" s="9"/>
      <c r="BG372" s="9"/>
    </row>
    <row r="373" spans="56:59">
      <c r="BD373" s="9"/>
      <c r="BE373" s="9"/>
      <c r="BF373" s="9"/>
      <c r="BG373" s="9"/>
    </row>
    <row r="374" spans="56:59">
      <c r="BD374" s="9"/>
      <c r="BE374" s="9"/>
      <c r="BF374" s="9"/>
      <c r="BG374" s="9"/>
    </row>
    <row r="375" spans="56:59">
      <c r="BD375" s="9"/>
      <c r="BE375" s="9"/>
      <c r="BF375" s="9"/>
      <c r="BG375" s="9"/>
    </row>
    <row r="376" spans="56:59">
      <c r="BD376" s="9"/>
      <c r="BE376" s="9"/>
      <c r="BF376" s="9"/>
      <c r="BG376" s="9"/>
    </row>
    <row r="377" spans="56:59">
      <c r="BD377" s="9"/>
      <c r="BE377" s="9"/>
      <c r="BF377" s="9"/>
      <c r="BG377" s="9"/>
    </row>
    <row r="378" spans="56:59">
      <c r="BD378" s="9"/>
      <c r="BE378" s="9"/>
      <c r="BF378" s="9"/>
      <c r="BG378" s="9"/>
    </row>
    <row r="379" spans="56:59">
      <c r="BD379" s="9"/>
      <c r="BE379" s="9"/>
      <c r="BF379" s="9"/>
      <c r="BG379" s="9"/>
    </row>
    <row r="380" spans="56:59">
      <c r="BD380" s="9"/>
      <c r="BE380" s="9"/>
      <c r="BF380" s="9"/>
      <c r="BG380" s="9"/>
    </row>
    <row r="381" spans="56:59">
      <c r="BD381" s="9"/>
      <c r="BE381" s="9"/>
      <c r="BF381" s="9"/>
      <c r="BG381" s="9"/>
    </row>
    <row r="382" spans="56:59">
      <c r="BD382" s="9"/>
      <c r="BE382" s="9"/>
      <c r="BF382" s="9"/>
      <c r="BG382" s="9"/>
    </row>
    <row r="383" spans="56:59">
      <c r="BD383" s="9"/>
      <c r="BE383" s="9"/>
      <c r="BF383" s="9"/>
      <c r="BG383" s="9"/>
    </row>
    <row r="384" spans="56:59">
      <c r="BD384" s="9"/>
      <c r="BE384" s="9"/>
      <c r="BF384" s="9"/>
      <c r="BG384" s="9"/>
    </row>
    <row r="385" spans="56:59">
      <c r="BD385" s="9"/>
      <c r="BE385" s="9"/>
      <c r="BF385" s="9"/>
      <c r="BG385" s="9"/>
    </row>
    <row r="386" spans="56:59">
      <c r="BD386" s="9"/>
      <c r="BE386" s="9"/>
      <c r="BF386" s="9"/>
      <c r="BG386" s="9"/>
    </row>
    <row r="387" spans="56:59">
      <c r="BD387" s="9"/>
      <c r="BE387" s="9"/>
      <c r="BF387" s="9"/>
      <c r="BG387" s="9"/>
    </row>
    <row r="388" spans="56:59">
      <c r="BD388" s="9"/>
      <c r="BE388" s="9"/>
      <c r="BF388" s="9"/>
      <c r="BG388" s="9"/>
    </row>
    <row r="389" spans="56:59">
      <c r="BD389" s="9"/>
      <c r="BE389" s="9"/>
      <c r="BF389" s="9"/>
      <c r="BG389" s="9"/>
    </row>
    <row r="390" spans="56:59">
      <c r="BD390" s="9"/>
      <c r="BE390" s="9"/>
      <c r="BF390" s="9"/>
      <c r="BG390" s="9"/>
    </row>
    <row r="391" spans="56:59">
      <c r="BD391" s="9"/>
      <c r="BE391" s="9"/>
      <c r="BF391" s="9"/>
      <c r="BG391" s="9"/>
    </row>
    <row r="392" spans="56:59">
      <c r="BD392" s="9"/>
      <c r="BE392" s="9"/>
      <c r="BF392" s="9"/>
      <c r="BG392" s="9"/>
    </row>
    <row r="393" spans="56:59">
      <c r="BD393" s="9"/>
      <c r="BE393" s="9"/>
      <c r="BF393" s="9"/>
      <c r="BG393" s="9"/>
    </row>
    <row r="394" spans="56:59">
      <c r="BD394" s="9"/>
      <c r="BE394" s="9"/>
      <c r="BF394" s="9"/>
      <c r="BG394" s="9"/>
    </row>
    <row r="395" spans="56:59">
      <c r="BD395" s="9"/>
      <c r="BE395" s="9"/>
      <c r="BF395" s="9"/>
      <c r="BG395" s="9"/>
    </row>
    <row r="396" spans="56:59">
      <c r="BD396" s="9"/>
      <c r="BE396" s="9"/>
      <c r="BF396" s="9"/>
      <c r="BG396" s="9"/>
    </row>
    <row r="397" spans="56:59">
      <c r="BD397" s="9"/>
      <c r="BE397" s="9"/>
      <c r="BF397" s="9"/>
      <c r="BG397" s="9"/>
    </row>
    <row r="398" spans="56:59">
      <c r="BD398" s="9"/>
      <c r="BE398" s="9"/>
      <c r="BF398" s="9"/>
      <c r="BG398" s="9"/>
    </row>
    <row r="399" spans="56:59">
      <c r="BD399" s="9"/>
      <c r="BE399" s="9"/>
      <c r="BF399" s="9"/>
      <c r="BG399" s="9"/>
    </row>
    <row r="400" spans="56:59">
      <c r="BD400" s="9"/>
      <c r="BE400" s="9"/>
      <c r="BF400" s="9"/>
      <c r="BG400" s="9"/>
    </row>
    <row r="401" spans="56:59">
      <c r="BD401" s="9"/>
      <c r="BE401" s="9"/>
      <c r="BF401" s="9"/>
      <c r="BG401" s="9"/>
    </row>
    <row r="402" spans="56:59">
      <c r="BD402" s="9"/>
      <c r="BE402" s="9"/>
      <c r="BF402" s="9"/>
      <c r="BG402" s="9"/>
    </row>
    <row r="403" spans="56:59">
      <c r="BD403" s="9"/>
      <c r="BE403" s="9"/>
      <c r="BF403" s="9"/>
      <c r="BG403" s="9"/>
    </row>
    <row r="404" spans="56:59">
      <c r="BD404" s="9"/>
      <c r="BE404" s="9"/>
      <c r="BF404" s="9"/>
      <c r="BG404" s="9"/>
    </row>
    <row r="405" spans="56:59">
      <c r="BD405" s="9"/>
      <c r="BE405" s="9"/>
      <c r="BF405" s="9"/>
      <c r="BG405" s="9"/>
    </row>
    <row r="406" spans="56:59">
      <c r="BD406" s="9"/>
      <c r="BE406" s="9"/>
      <c r="BF406" s="9"/>
      <c r="BG406" s="9"/>
    </row>
    <row r="407" spans="56:59">
      <c r="BD407" s="9"/>
      <c r="BE407" s="9"/>
      <c r="BF407" s="9"/>
      <c r="BG407" s="9"/>
    </row>
    <row r="408" spans="56:59">
      <c r="BD408" s="9"/>
      <c r="BE408" s="9"/>
      <c r="BF408" s="9"/>
      <c r="BG408" s="9"/>
    </row>
    <row r="409" spans="56:59">
      <c r="BD409" s="9"/>
      <c r="BE409" s="9"/>
      <c r="BF409" s="9"/>
      <c r="BG409" s="9"/>
    </row>
    <row r="410" spans="56:59">
      <c r="BD410" s="9"/>
      <c r="BE410" s="9"/>
      <c r="BF410" s="9"/>
      <c r="BG410" s="9"/>
    </row>
    <row r="411" spans="56:59">
      <c r="BD411" s="9"/>
      <c r="BE411" s="9"/>
      <c r="BF411" s="9"/>
      <c r="BG411" s="9"/>
    </row>
    <row r="412" spans="56:59">
      <c r="BD412" s="9"/>
      <c r="BE412" s="9"/>
      <c r="BF412" s="9"/>
      <c r="BG412" s="9"/>
    </row>
    <row r="413" spans="56:59">
      <c r="BD413" s="9"/>
      <c r="BE413" s="9"/>
      <c r="BF413" s="9"/>
      <c r="BG413" s="9"/>
    </row>
    <row r="414" spans="56:59">
      <c r="BD414" s="9"/>
      <c r="BE414" s="9"/>
      <c r="BF414" s="9"/>
      <c r="BG414" s="9"/>
    </row>
    <row r="415" spans="56:59">
      <c r="BD415" s="9"/>
      <c r="BE415" s="9"/>
      <c r="BF415" s="9"/>
      <c r="BG415" s="9"/>
    </row>
    <row r="416" spans="56:59">
      <c r="BD416" s="9"/>
      <c r="BE416" s="9"/>
      <c r="BF416" s="9"/>
      <c r="BG416" s="9"/>
    </row>
    <row r="417" spans="56:59">
      <c r="BD417" s="9"/>
      <c r="BE417" s="9"/>
      <c r="BF417" s="9"/>
      <c r="BG417" s="9"/>
    </row>
    <row r="418" spans="56:59">
      <c r="BD418" s="9"/>
      <c r="BE418" s="9"/>
      <c r="BF418" s="9"/>
      <c r="BG418" s="9"/>
    </row>
    <row r="419" spans="56:59">
      <c r="BD419" s="9"/>
      <c r="BE419" s="9"/>
      <c r="BF419" s="9"/>
      <c r="BG419" s="9"/>
    </row>
    <row r="420" spans="56:59">
      <c r="BD420" s="9"/>
      <c r="BE420" s="9"/>
      <c r="BF420" s="9"/>
      <c r="BG420" s="9"/>
    </row>
    <row r="421" spans="56:59">
      <c r="BD421" s="9"/>
      <c r="BE421" s="9"/>
      <c r="BF421" s="9"/>
      <c r="BG421" s="9"/>
    </row>
    <row r="422" spans="56:59">
      <c r="BD422" s="9"/>
      <c r="BE422" s="9"/>
      <c r="BF422" s="9"/>
      <c r="BG422" s="9"/>
    </row>
    <row r="423" spans="56:59">
      <c r="BD423" s="9"/>
      <c r="BE423" s="9"/>
      <c r="BF423" s="9"/>
      <c r="BG423" s="9"/>
    </row>
    <row r="424" spans="56:59">
      <c r="BD424" s="9"/>
      <c r="BE424" s="9"/>
      <c r="BF424" s="9"/>
      <c r="BG424" s="9"/>
    </row>
    <row r="425" spans="56:59">
      <c r="BD425" s="9"/>
      <c r="BE425" s="9"/>
      <c r="BF425" s="9"/>
      <c r="BG425" s="9"/>
    </row>
    <row r="426" spans="56:59">
      <c r="BD426" s="9"/>
      <c r="BE426" s="9"/>
      <c r="BF426" s="9"/>
      <c r="BG426" s="9"/>
    </row>
    <row r="427" spans="56:59">
      <c r="BD427" s="9"/>
      <c r="BE427" s="9"/>
      <c r="BF427" s="9"/>
      <c r="BG427" s="9"/>
    </row>
    <row r="428" spans="56:59">
      <c r="BD428" s="9"/>
      <c r="BE428" s="9"/>
      <c r="BF428" s="9"/>
      <c r="BG428" s="9"/>
    </row>
    <row r="429" spans="56:59">
      <c r="BD429" s="9"/>
      <c r="BE429" s="9"/>
      <c r="BF429" s="9"/>
      <c r="BG429" s="9"/>
    </row>
    <row r="430" spans="56:59">
      <c r="BD430" s="9"/>
      <c r="BE430" s="9"/>
      <c r="BF430" s="9"/>
      <c r="BG430" s="9"/>
    </row>
    <row r="431" spans="56:59">
      <c r="BD431" s="9"/>
      <c r="BE431" s="9"/>
      <c r="BF431" s="9"/>
      <c r="BG431" s="9"/>
    </row>
    <row r="432" spans="56:59">
      <c r="BD432" s="9"/>
      <c r="BE432" s="9"/>
      <c r="BF432" s="9"/>
      <c r="BG432" s="9"/>
    </row>
    <row r="433" spans="56:59">
      <c r="BD433" s="9"/>
      <c r="BE433" s="9"/>
      <c r="BF433" s="9"/>
      <c r="BG433" s="9"/>
    </row>
    <row r="434" spans="56:59">
      <c r="BD434" s="9"/>
      <c r="BE434" s="9"/>
      <c r="BF434" s="9"/>
      <c r="BG434" s="9"/>
    </row>
    <row r="435" spans="56:59">
      <c r="BD435" s="9"/>
      <c r="BE435" s="9"/>
      <c r="BF435" s="9"/>
      <c r="BG435" s="9"/>
    </row>
    <row r="436" spans="56:59">
      <c r="BD436" s="9"/>
      <c r="BE436" s="9"/>
      <c r="BF436" s="9"/>
      <c r="BG436" s="9"/>
    </row>
    <row r="437" spans="56:59">
      <c r="BD437" s="9"/>
      <c r="BE437" s="9"/>
      <c r="BF437" s="9"/>
      <c r="BG437" s="9"/>
    </row>
    <row r="438" spans="56:59">
      <c r="BD438" s="9"/>
      <c r="BE438" s="9"/>
      <c r="BF438" s="9"/>
      <c r="BG438" s="9"/>
    </row>
    <row r="439" spans="56:59">
      <c r="BD439" s="9"/>
      <c r="BE439" s="9"/>
      <c r="BF439" s="9"/>
      <c r="BG439" s="9"/>
    </row>
    <row r="440" spans="56:59">
      <c r="BD440" s="9"/>
      <c r="BE440" s="9"/>
      <c r="BF440" s="9"/>
      <c r="BG440" s="9"/>
    </row>
    <row r="441" spans="56:59">
      <c r="BD441" s="9"/>
      <c r="BE441" s="9"/>
      <c r="BF441" s="9"/>
      <c r="BG441" s="9"/>
    </row>
    <row r="442" spans="56:59">
      <c r="BD442" s="9"/>
      <c r="BE442" s="9"/>
      <c r="BF442" s="9"/>
      <c r="BG442" s="9"/>
    </row>
    <row r="443" spans="56:59">
      <c r="BD443" s="9"/>
      <c r="BE443" s="9"/>
      <c r="BF443" s="9"/>
      <c r="BG443" s="9"/>
    </row>
    <row r="444" spans="56:59">
      <c r="BD444" s="9"/>
      <c r="BE444" s="9"/>
      <c r="BF444" s="9"/>
      <c r="BG444" s="9"/>
    </row>
    <row r="445" spans="56:59">
      <c r="BD445" s="9"/>
      <c r="BE445" s="9"/>
      <c r="BF445" s="9"/>
      <c r="BG445" s="9"/>
    </row>
    <row r="446" spans="56:59">
      <c r="BD446" s="9"/>
      <c r="BE446" s="9"/>
      <c r="BF446" s="9"/>
      <c r="BG446" s="9"/>
    </row>
    <row r="447" spans="56:59">
      <c r="BD447" s="9"/>
      <c r="BE447" s="9"/>
      <c r="BF447" s="9"/>
      <c r="BG447" s="9"/>
    </row>
    <row r="448" spans="56:59">
      <c r="BD448" s="9"/>
      <c r="BE448" s="9"/>
      <c r="BF448" s="9"/>
      <c r="BG448" s="9"/>
    </row>
    <row r="449" spans="56:59">
      <c r="BD449" s="9"/>
      <c r="BE449" s="9"/>
      <c r="BF449" s="9"/>
      <c r="BG449" s="9"/>
    </row>
    <row r="450" spans="56:59">
      <c r="BD450" s="9"/>
      <c r="BE450" s="9"/>
      <c r="BF450" s="9"/>
      <c r="BG450" s="9"/>
    </row>
    <row r="451" spans="56:59">
      <c r="BD451" s="9"/>
      <c r="BE451" s="9"/>
      <c r="BF451" s="9"/>
      <c r="BG451" s="9"/>
    </row>
    <row r="452" spans="56:59">
      <c r="BD452" s="9"/>
      <c r="BE452" s="9"/>
      <c r="BF452" s="9"/>
      <c r="BG452" s="9"/>
    </row>
    <row r="453" spans="56:59">
      <c r="BD453" s="9"/>
      <c r="BE453" s="9"/>
      <c r="BF453" s="9"/>
      <c r="BG453" s="9"/>
    </row>
    <row r="454" spans="56:59">
      <c r="BD454" s="9"/>
      <c r="BE454" s="9"/>
      <c r="BF454" s="9"/>
      <c r="BG454" s="9"/>
    </row>
    <row r="455" spans="56:59">
      <c r="BD455" s="9"/>
      <c r="BE455" s="9"/>
      <c r="BF455" s="9"/>
      <c r="BG455" s="9"/>
    </row>
    <row r="456" spans="56:59">
      <c r="BD456" s="9"/>
      <c r="BE456" s="9"/>
      <c r="BF456" s="9"/>
      <c r="BG456" s="9"/>
    </row>
    <row r="457" spans="56:59">
      <c r="BD457" s="9"/>
      <c r="BE457" s="9"/>
      <c r="BF457" s="9"/>
      <c r="BG457" s="9"/>
    </row>
    <row r="458" spans="56:59">
      <c r="BD458" s="9"/>
      <c r="BE458" s="9"/>
      <c r="BF458" s="9"/>
      <c r="BG458" s="9"/>
    </row>
    <row r="459" spans="56:59">
      <c r="BD459" s="9"/>
      <c r="BE459" s="9"/>
      <c r="BF459" s="9"/>
      <c r="BG459" s="9"/>
    </row>
    <row r="460" spans="56:59">
      <c r="BD460" s="9"/>
      <c r="BE460" s="9"/>
      <c r="BF460" s="9"/>
      <c r="BG460" s="9"/>
    </row>
    <row r="461" spans="56:59">
      <c r="BD461" s="9"/>
      <c r="BE461" s="9"/>
      <c r="BF461" s="9"/>
      <c r="BG461" s="9"/>
    </row>
    <row r="462" spans="56:59">
      <c r="BD462" s="9"/>
      <c r="BE462" s="9"/>
      <c r="BF462" s="9"/>
      <c r="BG462" s="9"/>
    </row>
    <row r="463" spans="56:59">
      <c r="BD463" s="9"/>
      <c r="BE463" s="9"/>
      <c r="BF463" s="9"/>
      <c r="BG463" s="9"/>
    </row>
    <row r="464" spans="56:59">
      <c r="BD464" s="9"/>
      <c r="BE464" s="9"/>
      <c r="BF464" s="9"/>
      <c r="BG464" s="9"/>
    </row>
    <row r="465" spans="56:59">
      <c r="BD465" s="9"/>
      <c r="BE465" s="9"/>
      <c r="BF465" s="9"/>
      <c r="BG465" s="9"/>
    </row>
    <row r="466" spans="56:59">
      <c r="BD466" s="9"/>
      <c r="BE466" s="9"/>
      <c r="BF466" s="9"/>
      <c r="BG466" s="9"/>
    </row>
    <row r="467" spans="56:59">
      <c r="BD467" s="9"/>
      <c r="BE467" s="9"/>
      <c r="BF467" s="9"/>
      <c r="BG467" s="9"/>
    </row>
    <row r="468" spans="56:59">
      <c r="BD468" s="9"/>
      <c r="BE468" s="9"/>
      <c r="BF468" s="9"/>
      <c r="BG468" s="9"/>
    </row>
    <row r="469" spans="56:59">
      <c r="BD469" s="9"/>
      <c r="BE469" s="9"/>
      <c r="BF469" s="9"/>
      <c r="BG469" s="9"/>
    </row>
    <row r="470" spans="56:59">
      <c r="BD470" s="9"/>
      <c r="BE470" s="9"/>
      <c r="BF470" s="9"/>
      <c r="BG470" s="9"/>
    </row>
    <row r="471" spans="56:59">
      <c r="BD471" s="9"/>
      <c r="BE471" s="9"/>
      <c r="BF471" s="9"/>
      <c r="BG471" s="9"/>
    </row>
    <row r="472" spans="56:59">
      <c r="BD472" s="9"/>
      <c r="BE472" s="9"/>
      <c r="BF472" s="9"/>
      <c r="BG472" s="9"/>
    </row>
    <row r="473" spans="56:59">
      <c r="BD473" s="9"/>
      <c r="BE473" s="9"/>
      <c r="BF473" s="9"/>
      <c r="BG473" s="9"/>
    </row>
    <row r="474" spans="56:59">
      <c r="BD474" s="9"/>
      <c r="BE474" s="9"/>
      <c r="BF474" s="9"/>
      <c r="BG474" s="9"/>
    </row>
    <row r="475" spans="56:59">
      <c r="BD475" s="9"/>
      <c r="BE475" s="9"/>
      <c r="BF475" s="9"/>
      <c r="BG475" s="9"/>
    </row>
    <row r="476" spans="56:59">
      <c r="BD476" s="9"/>
      <c r="BE476" s="9"/>
      <c r="BF476" s="9"/>
      <c r="BG476" s="9"/>
    </row>
    <row r="477" spans="56:59">
      <c r="BD477" s="9"/>
      <c r="BE477" s="9"/>
      <c r="BF477" s="9"/>
      <c r="BG477" s="9"/>
    </row>
    <row r="478" spans="56:59">
      <c r="BD478" s="9"/>
      <c r="BE478" s="9"/>
      <c r="BF478" s="9"/>
      <c r="BG478" s="9"/>
    </row>
    <row r="479" spans="56:59">
      <c r="BD479" s="9"/>
      <c r="BE479" s="9"/>
      <c r="BF479" s="9"/>
      <c r="BG479" s="9"/>
    </row>
    <row r="480" spans="56:59">
      <c r="BD480" s="9"/>
      <c r="BE480" s="9"/>
      <c r="BF480" s="9"/>
      <c r="BG480" s="9"/>
    </row>
    <row r="481" spans="56:59">
      <c r="BD481" s="9"/>
      <c r="BE481" s="9"/>
      <c r="BF481" s="9"/>
      <c r="BG481" s="9"/>
    </row>
    <row r="482" spans="56:59">
      <c r="BD482" s="9"/>
      <c r="BE482" s="9"/>
      <c r="BF482" s="9"/>
      <c r="BG482" s="9"/>
    </row>
    <row r="483" spans="56:59">
      <c r="BD483" s="9"/>
      <c r="BE483" s="9"/>
      <c r="BF483" s="9"/>
      <c r="BG483" s="9"/>
    </row>
    <row r="484" spans="56:59">
      <c r="BD484" s="9"/>
      <c r="BE484" s="9"/>
      <c r="BF484" s="9"/>
      <c r="BG484" s="9"/>
    </row>
    <row r="485" spans="56:59">
      <c r="BD485" s="9"/>
      <c r="BE485" s="9"/>
      <c r="BF485" s="9"/>
      <c r="BG485" s="9"/>
    </row>
    <row r="486" spans="56:59">
      <c r="BD486" s="9"/>
      <c r="BE486" s="9"/>
      <c r="BF486" s="9"/>
      <c r="BG486" s="9"/>
    </row>
    <row r="487" spans="56:59">
      <c r="BD487" s="9"/>
      <c r="BE487" s="9"/>
      <c r="BF487" s="9"/>
      <c r="BG487" s="9"/>
    </row>
    <row r="488" spans="56:59">
      <c r="BD488" s="9"/>
      <c r="BE488" s="9"/>
      <c r="BF488" s="9"/>
      <c r="BG488" s="9"/>
    </row>
    <row r="489" spans="56:59">
      <c r="BD489" s="9"/>
      <c r="BE489" s="9"/>
      <c r="BF489" s="9"/>
      <c r="BG489" s="9"/>
    </row>
    <row r="490" spans="56:59">
      <c r="BD490" s="9"/>
      <c r="BE490" s="9"/>
      <c r="BF490" s="9"/>
      <c r="BG490" s="9"/>
    </row>
    <row r="491" spans="56:59">
      <c r="BD491" s="9"/>
      <c r="BE491" s="9"/>
      <c r="BF491" s="9"/>
      <c r="BG491" s="9"/>
    </row>
    <row r="492" spans="56:59">
      <c r="BD492" s="9"/>
      <c r="BE492" s="9"/>
      <c r="BF492" s="9"/>
      <c r="BG492" s="9"/>
    </row>
    <row r="493" spans="56:59">
      <c r="BD493" s="9"/>
      <c r="BE493" s="9"/>
      <c r="BF493" s="9"/>
      <c r="BG493" s="9"/>
    </row>
    <row r="494" spans="56:59">
      <c r="BD494" s="9"/>
      <c r="BE494" s="9"/>
      <c r="BF494" s="9"/>
      <c r="BG494" s="9"/>
    </row>
    <row r="495" spans="56:59">
      <c r="BD495" s="9"/>
      <c r="BE495" s="9"/>
      <c r="BF495" s="9"/>
      <c r="BG495" s="9"/>
    </row>
    <row r="496" spans="56:59">
      <c r="BD496" s="9"/>
      <c r="BE496" s="9"/>
      <c r="BF496" s="9"/>
      <c r="BG496" s="9"/>
    </row>
    <row r="497" spans="56:59">
      <c r="BD497" s="9"/>
      <c r="BE497" s="9"/>
      <c r="BF497" s="9"/>
      <c r="BG497" s="9"/>
    </row>
    <row r="498" spans="56:59">
      <c r="BD498" s="9"/>
      <c r="BE498" s="9"/>
      <c r="BF498" s="9"/>
      <c r="BG498" s="9"/>
    </row>
    <row r="499" spans="56:59">
      <c r="BD499" s="9"/>
      <c r="BE499" s="9"/>
      <c r="BF499" s="9"/>
      <c r="BG499" s="9"/>
    </row>
    <row r="500" spans="56:59">
      <c r="BD500" s="9"/>
      <c r="BE500" s="9"/>
      <c r="BF500" s="9"/>
      <c r="BG500" s="9"/>
    </row>
    <row r="501" spans="56:59">
      <c r="BD501" s="9"/>
      <c r="BE501" s="9"/>
      <c r="BF501" s="9"/>
      <c r="BG501" s="9"/>
    </row>
    <row r="502" spans="56:59">
      <c r="BD502" s="9"/>
      <c r="BE502" s="9"/>
      <c r="BF502" s="9"/>
      <c r="BG502" s="9"/>
    </row>
    <row r="503" spans="56:59">
      <c r="BD503" s="9"/>
      <c r="BE503" s="9"/>
      <c r="BF503" s="9"/>
      <c r="BG503" s="9"/>
    </row>
    <row r="504" spans="56:59">
      <c r="BD504" s="9"/>
      <c r="BE504" s="9"/>
      <c r="BF504" s="9"/>
      <c r="BG504" s="9"/>
    </row>
    <row r="505" spans="56:59">
      <c r="BD505" s="9"/>
      <c r="BE505" s="9"/>
      <c r="BF505" s="9"/>
      <c r="BG505" s="9"/>
    </row>
    <row r="506" spans="56:59">
      <c r="BD506" s="9"/>
      <c r="BE506" s="9"/>
      <c r="BF506" s="9"/>
      <c r="BG506" s="9"/>
    </row>
    <row r="507" spans="56:59">
      <c r="BD507" s="9"/>
      <c r="BE507" s="9"/>
      <c r="BF507" s="9"/>
      <c r="BG507" s="9"/>
    </row>
    <row r="508" spans="56:59">
      <c r="BD508" s="9"/>
      <c r="BE508" s="9"/>
      <c r="BF508" s="9"/>
      <c r="BG508" s="9"/>
    </row>
    <row r="509" spans="56:59">
      <c r="BD509" s="9"/>
      <c r="BE509" s="9"/>
      <c r="BF509" s="9"/>
      <c r="BG509" s="9"/>
    </row>
    <row r="510" spans="56:59">
      <c r="BD510" s="9"/>
      <c r="BE510" s="9"/>
      <c r="BF510" s="9"/>
      <c r="BG510" s="9"/>
    </row>
    <row r="511" spans="56:59">
      <c r="BD511" s="9"/>
      <c r="BE511" s="9"/>
      <c r="BF511" s="9"/>
      <c r="BG511" s="9"/>
    </row>
    <row r="512" spans="56:59">
      <c r="BD512" s="9"/>
      <c r="BE512" s="9"/>
      <c r="BF512" s="9"/>
      <c r="BG512" s="9"/>
    </row>
    <row r="513" spans="56:59">
      <c r="BD513" s="9"/>
      <c r="BE513" s="9"/>
      <c r="BF513" s="9"/>
      <c r="BG513" s="9"/>
    </row>
    <row r="514" spans="56:59">
      <c r="BD514" s="9"/>
      <c r="BE514" s="9"/>
      <c r="BF514" s="9"/>
      <c r="BG514" s="9"/>
    </row>
    <row r="515" spans="56:59">
      <c r="BD515" s="9"/>
      <c r="BE515" s="9"/>
      <c r="BF515" s="9"/>
      <c r="BG515" s="9"/>
    </row>
    <row r="516" spans="56:59">
      <c r="BD516" s="9"/>
      <c r="BE516" s="9"/>
      <c r="BF516" s="9"/>
      <c r="BG516" s="9"/>
    </row>
    <row r="517" spans="56:59">
      <c r="BD517" s="9"/>
      <c r="BE517" s="9"/>
      <c r="BF517" s="9"/>
      <c r="BG517" s="9"/>
    </row>
    <row r="518" spans="56:59">
      <c r="BD518" s="9"/>
      <c r="BE518" s="9"/>
      <c r="BF518" s="9"/>
      <c r="BG518" s="9"/>
    </row>
    <row r="519" spans="56:59">
      <c r="BD519" s="9"/>
      <c r="BE519" s="9"/>
      <c r="BF519" s="9"/>
      <c r="BG519" s="9"/>
    </row>
    <row r="520" spans="56:59">
      <c r="BD520" s="9"/>
      <c r="BE520" s="9"/>
      <c r="BF520" s="9"/>
      <c r="BG520" s="9"/>
    </row>
    <row r="521" spans="56:59">
      <c r="BD521" s="9"/>
      <c r="BE521" s="9"/>
      <c r="BF521" s="9"/>
      <c r="BG521" s="9"/>
    </row>
    <row r="522" spans="56:59">
      <c r="BD522" s="9"/>
      <c r="BE522" s="9"/>
      <c r="BF522" s="9"/>
      <c r="BG522" s="9"/>
    </row>
    <row r="523" spans="56:59">
      <c r="BD523" s="9"/>
      <c r="BE523" s="9"/>
      <c r="BF523" s="9"/>
      <c r="BG523" s="9"/>
    </row>
    <row r="524" spans="56:59">
      <c r="BD524" s="9"/>
      <c r="BE524" s="9"/>
      <c r="BF524" s="9"/>
      <c r="BG524" s="9"/>
    </row>
    <row r="525" spans="56:59">
      <c r="BD525" s="9"/>
      <c r="BE525" s="9"/>
      <c r="BF525" s="9"/>
      <c r="BG525" s="9"/>
    </row>
    <row r="526" spans="56:59">
      <c r="BD526" s="9"/>
      <c r="BE526" s="9"/>
      <c r="BF526" s="9"/>
      <c r="BG526" s="9"/>
    </row>
    <row r="527" spans="56:59">
      <c r="BD527" s="9"/>
      <c r="BE527" s="9"/>
      <c r="BF527" s="9"/>
      <c r="BG527" s="9"/>
    </row>
    <row r="528" spans="56:59">
      <c r="BD528" s="9"/>
      <c r="BE528" s="9"/>
      <c r="BF528" s="9"/>
      <c r="BG528" s="9"/>
    </row>
    <row r="529" spans="56:59">
      <c r="BD529" s="9"/>
      <c r="BE529" s="9"/>
      <c r="BF529" s="9"/>
      <c r="BG529" s="9"/>
    </row>
    <row r="530" spans="56:59">
      <c r="BD530" s="9"/>
      <c r="BE530" s="9"/>
      <c r="BF530" s="9"/>
      <c r="BG530" s="9"/>
    </row>
    <row r="531" spans="56:59">
      <c r="BD531" s="9"/>
      <c r="BE531" s="9"/>
      <c r="BF531" s="9"/>
      <c r="BG531" s="9"/>
    </row>
    <row r="532" spans="56:59">
      <c r="BD532" s="9"/>
      <c r="BE532" s="9"/>
      <c r="BF532" s="9"/>
      <c r="BG532" s="9"/>
    </row>
    <row r="533" spans="56:59">
      <c r="BD533" s="9"/>
      <c r="BE533" s="9"/>
      <c r="BF533" s="9"/>
      <c r="BG533" s="9"/>
    </row>
    <row r="534" spans="56:59">
      <c r="BD534" s="9"/>
      <c r="BE534" s="9"/>
      <c r="BF534" s="9"/>
      <c r="BG534" s="9"/>
    </row>
    <row r="535" spans="56:59">
      <c r="BD535" s="9"/>
      <c r="BE535" s="9"/>
      <c r="BF535" s="9"/>
      <c r="BG535" s="9"/>
    </row>
    <row r="536" spans="56:59">
      <c r="BD536" s="9"/>
      <c r="BE536" s="9"/>
      <c r="BF536" s="9"/>
      <c r="BG536" s="9"/>
    </row>
    <row r="537" spans="56:59">
      <c r="BD537" s="9"/>
      <c r="BE537" s="9"/>
      <c r="BF537" s="9"/>
      <c r="BG537" s="9"/>
    </row>
    <row r="538" spans="56:59">
      <c r="BD538" s="9"/>
      <c r="BE538" s="9"/>
      <c r="BF538" s="9"/>
      <c r="BG538" s="9"/>
    </row>
    <row r="539" spans="56:59">
      <c r="BD539" s="9"/>
      <c r="BE539" s="9"/>
      <c r="BF539" s="9"/>
      <c r="BG539" s="9"/>
    </row>
    <row r="540" spans="56:59">
      <c r="BD540" s="9"/>
      <c r="BE540" s="9"/>
      <c r="BF540" s="9"/>
      <c r="BG540" s="9"/>
    </row>
    <row r="541" spans="56:59">
      <c r="BD541" s="9"/>
      <c r="BE541" s="9"/>
      <c r="BF541" s="9"/>
      <c r="BG541" s="9"/>
    </row>
    <row r="542" spans="56:59">
      <c r="BD542" s="9"/>
      <c r="BE542" s="9"/>
      <c r="BF542" s="9"/>
      <c r="BG542" s="9"/>
    </row>
    <row r="543" spans="56:59">
      <c r="BD543" s="9"/>
      <c r="BE543" s="9"/>
      <c r="BF543" s="9"/>
      <c r="BG543" s="9"/>
    </row>
    <row r="544" spans="56:59">
      <c r="BD544" s="9"/>
      <c r="BE544" s="9"/>
      <c r="BF544" s="9"/>
      <c r="BG544" s="9"/>
    </row>
    <row r="545" spans="56:59">
      <c r="BD545" s="9"/>
      <c r="BE545" s="9"/>
      <c r="BF545" s="9"/>
      <c r="BG545" s="9"/>
    </row>
    <row r="546" spans="56:59">
      <c r="BD546" s="9"/>
      <c r="BE546" s="9"/>
      <c r="BF546" s="9"/>
      <c r="BG546" s="9"/>
    </row>
    <row r="547" spans="56:59">
      <c r="BD547" s="9"/>
      <c r="BE547" s="9"/>
      <c r="BF547" s="9"/>
      <c r="BG547" s="9"/>
    </row>
    <row r="548" spans="56:59">
      <c r="BD548" s="9"/>
      <c r="BE548" s="9"/>
      <c r="BF548" s="9"/>
      <c r="BG548" s="9"/>
    </row>
    <row r="549" spans="56:59">
      <c r="BD549" s="9"/>
      <c r="BE549" s="9"/>
      <c r="BF549" s="9"/>
      <c r="BG549" s="9"/>
    </row>
    <row r="550" spans="56:59">
      <c r="BD550" s="9"/>
      <c r="BE550" s="9"/>
      <c r="BF550" s="9"/>
      <c r="BG550" s="9"/>
    </row>
    <row r="551" spans="56:59">
      <c r="BD551" s="9"/>
      <c r="BE551" s="9"/>
      <c r="BF551" s="9"/>
      <c r="BG551" s="9"/>
    </row>
    <row r="552" spans="56:59">
      <c r="BD552" s="9"/>
      <c r="BE552" s="9"/>
      <c r="BF552" s="9"/>
      <c r="BG552" s="9"/>
    </row>
    <row r="553" spans="56:59">
      <c r="BD553" s="9"/>
      <c r="BE553" s="9"/>
      <c r="BF553" s="9"/>
      <c r="BG553" s="9"/>
    </row>
    <row r="554" spans="56:59">
      <c r="BD554" s="9"/>
      <c r="BE554" s="9"/>
      <c r="BF554" s="9"/>
      <c r="BG554" s="9"/>
    </row>
    <row r="555" spans="56:59">
      <c r="BD555" s="9"/>
      <c r="BE555" s="9"/>
      <c r="BF555" s="9"/>
      <c r="BG555" s="9"/>
    </row>
    <row r="556" spans="56:59">
      <c r="BD556" s="9"/>
      <c r="BE556" s="9"/>
      <c r="BF556" s="9"/>
      <c r="BG556" s="9"/>
    </row>
    <row r="557" spans="56:59">
      <c r="BD557" s="9"/>
      <c r="BE557" s="9"/>
      <c r="BF557" s="9"/>
      <c r="BG557" s="9"/>
    </row>
    <row r="558" spans="56:59">
      <c r="BD558" s="9"/>
      <c r="BE558" s="9"/>
      <c r="BF558" s="9"/>
      <c r="BG558" s="9"/>
    </row>
    <row r="559" spans="56:59">
      <c r="BD559" s="9"/>
      <c r="BE559" s="9"/>
      <c r="BF559" s="9"/>
      <c r="BG559" s="9"/>
    </row>
    <row r="560" spans="56:59">
      <c r="BD560" s="9"/>
      <c r="BE560" s="9"/>
      <c r="BF560" s="9"/>
      <c r="BG560" s="9"/>
    </row>
    <row r="561" spans="56:59">
      <c r="BD561" s="9"/>
      <c r="BE561" s="9"/>
      <c r="BF561" s="9"/>
      <c r="BG561" s="9"/>
    </row>
    <row r="562" spans="56:59">
      <c r="BD562" s="9"/>
      <c r="BE562" s="9"/>
      <c r="BF562" s="9"/>
      <c r="BG562" s="9"/>
    </row>
    <row r="563" spans="56:59">
      <c r="BD563" s="9"/>
      <c r="BE563" s="9"/>
      <c r="BF563" s="9"/>
      <c r="BG563" s="9"/>
    </row>
    <row r="564" spans="56:59">
      <c r="BD564" s="9"/>
      <c r="BE564" s="9"/>
      <c r="BF564" s="9"/>
      <c r="BG564" s="9"/>
    </row>
    <row r="565" spans="56:59">
      <c r="BD565" s="9"/>
      <c r="BE565" s="9"/>
      <c r="BF565" s="9"/>
      <c r="BG565" s="9"/>
    </row>
    <row r="566" spans="56:59">
      <c r="BD566" s="9"/>
      <c r="BE566" s="9"/>
      <c r="BF566" s="9"/>
      <c r="BG566" s="9"/>
    </row>
    <row r="567" spans="56:59">
      <c r="BD567" s="9"/>
      <c r="BE567" s="9"/>
      <c r="BF567" s="9"/>
      <c r="BG567" s="9"/>
    </row>
    <row r="568" spans="56:59">
      <c r="BD568" s="9"/>
      <c r="BE568" s="9"/>
      <c r="BF568" s="9"/>
      <c r="BG568" s="9"/>
    </row>
    <row r="569" spans="56:59">
      <c r="BD569" s="9"/>
      <c r="BE569" s="9"/>
      <c r="BF569" s="9"/>
      <c r="BG569" s="9"/>
    </row>
    <row r="570" spans="56:59">
      <c r="BD570" s="9"/>
      <c r="BE570" s="9"/>
      <c r="BF570" s="9"/>
      <c r="BG570" s="9"/>
    </row>
    <row r="571" spans="56:59">
      <c r="BD571" s="9"/>
      <c r="BE571" s="9"/>
      <c r="BF571" s="9"/>
      <c r="BG571" s="9"/>
    </row>
    <row r="572" spans="56:59">
      <c r="BD572" s="9"/>
      <c r="BE572" s="9"/>
      <c r="BF572" s="9"/>
      <c r="BG572" s="9"/>
    </row>
    <row r="573" spans="56:59">
      <c r="BD573" s="9"/>
      <c r="BE573" s="9"/>
      <c r="BF573" s="9"/>
      <c r="BG573" s="9"/>
    </row>
    <row r="574" spans="56:59">
      <c r="BD574" s="9"/>
      <c r="BE574" s="9"/>
      <c r="BF574" s="9"/>
      <c r="BG574" s="9"/>
    </row>
    <row r="575" spans="56:59">
      <c r="BD575" s="9"/>
      <c r="BE575" s="9"/>
      <c r="BF575" s="9"/>
      <c r="BG575" s="9"/>
    </row>
    <row r="576" spans="56:59">
      <c r="BD576" s="9"/>
      <c r="BE576" s="9"/>
      <c r="BF576" s="9"/>
      <c r="BG576" s="9"/>
    </row>
    <row r="577" spans="56:59">
      <c r="BD577" s="9"/>
      <c r="BE577" s="9"/>
      <c r="BF577" s="9"/>
      <c r="BG577" s="9"/>
    </row>
    <row r="578" spans="56:59">
      <c r="BD578" s="9"/>
      <c r="BE578" s="9"/>
      <c r="BF578" s="9"/>
      <c r="BG578" s="9"/>
    </row>
    <row r="579" spans="56:59">
      <c r="BD579" s="9"/>
      <c r="BE579" s="9"/>
      <c r="BF579" s="9"/>
      <c r="BG579" s="9"/>
    </row>
    <row r="580" spans="56:59">
      <c r="BD580" s="9"/>
      <c r="BE580" s="9"/>
      <c r="BF580" s="9"/>
      <c r="BG580" s="9"/>
    </row>
    <row r="581" spans="56:59">
      <c r="BD581" s="9"/>
      <c r="BE581" s="9"/>
      <c r="BF581" s="9"/>
      <c r="BG581" s="9"/>
    </row>
    <row r="582" spans="56:59">
      <c r="BD582" s="9"/>
      <c r="BE582" s="9"/>
      <c r="BF582" s="9"/>
      <c r="BG582" s="9"/>
    </row>
    <row r="583" spans="56:59">
      <c r="BD583" s="9"/>
      <c r="BE583" s="9"/>
      <c r="BF583" s="9"/>
      <c r="BG583" s="9"/>
    </row>
    <row r="584" spans="56:59">
      <c r="BD584" s="9"/>
      <c r="BE584" s="9"/>
      <c r="BF584" s="9"/>
      <c r="BG584" s="9"/>
    </row>
    <row r="585" spans="56:59">
      <c r="BD585" s="9"/>
      <c r="BE585" s="9"/>
      <c r="BF585" s="9"/>
      <c r="BG585" s="9"/>
    </row>
    <row r="586" spans="56:59">
      <c r="BD586" s="9"/>
      <c r="BE586" s="9"/>
      <c r="BF586" s="9"/>
      <c r="BG586" s="9"/>
    </row>
    <row r="587" spans="56:59">
      <c r="BD587" s="9"/>
      <c r="BE587" s="9"/>
      <c r="BF587" s="9"/>
      <c r="BG587" s="9"/>
    </row>
    <row r="588" spans="56:59">
      <c r="BD588" s="9"/>
      <c r="BE588" s="9"/>
      <c r="BF588" s="9"/>
      <c r="BG588" s="9"/>
    </row>
    <row r="589" spans="56:59">
      <c r="BD589" s="9"/>
      <c r="BE589" s="9"/>
      <c r="BF589" s="9"/>
      <c r="BG589" s="9"/>
    </row>
    <row r="590" spans="56:59">
      <c r="BD590" s="9"/>
      <c r="BE590" s="9"/>
      <c r="BF590" s="9"/>
      <c r="BG590" s="9"/>
    </row>
    <row r="591" spans="56:59">
      <c r="BD591" s="9"/>
      <c r="BE591" s="9"/>
      <c r="BF591" s="9"/>
      <c r="BG591" s="9"/>
    </row>
    <row r="592" spans="56:59">
      <c r="BD592" s="9"/>
      <c r="BE592" s="9"/>
      <c r="BF592" s="9"/>
      <c r="BG592" s="9"/>
    </row>
    <row r="593" spans="56:59">
      <c r="BD593" s="9"/>
      <c r="BE593" s="9"/>
      <c r="BF593" s="9"/>
      <c r="BG593" s="9"/>
    </row>
    <row r="594" spans="56:59">
      <c r="BD594" s="9"/>
      <c r="BE594" s="9"/>
      <c r="BF594" s="9"/>
      <c r="BG594" s="9"/>
    </row>
    <row r="595" spans="56:59">
      <c r="BD595" s="9"/>
      <c r="BE595" s="9"/>
      <c r="BF595" s="9"/>
      <c r="BG595" s="9"/>
    </row>
    <row r="596" spans="56:59">
      <c r="BD596" s="9"/>
      <c r="BE596" s="9"/>
      <c r="BF596" s="9"/>
      <c r="BG596" s="9"/>
    </row>
    <row r="597" spans="56:59">
      <c r="BD597" s="9"/>
      <c r="BE597" s="9"/>
      <c r="BF597" s="9"/>
      <c r="BG597" s="9"/>
    </row>
    <row r="598" spans="56:59">
      <c r="BD598" s="9"/>
      <c r="BE598" s="9"/>
      <c r="BF598" s="9"/>
      <c r="BG598" s="9"/>
    </row>
    <row r="599" spans="56:59">
      <c r="BD599" s="9"/>
      <c r="BE599" s="9"/>
      <c r="BF599" s="9"/>
      <c r="BG599" s="9"/>
    </row>
    <row r="600" spans="56:59">
      <c r="BD600" s="9"/>
      <c r="BE600" s="9"/>
      <c r="BF600" s="9"/>
      <c r="BG600" s="9"/>
    </row>
    <row r="601" spans="56:59">
      <c r="BD601" s="9"/>
      <c r="BE601" s="9"/>
      <c r="BF601" s="9"/>
      <c r="BG601" s="9"/>
    </row>
    <row r="602" spans="56:59">
      <c r="BD602" s="9"/>
      <c r="BE602" s="9"/>
      <c r="BF602" s="9"/>
      <c r="BG602" s="9"/>
    </row>
    <row r="603" spans="56:59">
      <c r="BD603" s="9"/>
      <c r="BE603" s="9"/>
      <c r="BF603" s="9"/>
      <c r="BG603" s="9"/>
    </row>
    <row r="604" spans="56:59">
      <c r="BD604" s="9"/>
      <c r="BE604" s="9"/>
      <c r="BF604" s="9"/>
      <c r="BG604" s="9"/>
    </row>
    <row r="605" spans="56:59">
      <c r="BD605" s="9"/>
      <c r="BE605" s="9"/>
      <c r="BF605" s="9"/>
      <c r="BG605" s="9"/>
    </row>
    <row r="606" spans="56:59">
      <c r="BD606" s="9"/>
      <c r="BE606" s="9"/>
      <c r="BF606" s="9"/>
      <c r="BG606" s="9"/>
    </row>
    <row r="607" spans="56:59">
      <c r="BD607" s="9"/>
      <c r="BE607" s="9"/>
      <c r="BF607" s="9"/>
      <c r="BG607" s="9"/>
    </row>
    <row r="608" spans="56:59">
      <c r="BD608" s="9"/>
      <c r="BE608" s="9"/>
      <c r="BF608" s="9"/>
      <c r="BG608" s="9"/>
    </row>
    <row r="609" spans="56:59">
      <c r="BD609" s="9"/>
      <c r="BE609" s="9"/>
      <c r="BF609" s="9"/>
      <c r="BG609" s="9"/>
    </row>
    <row r="610" spans="56:59">
      <c r="BD610" s="9"/>
      <c r="BE610" s="9"/>
      <c r="BF610" s="9"/>
      <c r="BG610" s="9"/>
    </row>
    <row r="611" spans="56:59">
      <c r="BD611" s="9"/>
      <c r="BE611" s="9"/>
      <c r="BF611" s="9"/>
      <c r="BG611" s="9"/>
    </row>
    <row r="612" spans="56:59">
      <c r="BD612" s="9"/>
      <c r="BE612" s="9"/>
      <c r="BF612" s="9"/>
      <c r="BG612" s="9"/>
    </row>
    <row r="613" spans="56:59">
      <c r="BD613" s="9"/>
      <c r="BE613" s="9"/>
      <c r="BF613" s="9"/>
      <c r="BG613" s="9"/>
    </row>
    <row r="614" spans="56:59">
      <c r="BD614" s="9"/>
      <c r="BE614" s="9"/>
      <c r="BF614" s="9"/>
      <c r="BG614" s="9"/>
    </row>
    <row r="615" spans="56:59">
      <c r="BD615" s="9"/>
      <c r="BE615" s="9"/>
      <c r="BF615" s="9"/>
      <c r="BG615" s="9"/>
    </row>
    <row r="616" spans="56:59">
      <c r="BD616" s="9"/>
      <c r="BE616" s="9"/>
      <c r="BF616" s="9"/>
      <c r="BG616" s="9"/>
    </row>
    <row r="617" spans="56:59">
      <c r="BD617" s="9"/>
      <c r="BE617" s="9"/>
      <c r="BF617" s="9"/>
      <c r="BG617" s="9"/>
    </row>
    <row r="618" spans="56:59">
      <c r="BD618" s="9"/>
      <c r="BE618" s="9"/>
      <c r="BF618" s="9"/>
      <c r="BG618" s="9"/>
    </row>
    <row r="619" spans="56:59">
      <c r="BD619" s="9"/>
      <c r="BE619" s="9"/>
      <c r="BF619" s="9"/>
      <c r="BG619" s="9"/>
    </row>
    <row r="620" spans="56:59">
      <c r="BD620" s="9"/>
      <c r="BE620" s="9"/>
      <c r="BF620" s="9"/>
      <c r="BG620" s="9"/>
    </row>
    <row r="621" spans="56:59">
      <c r="BD621" s="9"/>
      <c r="BE621" s="9"/>
      <c r="BF621" s="9"/>
      <c r="BG621" s="9"/>
    </row>
    <row r="622" spans="56:59">
      <c r="BD622" s="9"/>
      <c r="BE622" s="9"/>
      <c r="BF622" s="9"/>
      <c r="BG622" s="9"/>
    </row>
    <row r="623" spans="56:59">
      <c r="BD623" s="9"/>
      <c r="BE623" s="9"/>
      <c r="BF623" s="9"/>
      <c r="BG623" s="9"/>
    </row>
    <row r="624" spans="56:59">
      <c r="BD624" s="9"/>
      <c r="BE624" s="9"/>
      <c r="BF624" s="9"/>
      <c r="BG624" s="9"/>
    </row>
    <row r="625" spans="56:59">
      <c r="BD625" s="9"/>
      <c r="BE625" s="9"/>
      <c r="BF625" s="9"/>
      <c r="BG625" s="9"/>
    </row>
    <row r="626" spans="56:59">
      <c r="BD626" s="9"/>
      <c r="BE626" s="9"/>
      <c r="BF626" s="9"/>
      <c r="BG626" s="9"/>
    </row>
    <row r="627" spans="56:59">
      <c r="BD627" s="9"/>
      <c r="BE627" s="9"/>
      <c r="BF627" s="9"/>
      <c r="BG627" s="9"/>
    </row>
    <row r="628" spans="56:59">
      <c r="BD628" s="9"/>
      <c r="BE628" s="9"/>
      <c r="BF628" s="9"/>
      <c r="BG628" s="9"/>
    </row>
    <row r="629" spans="56:59">
      <c r="BD629" s="9"/>
      <c r="BE629" s="9"/>
      <c r="BF629" s="9"/>
      <c r="BG629" s="9"/>
    </row>
    <row r="630" spans="56:59">
      <c r="BD630" s="9"/>
      <c r="BE630" s="9"/>
      <c r="BF630" s="9"/>
      <c r="BG630" s="9"/>
    </row>
    <row r="631" spans="56:59">
      <c r="BD631" s="9"/>
      <c r="BE631" s="9"/>
      <c r="BF631" s="9"/>
      <c r="BG631" s="9"/>
    </row>
    <row r="632" spans="56:59">
      <c r="BD632" s="9"/>
      <c r="BE632" s="9"/>
      <c r="BF632" s="9"/>
      <c r="BG632" s="9"/>
    </row>
    <row r="633" spans="56:59">
      <c r="BD633" s="9"/>
      <c r="BE633" s="9"/>
      <c r="BF633" s="9"/>
      <c r="BG633" s="9"/>
    </row>
    <row r="634" spans="56:59">
      <c r="BD634" s="9"/>
      <c r="BE634" s="9"/>
      <c r="BF634" s="9"/>
      <c r="BG634" s="9"/>
    </row>
    <row r="635" spans="56:59">
      <c r="BD635" s="9"/>
      <c r="BE635" s="9"/>
      <c r="BF635" s="9"/>
      <c r="BG635" s="9"/>
    </row>
    <row r="636" spans="56:59">
      <c r="BD636" s="9"/>
      <c r="BE636" s="9"/>
      <c r="BF636" s="9"/>
      <c r="BG636" s="9"/>
    </row>
    <row r="637" spans="56:59">
      <c r="BD637" s="9"/>
      <c r="BE637" s="9"/>
      <c r="BF637" s="9"/>
      <c r="BG637" s="9"/>
    </row>
    <row r="638" spans="56:59">
      <c r="BD638" s="9"/>
      <c r="BE638" s="9"/>
      <c r="BF638" s="9"/>
      <c r="BG638" s="9"/>
    </row>
    <row r="639" spans="56:59">
      <c r="BD639" s="9"/>
      <c r="BE639" s="9"/>
      <c r="BF639" s="9"/>
      <c r="BG639" s="9"/>
    </row>
    <row r="640" spans="56:59">
      <c r="BD640" s="9"/>
      <c r="BE640" s="9"/>
      <c r="BF640" s="9"/>
      <c r="BG640" s="9"/>
    </row>
    <row r="641" spans="56:59">
      <c r="BD641" s="9"/>
      <c r="BE641" s="9"/>
      <c r="BF641" s="9"/>
      <c r="BG641" s="9"/>
    </row>
    <row r="642" spans="56:59">
      <c r="BD642" s="9"/>
      <c r="BE642" s="9"/>
      <c r="BF642" s="9"/>
      <c r="BG642" s="9"/>
    </row>
    <row r="643" spans="56:59">
      <c r="BD643" s="9"/>
      <c r="BE643" s="9"/>
      <c r="BF643" s="9"/>
      <c r="BG643" s="9"/>
    </row>
    <row r="644" spans="56:59">
      <c r="BD644" s="9"/>
      <c r="BE644" s="9"/>
      <c r="BF644" s="9"/>
      <c r="BG644" s="9"/>
    </row>
    <row r="645" spans="56:59">
      <c r="BD645" s="9"/>
      <c r="BE645" s="9"/>
      <c r="BF645" s="9"/>
      <c r="BG645" s="9"/>
    </row>
    <row r="646" spans="56:59">
      <c r="BD646" s="9"/>
      <c r="BE646" s="9"/>
      <c r="BF646" s="9"/>
      <c r="BG646" s="9"/>
    </row>
    <row r="647" spans="56:59">
      <c r="BD647" s="9"/>
      <c r="BE647" s="9"/>
      <c r="BF647" s="9"/>
      <c r="BG647" s="9"/>
    </row>
    <row r="648" spans="56:59">
      <c r="BD648" s="9"/>
      <c r="BE648" s="9"/>
      <c r="BF648" s="9"/>
      <c r="BG648" s="9"/>
    </row>
    <row r="649" spans="56:59">
      <c r="BD649" s="9"/>
      <c r="BE649" s="9"/>
      <c r="BF649" s="9"/>
      <c r="BG649" s="9"/>
    </row>
    <row r="650" spans="56:59">
      <c r="BD650" s="9"/>
      <c r="BE650" s="9"/>
      <c r="BF650" s="9"/>
      <c r="BG650" s="9"/>
    </row>
    <row r="651" spans="56:59">
      <c r="BD651" s="9"/>
      <c r="BE651" s="9"/>
      <c r="BF651" s="9"/>
      <c r="BG651" s="9"/>
    </row>
    <row r="652" spans="56:59">
      <c r="BD652" s="9"/>
      <c r="BE652" s="9"/>
      <c r="BF652" s="9"/>
      <c r="BG652" s="9"/>
    </row>
    <row r="653" spans="56:59">
      <c r="BD653" s="9"/>
      <c r="BE653" s="9"/>
      <c r="BF653" s="9"/>
      <c r="BG653" s="9"/>
    </row>
    <row r="654" spans="56:59">
      <c r="BD654" s="9"/>
      <c r="BE654" s="9"/>
      <c r="BF654" s="9"/>
      <c r="BG654" s="9"/>
    </row>
    <row r="655" spans="56:59">
      <c r="BD655" s="9"/>
      <c r="BE655" s="9"/>
      <c r="BF655" s="9"/>
      <c r="BG655" s="9"/>
    </row>
    <row r="656" spans="56:59">
      <c r="BD656" s="9"/>
      <c r="BE656" s="9"/>
      <c r="BF656" s="9"/>
      <c r="BG656" s="9"/>
    </row>
    <row r="657" spans="56:59">
      <c r="BD657" s="9"/>
      <c r="BE657" s="9"/>
      <c r="BF657" s="9"/>
      <c r="BG657" s="9"/>
    </row>
    <row r="658" spans="56:59">
      <c r="BD658" s="9"/>
      <c r="BE658" s="9"/>
      <c r="BF658" s="9"/>
      <c r="BG658" s="9"/>
    </row>
    <row r="659" spans="56:59">
      <c r="BD659" s="9"/>
      <c r="BE659" s="9"/>
      <c r="BF659" s="9"/>
      <c r="BG659" s="9"/>
    </row>
    <row r="660" spans="56:59">
      <c r="BD660" s="9"/>
      <c r="BE660" s="9"/>
      <c r="BF660" s="9"/>
      <c r="BG660" s="9"/>
    </row>
    <row r="661" spans="56:59">
      <c r="BD661" s="9"/>
      <c r="BE661" s="9"/>
      <c r="BF661" s="9"/>
      <c r="BG661" s="9"/>
    </row>
    <row r="662" spans="56:59">
      <c r="BD662" s="9"/>
      <c r="BE662" s="9"/>
      <c r="BF662" s="9"/>
      <c r="BG662" s="9"/>
    </row>
    <row r="663" spans="56:59">
      <c r="BD663" s="9"/>
      <c r="BE663" s="9"/>
      <c r="BF663" s="9"/>
      <c r="BG663" s="9"/>
    </row>
    <row r="664" spans="56:59">
      <c r="BD664" s="9"/>
      <c r="BE664" s="9"/>
      <c r="BF664" s="9"/>
      <c r="BG664" s="9"/>
    </row>
    <row r="665" spans="56:59">
      <c r="BD665" s="9"/>
      <c r="BE665" s="9"/>
      <c r="BF665" s="9"/>
      <c r="BG665" s="9"/>
    </row>
    <row r="666" spans="56:59">
      <c r="BD666" s="9"/>
      <c r="BE666" s="9"/>
      <c r="BF666" s="9"/>
      <c r="BG666" s="9"/>
    </row>
    <row r="667" spans="56:59">
      <c r="BD667" s="9"/>
      <c r="BE667" s="9"/>
      <c r="BF667" s="9"/>
      <c r="BG667" s="9"/>
    </row>
    <row r="668" spans="56:59">
      <c r="BD668" s="9"/>
      <c r="BE668" s="9"/>
      <c r="BF668" s="9"/>
      <c r="BG668" s="9"/>
    </row>
    <row r="669" spans="56:59">
      <c r="BD669" s="9"/>
      <c r="BE669" s="9"/>
      <c r="BF669" s="9"/>
      <c r="BG669" s="9"/>
    </row>
    <row r="670" spans="56:59">
      <c r="BD670" s="9"/>
      <c r="BE670" s="9"/>
      <c r="BF670" s="9"/>
      <c r="BG670" s="9"/>
    </row>
    <row r="671" spans="56:59">
      <c r="BD671" s="9"/>
      <c r="BE671" s="9"/>
      <c r="BF671" s="9"/>
      <c r="BG671" s="9"/>
    </row>
    <row r="672" spans="56:59">
      <c r="BD672" s="9"/>
      <c r="BE672" s="9"/>
      <c r="BF672" s="9"/>
      <c r="BG672" s="9"/>
    </row>
    <row r="673" spans="56:59">
      <c r="BD673" s="9"/>
      <c r="BE673" s="9"/>
      <c r="BF673" s="9"/>
      <c r="BG673" s="9"/>
    </row>
    <row r="674" spans="56:59">
      <c r="BD674" s="9"/>
      <c r="BE674" s="9"/>
      <c r="BF674" s="9"/>
      <c r="BG674" s="9"/>
    </row>
    <row r="675" spans="56:59">
      <c r="BD675" s="9"/>
      <c r="BE675" s="9"/>
      <c r="BF675" s="9"/>
      <c r="BG675" s="9"/>
    </row>
    <row r="676" spans="56:59">
      <c r="BD676" s="9"/>
      <c r="BE676" s="9"/>
      <c r="BF676" s="9"/>
      <c r="BG676" s="9"/>
    </row>
    <row r="677" spans="56:59">
      <c r="BD677" s="9"/>
      <c r="BE677" s="9"/>
      <c r="BF677" s="9"/>
      <c r="BG677" s="9"/>
    </row>
    <row r="678" spans="56:59">
      <c r="BD678" s="9"/>
      <c r="BE678" s="9"/>
      <c r="BF678" s="9"/>
      <c r="BG678" s="9"/>
    </row>
    <row r="679" spans="56:59">
      <c r="BD679" s="9"/>
      <c r="BE679" s="9"/>
      <c r="BF679" s="9"/>
      <c r="BG679" s="9"/>
    </row>
    <row r="680" spans="56:59">
      <c r="BD680" s="9"/>
      <c r="BE680" s="9"/>
      <c r="BF680" s="9"/>
      <c r="BG680" s="9"/>
    </row>
    <row r="681" spans="56:59">
      <c r="BD681" s="9"/>
      <c r="BE681" s="9"/>
      <c r="BF681" s="9"/>
      <c r="BG681" s="9"/>
    </row>
    <row r="682" spans="56:59">
      <c r="BD682" s="9"/>
      <c r="BE682" s="9"/>
      <c r="BF682" s="9"/>
      <c r="BG682" s="9"/>
    </row>
    <row r="683" spans="56:59">
      <c r="BD683" s="9"/>
      <c r="BE683" s="9"/>
      <c r="BF683" s="9"/>
      <c r="BG683" s="9"/>
    </row>
    <row r="684" spans="56:59">
      <c r="BD684" s="9"/>
      <c r="BE684" s="9"/>
      <c r="BF684" s="9"/>
      <c r="BG684" s="9"/>
    </row>
    <row r="685" spans="56:59">
      <c r="BD685" s="9"/>
      <c r="BE685" s="9"/>
      <c r="BF685" s="9"/>
      <c r="BG685" s="9"/>
    </row>
    <row r="686" spans="56:59">
      <c r="BD686" s="9"/>
      <c r="BE686" s="9"/>
      <c r="BF686" s="9"/>
      <c r="BG686" s="9"/>
    </row>
    <row r="687" spans="56:59">
      <c r="BD687" s="9"/>
      <c r="BE687" s="9"/>
      <c r="BF687" s="9"/>
      <c r="BG687" s="9"/>
    </row>
    <row r="688" spans="56:59">
      <c r="BD688" s="9"/>
      <c r="BE688" s="9"/>
      <c r="BF688" s="9"/>
      <c r="BG688" s="9"/>
    </row>
    <row r="689" spans="56:59">
      <c r="BD689" s="9"/>
      <c r="BE689" s="9"/>
      <c r="BF689" s="9"/>
      <c r="BG689" s="9"/>
    </row>
    <row r="690" spans="56:59">
      <c r="BD690" s="9"/>
      <c r="BE690" s="9"/>
      <c r="BF690" s="9"/>
      <c r="BG690" s="9"/>
    </row>
    <row r="691" spans="56:59">
      <c r="BD691" s="9"/>
      <c r="BE691" s="9"/>
      <c r="BF691" s="9"/>
      <c r="BG691" s="9"/>
    </row>
    <row r="692" spans="56:59">
      <c r="BD692" s="9"/>
      <c r="BE692" s="9"/>
      <c r="BF692" s="9"/>
      <c r="BG692" s="9"/>
    </row>
    <row r="693" spans="56:59">
      <c r="BD693" s="9"/>
      <c r="BE693" s="9"/>
      <c r="BF693" s="9"/>
      <c r="BG693" s="9"/>
    </row>
    <row r="694" spans="56:59">
      <c r="BD694" s="9"/>
      <c r="BE694" s="9"/>
      <c r="BF694" s="9"/>
      <c r="BG694" s="9"/>
    </row>
    <row r="695" spans="56:59">
      <c r="BD695" s="9"/>
      <c r="BE695" s="9"/>
      <c r="BF695" s="9"/>
      <c r="BG695" s="9"/>
    </row>
    <row r="696" spans="56:59">
      <c r="BD696" s="9"/>
      <c r="BE696" s="9"/>
      <c r="BF696" s="9"/>
      <c r="BG696" s="9"/>
    </row>
    <row r="697" spans="56:59">
      <c r="BD697" s="9"/>
      <c r="BE697" s="9"/>
      <c r="BF697" s="9"/>
      <c r="BG697" s="9"/>
    </row>
    <row r="698" spans="56:59">
      <c r="BD698" s="9"/>
      <c r="BE698" s="9"/>
      <c r="BF698" s="9"/>
      <c r="BG698" s="9"/>
    </row>
    <row r="699" spans="56:59">
      <c r="BD699" s="9"/>
      <c r="BE699" s="9"/>
      <c r="BF699" s="9"/>
      <c r="BG699" s="9"/>
    </row>
    <row r="700" spans="56:59">
      <c r="BD700" s="9"/>
      <c r="BE700" s="9"/>
      <c r="BF700" s="9"/>
      <c r="BG700" s="9"/>
    </row>
    <row r="701" spans="56:59">
      <c r="BD701" s="9"/>
      <c r="BE701" s="9"/>
      <c r="BF701" s="9"/>
      <c r="BG701" s="9"/>
    </row>
    <row r="702" spans="56:59">
      <c r="BD702" s="9"/>
      <c r="BE702" s="9"/>
      <c r="BF702" s="9"/>
      <c r="BG702" s="9"/>
    </row>
    <row r="703" spans="56:59">
      <c r="BD703" s="9"/>
      <c r="BE703" s="9"/>
      <c r="BF703" s="9"/>
      <c r="BG703" s="9"/>
    </row>
    <row r="704" spans="56:59">
      <c r="BD704" s="9"/>
      <c r="BE704" s="9"/>
      <c r="BF704" s="9"/>
      <c r="BG704" s="9"/>
    </row>
    <row r="705" spans="56:59">
      <c r="BD705" s="9"/>
      <c r="BE705" s="9"/>
      <c r="BF705" s="9"/>
      <c r="BG705" s="9"/>
    </row>
    <row r="706" spans="56:59">
      <c r="BD706" s="9"/>
      <c r="BE706" s="9"/>
      <c r="BF706" s="9"/>
      <c r="BG706" s="9"/>
    </row>
    <row r="707" spans="56:59">
      <c r="BD707" s="9"/>
      <c r="BE707" s="9"/>
      <c r="BF707" s="9"/>
      <c r="BG707" s="9"/>
    </row>
    <row r="708" spans="56:59">
      <c r="BD708" s="9"/>
      <c r="BE708" s="9"/>
      <c r="BF708" s="9"/>
      <c r="BG708" s="9"/>
    </row>
    <row r="709" spans="56:59">
      <c r="BD709" s="9"/>
      <c r="BE709" s="9"/>
      <c r="BF709" s="9"/>
      <c r="BG709" s="9"/>
    </row>
    <row r="710" spans="56:59">
      <c r="BD710" s="9"/>
      <c r="BE710" s="9"/>
      <c r="BF710" s="9"/>
      <c r="BG710" s="9"/>
    </row>
    <row r="711" spans="56:59">
      <c r="BD711" s="9"/>
      <c r="BE711" s="9"/>
      <c r="BF711" s="9"/>
      <c r="BG711" s="9"/>
    </row>
    <row r="712" spans="56:59">
      <c r="BD712" s="9"/>
      <c r="BE712" s="9"/>
      <c r="BF712" s="9"/>
      <c r="BG712" s="9"/>
    </row>
    <row r="713" spans="56:59">
      <c r="BD713" s="9"/>
      <c r="BE713" s="9"/>
      <c r="BF713" s="9"/>
      <c r="BG713" s="9"/>
    </row>
    <row r="714" spans="56:59">
      <c r="BD714" s="9"/>
      <c r="BE714" s="9"/>
      <c r="BF714" s="9"/>
      <c r="BG714" s="9"/>
    </row>
    <row r="715" spans="56:59">
      <c r="BD715" s="9"/>
      <c r="BE715" s="9"/>
      <c r="BF715" s="9"/>
      <c r="BG715" s="9"/>
    </row>
    <row r="716" spans="56:59">
      <c r="BD716" s="9"/>
      <c r="BE716" s="9"/>
      <c r="BF716" s="9"/>
      <c r="BG716" s="9"/>
    </row>
    <row r="717" spans="56:59">
      <c r="BD717" s="9"/>
      <c r="BE717" s="9"/>
      <c r="BF717" s="9"/>
      <c r="BG717" s="9"/>
    </row>
    <row r="718" spans="56:59">
      <c r="BD718" s="9"/>
      <c r="BE718" s="9"/>
      <c r="BF718" s="9"/>
      <c r="BG718" s="9"/>
    </row>
    <row r="719" spans="56:59">
      <c r="BD719" s="9"/>
      <c r="BE719" s="9"/>
      <c r="BF719" s="9"/>
      <c r="BG719" s="9"/>
    </row>
    <row r="720" spans="56:59">
      <c r="BD720" s="9"/>
      <c r="BE720" s="9"/>
      <c r="BF720" s="9"/>
      <c r="BG720" s="9"/>
    </row>
    <row r="721" spans="56:59">
      <c r="BD721" s="9"/>
      <c r="BE721" s="9"/>
      <c r="BF721" s="9"/>
      <c r="BG721" s="9"/>
    </row>
    <row r="722" spans="56:59">
      <c r="BD722" s="9"/>
      <c r="BE722" s="9"/>
      <c r="BF722" s="9"/>
      <c r="BG722" s="9"/>
    </row>
    <row r="723" spans="56:59">
      <c r="BD723" s="9"/>
      <c r="BE723" s="9"/>
      <c r="BF723" s="9"/>
      <c r="BG723" s="9"/>
    </row>
    <row r="724" spans="56:59">
      <c r="BD724" s="9"/>
      <c r="BE724" s="9"/>
      <c r="BF724" s="9"/>
      <c r="BG724" s="9"/>
    </row>
    <row r="725" spans="56:59">
      <c r="BD725" s="9"/>
      <c r="BE725" s="9"/>
      <c r="BF725" s="9"/>
      <c r="BG725" s="9"/>
    </row>
    <row r="726" spans="56:59">
      <c r="BD726" s="9"/>
      <c r="BE726" s="9"/>
      <c r="BF726" s="9"/>
      <c r="BG726" s="9"/>
    </row>
    <row r="727" spans="56:59">
      <c r="BD727" s="9"/>
      <c r="BE727" s="9"/>
      <c r="BF727" s="9"/>
      <c r="BG727" s="9"/>
    </row>
    <row r="728" spans="56:59">
      <c r="BD728" s="9"/>
      <c r="BE728" s="9"/>
      <c r="BF728" s="9"/>
      <c r="BG728" s="9"/>
    </row>
    <row r="729" spans="56:59">
      <c r="BD729" s="9"/>
      <c r="BE729" s="9"/>
      <c r="BF729" s="9"/>
      <c r="BG729" s="9"/>
    </row>
    <row r="730" spans="56:59">
      <c r="BD730" s="9"/>
      <c r="BE730" s="9"/>
      <c r="BF730" s="9"/>
      <c r="BG730" s="9"/>
    </row>
    <row r="731" spans="56:59">
      <c r="BD731" s="9"/>
      <c r="BE731" s="9"/>
      <c r="BF731" s="9"/>
      <c r="BG731" s="9"/>
    </row>
    <row r="732" spans="56:59">
      <c r="BD732" s="9"/>
      <c r="BE732" s="9"/>
      <c r="BF732" s="9"/>
      <c r="BG732" s="9"/>
    </row>
    <row r="733" spans="56:59">
      <c r="BD733" s="9"/>
      <c r="BE733" s="9"/>
      <c r="BF733" s="9"/>
      <c r="BG733" s="9"/>
    </row>
    <row r="734" spans="56:59">
      <c r="BD734" s="9"/>
      <c r="BE734" s="9"/>
      <c r="BF734" s="9"/>
      <c r="BG734" s="9"/>
    </row>
    <row r="735" spans="56:59">
      <c r="BD735" s="9"/>
      <c r="BE735" s="9"/>
      <c r="BF735" s="9"/>
      <c r="BG735" s="9"/>
    </row>
    <row r="736" spans="56:59">
      <c r="BD736" s="9"/>
      <c r="BE736" s="9"/>
      <c r="BF736" s="9"/>
      <c r="BG736" s="9"/>
    </row>
    <row r="737" spans="56:59">
      <c r="BD737" s="9"/>
      <c r="BE737" s="9"/>
      <c r="BF737" s="9"/>
      <c r="BG737" s="9"/>
    </row>
    <row r="738" spans="56:59">
      <c r="BD738" s="9"/>
      <c r="BE738" s="9"/>
      <c r="BF738" s="9"/>
      <c r="BG738" s="9"/>
    </row>
    <row r="739" spans="56:59">
      <c r="BD739" s="9"/>
      <c r="BE739" s="9"/>
      <c r="BF739" s="9"/>
      <c r="BG739" s="9"/>
    </row>
    <row r="740" spans="56:59">
      <c r="BD740" s="9"/>
      <c r="BE740" s="9"/>
      <c r="BF740" s="9"/>
      <c r="BG740" s="9"/>
    </row>
    <row r="741" spans="56:59">
      <c r="BD741" s="9"/>
      <c r="BE741" s="9"/>
      <c r="BF741" s="9"/>
      <c r="BG741" s="9"/>
    </row>
    <row r="742" spans="56:59">
      <c r="BD742" s="9"/>
      <c r="BE742" s="9"/>
      <c r="BF742" s="9"/>
      <c r="BG742" s="9"/>
    </row>
    <row r="743" spans="56:59">
      <c r="BD743" s="9"/>
      <c r="BE743" s="9"/>
      <c r="BF743" s="9"/>
      <c r="BG743" s="9"/>
    </row>
    <row r="744" spans="56:59">
      <c r="BD744" s="9"/>
      <c r="BE744" s="9"/>
      <c r="BF744" s="9"/>
      <c r="BG744" s="9"/>
    </row>
    <row r="745" spans="56:59">
      <c r="BD745" s="9"/>
      <c r="BE745" s="9"/>
      <c r="BF745" s="9"/>
      <c r="BG745" s="9"/>
    </row>
    <row r="746" spans="56:59">
      <c r="BD746" s="9"/>
      <c r="BE746" s="9"/>
      <c r="BF746" s="9"/>
      <c r="BG746" s="9"/>
    </row>
    <row r="747" spans="56:59">
      <c r="BD747" s="9"/>
      <c r="BE747" s="9"/>
      <c r="BF747" s="9"/>
      <c r="BG747" s="9"/>
    </row>
    <row r="748" spans="56:59">
      <c r="BD748" s="9"/>
      <c r="BE748" s="9"/>
      <c r="BF748" s="9"/>
      <c r="BG748" s="9"/>
    </row>
    <row r="749" spans="56:59">
      <c r="BD749" s="9"/>
      <c r="BE749" s="9"/>
      <c r="BF749" s="9"/>
      <c r="BG749" s="9"/>
    </row>
    <row r="750" spans="56:59">
      <c r="BD750" s="9"/>
      <c r="BE750" s="9"/>
      <c r="BF750" s="9"/>
      <c r="BG750" s="9"/>
    </row>
    <row r="751" spans="56:59">
      <c r="BD751" s="9"/>
      <c r="BE751" s="9"/>
      <c r="BF751" s="9"/>
      <c r="BG751" s="9"/>
    </row>
    <row r="752" spans="56:59">
      <c r="BD752" s="9"/>
      <c r="BE752" s="9"/>
      <c r="BF752" s="9"/>
      <c r="BG752" s="9"/>
    </row>
    <row r="753" spans="56:59">
      <c r="BD753" s="9"/>
      <c r="BE753" s="9"/>
      <c r="BF753" s="9"/>
      <c r="BG753" s="9"/>
    </row>
    <row r="754" spans="56:59">
      <c r="BD754" s="9"/>
      <c r="BE754" s="9"/>
      <c r="BF754" s="9"/>
      <c r="BG754" s="9"/>
    </row>
    <row r="755" spans="56:59">
      <c r="BD755" s="9"/>
      <c r="BE755" s="9"/>
      <c r="BF755" s="9"/>
      <c r="BG755" s="9"/>
    </row>
    <row r="756" spans="56:59">
      <c r="BD756" s="9"/>
      <c r="BE756" s="9"/>
      <c r="BF756" s="9"/>
      <c r="BG756" s="9"/>
    </row>
    <row r="757" spans="56:59">
      <c r="BD757" s="9"/>
      <c r="BE757" s="9"/>
      <c r="BF757" s="9"/>
      <c r="BG757" s="9"/>
    </row>
    <row r="758" spans="56:59">
      <c r="BD758" s="9"/>
      <c r="BE758" s="9"/>
      <c r="BF758" s="9"/>
      <c r="BG758" s="9"/>
    </row>
    <row r="759" spans="56:59">
      <c r="BD759" s="9"/>
      <c r="BE759" s="9"/>
      <c r="BF759" s="9"/>
      <c r="BG759" s="9"/>
    </row>
    <row r="760" spans="56:59">
      <c r="BD760" s="9"/>
      <c r="BE760" s="9"/>
      <c r="BF760" s="9"/>
      <c r="BG760" s="9"/>
    </row>
    <row r="761" spans="56:59">
      <c r="BD761" s="9"/>
      <c r="BE761" s="9"/>
      <c r="BF761" s="9"/>
      <c r="BG761" s="9"/>
    </row>
    <row r="762" spans="56:59">
      <c r="BD762" s="9"/>
      <c r="BE762" s="9"/>
      <c r="BF762" s="9"/>
      <c r="BG762" s="9"/>
    </row>
    <row r="763" spans="56:59">
      <c r="BD763" s="9"/>
      <c r="BE763" s="9"/>
      <c r="BF763" s="9"/>
      <c r="BG763" s="9"/>
    </row>
    <row r="764" spans="56:59">
      <c r="BD764" s="9"/>
      <c r="BE764" s="9"/>
      <c r="BF764" s="9"/>
      <c r="BG764" s="9"/>
    </row>
    <row r="765" spans="56:59">
      <c r="BD765" s="9"/>
      <c r="BE765" s="9"/>
      <c r="BF765" s="9"/>
      <c r="BG765" s="9"/>
    </row>
    <row r="766" spans="56:59">
      <c r="BD766" s="9"/>
      <c r="BE766" s="9"/>
      <c r="BF766" s="9"/>
      <c r="BG766" s="9"/>
    </row>
    <row r="767" spans="56:59">
      <c r="BD767" s="9"/>
      <c r="BE767" s="9"/>
      <c r="BF767" s="9"/>
      <c r="BG767" s="9"/>
    </row>
    <row r="768" spans="56:59">
      <c r="BD768" s="9"/>
      <c r="BE768" s="9"/>
      <c r="BF768" s="9"/>
      <c r="BG768" s="9"/>
    </row>
    <row r="769" spans="56:59">
      <c r="BD769" s="9"/>
      <c r="BE769" s="9"/>
      <c r="BF769" s="9"/>
      <c r="BG769" s="9"/>
    </row>
    <row r="770" spans="56:59">
      <c r="BD770" s="9"/>
      <c r="BE770" s="9"/>
      <c r="BF770" s="9"/>
      <c r="BG770" s="9"/>
    </row>
    <row r="771" spans="56:59">
      <c r="BD771" s="9"/>
      <c r="BE771" s="9"/>
      <c r="BF771" s="9"/>
      <c r="BG771" s="9"/>
    </row>
    <row r="772" spans="56:59">
      <c r="BD772" s="9"/>
      <c r="BE772" s="9"/>
      <c r="BF772" s="9"/>
      <c r="BG772" s="9"/>
    </row>
    <row r="773" spans="56:59">
      <c r="BD773" s="9"/>
      <c r="BE773" s="9"/>
      <c r="BF773" s="9"/>
      <c r="BG773" s="9"/>
    </row>
    <row r="774" spans="56:59">
      <c r="BD774" s="9"/>
      <c r="BE774" s="9"/>
      <c r="BF774" s="9"/>
      <c r="BG774" s="9"/>
    </row>
    <row r="775" spans="56:59">
      <c r="BD775" s="9"/>
      <c r="BE775" s="9"/>
      <c r="BF775" s="9"/>
      <c r="BG775" s="9"/>
    </row>
    <row r="776" spans="56:59">
      <c r="BD776" s="9"/>
      <c r="BE776" s="9"/>
      <c r="BF776" s="9"/>
      <c r="BG776" s="9"/>
    </row>
    <row r="777" spans="56:59">
      <c r="BD777" s="9"/>
      <c r="BE777" s="9"/>
      <c r="BF777" s="9"/>
      <c r="BG777" s="9"/>
    </row>
    <row r="778" spans="56:59">
      <c r="BD778" s="9"/>
      <c r="BE778" s="9"/>
      <c r="BF778" s="9"/>
      <c r="BG778" s="9"/>
    </row>
    <row r="779" spans="56:59">
      <c r="BD779" s="9"/>
      <c r="BE779" s="9"/>
      <c r="BF779" s="9"/>
      <c r="BG779" s="9"/>
    </row>
    <row r="780" spans="56:59">
      <c r="BD780" s="9"/>
      <c r="BE780" s="9"/>
      <c r="BF780" s="9"/>
      <c r="BG780" s="9"/>
    </row>
    <row r="781" spans="56:59">
      <c r="BD781" s="9"/>
      <c r="BE781" s="9"/>
      <c r="BF781" s="9"/>
      <c r="BG781" s="9"/>
    </row>
    <row r="782" spans="56:59">
      <c r="BD782" s="9"/>
      <c r="BE782" s="9"/>
      <c r="BF782" s="9"/>
      <c r="BG782" s="9"/>
    </row>
    <row r="783" spans="56:59">
      <c r="BD783" s="9"/>
      <c r="BE783" s="9"/>
      <c r="BF783" s="9"/>
      <c r="BG783" s="9"/>
    </row>
    <row r="784" spans="56:59">
      <c r="BD784" s="9"/>
      <c r="BE784" s="9"/>
      <c r="BF784" s="9"/>
      <c r="BG784" s="9"/>
    </row>
    <row r="785" spans="56:59">
      <c r="BD785" s="9"/>
      <c r="BE785" s="9"/>
      <c r="BF785" s="9"/>
      <c r="BG785" s="9"/>
    </row>
    <row r="786" spans="56:59">
      <c r="BD786" s="9"/>
      <c r="BE786" s="9"/>
      <c r="BF786" s="9"/>
      <c r="BG786" s="9"/>
    </row>
    <row r="787" spans="56:59">
      <c r="BD787" s="9"/>
      <c r="BE787" s="9"/>
      <c r="BF787" s="9"/>
      <c r="BG787" s="9"/>
    </row>
    <row r="788" spans="56:59">
      <c r="BD788" s="9"/>
      <c r="BE788" s="9"/>
      <c r="BF788" s="9"/>
      <c r="BG788" s="9"/>
    </row>
    <row r="789" spans="56:59">
      <c r="BD789" s="9"/>
      <c r="BE789" s="9"/>
      <c r="BF789" s="9"/>
      <c r="BG789" s="9"/>
    </row>
    <row r="790" spans="56:59">
      <c r="BD790" s="9"/>
      <c r="BE790" s="9"/>
      <c r="BF790" s="9"/>
      <c r="BG790" s="9"/>
    </row>
    <row r="791" spans="56:59">
      <c r="BD791" s="9"/>
      <c r="BE791" s="9"/>
      <c r="BF791" s="9"/>
      <c r="BG791" s="9"/>
    </row>
    <row r="792" spans="56:59">
      <c r="BD792" s="9"/>
      <c r="BE792" s="9"/>
      <c r="BF792" s="9"/>
      <c r="BG792" s="9"/>
    </row>
    <row r="793" spans="56:59">
      <c r="BD793" s="9"/>
      <c r="BE793" s="9"/>
      <c r="BF793" s="9"/>
      <c r="BG793" s="9"/>
    </row>
    <row r="794" spans="56:59">
      <c r="BD794" s="9"/>
      <c r="BE794" s="9"/>
      <c r="BF794" s="9"/>
      <c r="BG794" s="9"/>
    </row>
    <row r="795" spans="56:59">
      <c r="BD795" s="9"/>
      <c r="BE795" s="9"/>
      <c r="BF795" s="9"/>
      <c r="BG795" s="9"/>
    </row>
    <row r="796" spans="56:59">
      <c r="BD796" s="9"/>
      <c r="BE796" s="9"/>
      <c r="BF796" s="9"/>
      <c r="BG796" s="9"/>
    </row>
    <row r="797" spans="56:59">
      <c r="BD797" s="9"/>
      <c r="BE797" s="9"/>
      <c r="BF797" s="9"/>
      <c r="BG797" s="9"/>
    </row>
    <row r="798" spans="56:59">
      <c r="BD798" s="9"/>
      <c r="BE798" s="9"/>
      <c r="BF798" s="9"/>
      <c r="BG798" s="9"/>
    </row>
    <row r="799" spans="56:59">
      <c r="BD799" s="9"/>
      <c r="BE799" s="9"/>
      <c r="BF799" s="9"/>
      <c r="BG799" s="9"/>
    </row>
    <row r="800" spans="56:59">
      <c r="BD800" s="9"/>
      <c r="BE800" s="9"/>
      <c r="BF800" s="9"/>
      <c r="BG800" s="9"/>
    </row>
    <row r="801" spans="56:59">
      <c r="BD801" s="9"/>
      <c r="BE801" s="9"/>
      <c r="BF801" s="9"/>
      <c r="BG801" s="9"/>
    </row>
    <row r="802" spans="56:59">
      <c r="BD802" s="9"/>
      <c r="BE802" s="9"/>
      <c r="BF802" s="9"/>
      <c r="BG802" s="9"/>
    </row>
    <row r="803" spans="56:59">
      <c r="BD803" s="9"/>
      <c r="BE803" s="9"/>
      <c r="BF803" s="9"/>
      <c r="BG803" s="9"/>
    </row>
    <row r="804" spans="56:59">
      <c r="BD804" s="9"/>
      <c r="BE804" s="9"/>
      <c r="BF804" s="9"/>
      <c r="BG804" s="9"/>
    </row>
    <row r="805" spans="56:59">
      <c r="BD805" s="9"/>
      <c r="BE805" s="9"/>
      <c r="BF805" s="9"/>
      <c r="BG805" s="9"/>
    </row>
    <row r="806" spans="56:59">
      <c r="BD806" s="9"/>
      <c r="BE806" s="9"/>
      <c r="BF806" s="9"/>
      <c r="BG806" s="9"/>
    </row>
    <row r="807" spans="56:59">
      <c r="BD807" s="9"/>
      <c r="BE807" s="9"/>
      <c r="BF807" s="9"/>
      <c r="BG807" s="9"/>
    </row>
    <row r="808" spans="56:59">
      <c r="BD808" s="9"/>
      <c r="BE808" s="9"/>
      <c r="BF808" s="9"/>
      <c r="BG808" s="9"/>
    </row>
    <row r="809" spans="56:59">
      <c r="BD809" s="9"/>
      <c r="BE809" s="9"/>
      <c r="BF809" s="9"/>
      <c r="BG809" s="9"/>
    </row>
    <row r="810" spans="56:59">
      <c r="BD810" s="9"/>
      <c r="BE810" s="9"/>
      <c r="BF810" s="9"/>
      <c r="BG810" s="9"/>
    </row>
    <row r="811" spans="56:59">
      <c r="BD811" s="9"/>
      <c r="BE811" s="9"/>
      <c r="BF811" s="9"/>
      <c r="BG811" s="9"/>
    </row>
    <row r="812" spans="56:59">
      <c r="BD812" s="9"/>
      <c r="BE812" s="9"/>
      <c r="BF812" s="9"/>
      <c r="BG812" s="9"/>
    </row>
    <row r="813" spans="56:59">
      <c r="BD813" s="9"/>
      <c r="BE813" s="9"/>
      <c r="BF813" s="9"/>
      <c r="BG813" s="9"/>
    </row>
    <row r="814" spans="56:59">
      <c r="BD814" s="9"/>
      <c r="BE814" s="9"/>
      <c r="BF814" s="9"/>
      <c r="BG814" s="9"/>
    </row>
    <row r="815" spans="56:59">
      <c r="BD815" s="9"/>
      <c r="BE815" s="9"/>
      <c r="BF815" s="9"/>
      <c r="BG815" s="9"/>
    </row>
    <row r="816" spans="56:59">
      <c r="BD816" s="9"/>
      <c r="BE816" s="9"/>
      <c r="BF816" s="9"/>
      <c r="BG816" s="9"/>
    </row>
    <row r="817" spans="56:59">
      <c r="BD817" s="9"/>
      <c r="BE817" s="9"/>
      <c r="BF817" s="9"/>
      <c r="BG817" s="9"/>
    </row>
    <row r="818" spans="56:59">
      <c r="BD818" s="9"/>
      <c r="BE818" s="9"/>
      <c r="BF818" s="9"/>
      <c r="BG818" s="9"/>
    </row>
    <row r="819" spans="56:59">
      <c r="BD819" s="9"/>
      <c r="BE819" s="9"/>
      <c r="BF819" s="9"/>
      <c r="BG819" s="9"/>
    </row>
    <row r="820" spans="56:59">
      <c r="BD820" s="9"/>
      <c r="BE820" s="9"/>
      <c r="BF820" s="9"/>
      <c r="BG820" s="9"/>
    </row>
    <row r="821" spans="56:59">
      <c r="BD821" s="9"/>
      <c r="BE821" s="9"/>
      <c r="BF821" s="9"/>
      <c r="BG821" s="9"/>
    </row>
    <row r="822" spans="56:59">
      <c r="BD822" s="9"/>
      <c r="BE822" s="9"/>
      <c r="BF822" s="9"/>
      <c r="BG822" s="9"/>
    </row>
    <row r="823" spans="56:59">
      <c r="BD823" s="9"/>
      <c r="BE823" s="9"/>
      <c r="BF823" s="9"/>
      <c r="BG823" s="9"/>
    </row>
    <row r="824" spans="56:59">
      <c r="BD824" s="9"/>
      <c r="BE824" s="9"/>
      <c r="BF824" s="9"/>
      <c r="BG824" s="9"/>
    </row>
    <row r="825" spans="56:59">
      <c r="BD825" s="9"/>
      <c r="BE825" s="9"/>
      <c r="BF825" s="9"/>
      <c r="BG825" s="9"/>
    </row>
    <row r="826" spans="56:59">
      <c r="BD826" s="9"/>
      <c r="BE826" s="9"/>
      <c r="BF826" s="9"/>
      <c r="BG826" s="9"/>
    </row>
    <row r="827" spans="56:59">
      <c r="BD827" s="9"/>
      <c r="BE827" s="9"/>
      <c r="BF827" s="9"/>
      <c r="BG827" s="9"/>
    </row>
    <row r="828" spans="56:59">
      <c r="BD828" s="9"/>
      <c r="BE828" s="9"/>
      <c r="BF828" s="9"/>
      <c r="BG828" s="9"/>
    </row>
    <row r="829" spans="56:59">
      <c r="BD829" s="9"/>
      <c r="BE829" s="9"/>
      <c r="BF829" s="9"/>
      <c r="BG829" s="9"/>
    </row>
    <row r="830" spans="56:59">
      <c r="BD830" s="9"/>
      <c r="BE830" s="9"/>
      <c r="BF830" s="9"/>
      <c r="BG830" s="9"/>
    </row>
    <row r="831" spans="56:59">
      <c r="BD831" s="9"/>
      <c r="BE831" s="9"/>
      <c r="BF831" s="9"/>
      <c r="BG831" s="9"/>
    </row>
    <row r="832" spans="56:59">
      <c r="BD832" s="9"/>
      <c r="BE832" s="9"/>
      <c r="BF832" s="9"/>
      <c r="BG832" s="9"/>
    </row>
    <row r="833" spans="56:59">
      <c r="BD833" s="9"/>
      <c r="BE833" s="9"/>
      <c r="BF833" s="9"/>
      <c r="BG833" s="9"/>
    </row>
    <row r="834" spans="56:59">
      <c r="BD834" s="9"/>
      <c r="BE834" s="9"/>
      <c r="BF834" s="9"/>
      <c r="BG834" s="9"/>
    </row>
    <row r="835" spans="56:59">
      <c r="BD835" s="9"/>
      <c r="BE835" s="9"/>
      <c r="BF835" s="9"/>
      <c r="BG835" s="9"/>
    </row>
    <row r="836" spans="56:59">
      <c r="BD836" s="9"/>
      <c r="BE836" s="9"/>
      <c r="BF836" s="9"/>
      <c r="BG836" s="9"/>
    </row>
    <row r="837" spans="56:59">
      <c r="BD837" s="9"/>
      <c r="BE837" s="9"/>
      <c r="BF837" s="9"/>
      <c r="BG837" s="9"/>
    </row>
    <row r="838" spans="56:59">
      <c r="BD838" s="9"/>
      <c r="BE838" s="9"/>
      <c r="BF838" s="9"/>
      <c r="BG838" s="9"/>
    </row>
    <row r="839" spans="56:59">
      <c r="BD839" s="9"/>
      <c r="BE839" s="9"/>
      <c r="BF839" s="9"/>
      <c r="BG839" s="9"/>
    </row>
    <row r="840" spans="56:59">
      <c r="BD840" s="9"/>
      <c r="BE840" s="9"/>
      <c r="BF840" s="9"/>
      <c r="BG840" s="9"/>
    </row>
    <row r="841" spans="56:59">
      <c r="BD841" s="9"/>
      <c r="BE841" s="9"/>
      <c r="BF841" s="9"/>
      <c r="BG841" s="9"/>
    </row>
    <row r="842" spans="56:59">
      <c r="BD842" s="9"/>
      <c r="BE842" s="9"/>
      <c r="BF842" s="9"/>
      <c r="BG842" s="9"/>
    </row>
    <row r="843" spans="56:59">
      <c r="BD843" s="9"/>
      <c r="BE843" s="9"/>
      <c r="BF843" s="9"/>
      <c r="BG843" s="9"/>
    </row>
    <row r="844" spans="56:59">
      <c r="BD844" s="9"/>
      <c r="BE844" s="9"/>
      <c r="BF844" s="9"/>
      <c r="BG844" s="9"/>
    </row>
    <row r="845" spans="56:59">
      <c r="BD845" s="9"/>
      <c r="BE845" s="9"/>
      <c r="BF845" s="9"/>
      <c r="BG845" s="9"/>
    </row>
    <row r="846" spans="56:59">
      <c r="BD846" s="9"/>
      <c r="BE846" s="9"/>
      <c r="BF846" s="9"/>
      <c r="BG846" s="9"/>
    </row>
    <row r="847" spans="56:59">
      <c r="BD847" s="9"/>
      <c r="BE847" s="9"/>
      <c r="BF847" s="9"/>
      <c r="BG847" s="9"/>
    </row>
    <row r="848" spans="56:59">
      <c r="BD848" s="9"/>
      <c r="BE848" s="9"/>
      <c r="BF848" s="9"/>
      <c r="BG848" s="9"/>
    </row>
    <row r="849" spans="56:59">
      <c r="BD849" s="9"/>
      <c r="BE849" s="9"/>
      <c r="BF849" s="9"/>
      <c r="BG849" s="9"/>
    </row>
    <row r="850" spans="56:59">
      <c r="BD850" s="9"/>
      <c r="BE850" s="9"/>
      <c r="BF850" s="9"/>
      <c r="BG850" s="9"/>
    </row>
    <row r="851" spans="56:59">
      <c r="BD851" s="9"/>
      <c r="BE851" s="9"/>
      <c r="BF851" s="9"/>
      <c r="BG851" s="9"/>
    </row>
    <row r="852" spans="56:59">
      <c r="BD852" s="9"/>
      <c r="BE852" s="9"/>
      <c r="BF852" s="9"/>
      <c r="BG852" s="9"/>
    </row>
    <row r="853" spans="56:59">
      <c r="BD853" s="9"/>
      <c r="BE853" s="9"/>
      <c r="BF853" s="9"/>
      <c r="BG853" s="9"/>
    </row>
    <row r="854" spans="56:59">
      <c r="BD854" s="9"/>
      <c r="BE854" s="9"/>
      <c r="BF854" s="9"/>
      <c r="BG854" s="9"/>
    </row>
    <row r="855" spans="56:59">
      <c r="BD855" s="9"/>
      <c r="BE855" s="9"/>
      <c r="BF855" s="9"/>
      <c r="BG855" s="9"/>
    </row>
    <row r="856" spans="56:59">
      <c r="BD856" s="9"/>
      <c r="BE856" s="9"/>
      <c r="BF856" s="9"/>
      <c r="BG856" s="9"/>
    </row>
    <row r="857" spans="56:59">
      <c r="BD857" s="9"/>
      <c r="BE857" s="9"/>
      <c r="BF857" s="9"/>
      <c r="BG857" s="9"/>
    </row>
    <row r="858" spans="56:59">
      <c r="BD858" s="9"/>
      <c r="BE858" s="9"/>
      <c r="BF858" s="9"/>
      <c r="BG858" s="9"/>
    </row>
    <row r="859" spans="56:59">
      <c r="BD859" s="9"/>
      <c r="BE859" s="9"/>
      <c r="BF859" s="9"/>
      <c r="BG859" s="9"/>
    </row>
    <row r="860" spans="56:59">
      <c r="BD860" s="9"/>
      <c r="BE860" s="9"/>
      <c r="BF860" s="9"/>
      <c r="BG860" s="9"/>
    </row>
    <row r="861" spans="56:59">
      <c r="BD861" s="9"/>
      <c r="BE861" s="9"/>
      <c r="BF861" s="9"/>
      <c r="BG861" s="9"/>
    </row>
    <row r="862" spans="56:59">
      <c r="BD862" s="9"/>
      <c r="BE862" s="9"/>
      <c r="BF862" s="9"/>
      <c r="BG862" s="9"/>
    </row>
    <row r="863" spans="56:59">
      <c r="BD863" s="9"/>
      <c r="BE863" s="9"/>
      <c r="BF863" s="9"/>
      <c r="BG863" s="9"/>
    </row>
    <row r="864" spans="56:59">
      <c r="BD864" s="9"/>
      <c r="BE864" s="9"/>
      <c r="BF864" s="9"/>
      <c r="BG864" s="9"/>
    </row>
    <row r="865" spans="56:59">
      <c r="BD865" s="9"/>
      <c r="BE865" s="9"/>
      <c r="BF865" s="9"/>
      <c r="BG865" s="9"/>
    </row>
    <row r="866" spans="56:59">
      <c r="BD866" s="9"/>
      <c r="BE866" s="9"/>
      <c r="BF866" s="9"/>
      <c r="BG866" s="9"/>
    </row>
    <row r="867" spans="56:59">
      <c r="BD867" s="9"/>
      <c r="BE867" s="9"/>
      <c r="BF867" s="9"/>
      <c r="BG867" s="9"/>
    </row>
    <row r="868" spans="56:59">
      <c r="BD868" s="9"/>
      <c r="BE868" s="9"/>
      <c r="BF868" s="9"/>
      <c r="BG868" s="9"/>
    </row>
    <row r="869" spans="56:59">
      <c r="BD869" s="9"/>
      <c r="BE869" s="9"/>
      <c r="BF869" s="9"/>
      <c r="BG869" s="9"/>
    </row>
    <row r="870" spans="56:59">
      <c r="BD870" s="9"/>
      <c r="BE870" s="9"/>
      <c r="BF870" s="9"/>
      <c r="BG870" s="9"/>
    </row>
    <row r="871" spans="56:59">
      <c r="BD871" s="9"/>
      <c r="BE871" s="9"/>
      <c r="BF871" s="9"/>
      <c r="BG871" s="9"/>
    </row>
    <row r="872" spans="56:59">
      <c r="BD872" s="9"/>
      <c r="BE872" s="9"/>
      <c r="BF872" s="9"/>
      <c r="BG872" s="9"/>
    </row>
    <row r="873" spans="56:59">
      <c r="BD873" s="9"/>
      <c r="BE873" s="9"/>
      <c r="BF873" s="9"/>
      <c r="BG873" s="9"/>
    </row>
    <row r="874" spans="56:59">
      <c r="BD874" s="9"/>
      <c r="BE874" s="9"/>
      <c r="BF874" s="9"/>
      <c r="BG874" s="9"/>
    </row>
    <row r="875" spans="56:59">
      <c r="BD875" s="9"/>
      <c r="BE875" s="9"/>
      <c r="BF875" s="9"/>
      <c r="BG875" s="9"/>
    </row>
    <row r="876" spans="56:59">
      <c r="BD876" s="9"/>
      <c r="BE876" s="9"/>
      <c r="BF876" s="9"/>
      <c r="BG876" s="9"/>
    </row>
    <row r="877" spans="56:59">
      <c r="BD877" s="9"/>
      <c r="BE877" s="9"/>
      <c r="BF877" s="9"/>
      <c r="BG877" s="9"/>
    </row>
    <row r="878" spans="56:59">
      <c r="BD878" s="9"/>
      <c r="BE878" s="9"/>
      <c r="BF878" s="9"/>
      <c r="BG878" s="9"/>
    </row>
    <row r="879" spans="56:59">
      <c r="BD879" s="9"/>
      <c r="BE879" s="9"/>
      <c r="BF879" s="9"/>
      <c r="BG879" s="9"/>
    </row>
    <row r="880" spans="56:59">
      <c r="BD880" s="9"/>
      <c r="BE880" s="9"/>
      <c r="BF880" s="9"/>
      <c r="BG880" s="9"/>
    </row>
    <row r="881" spans="56:59">
      <c r="BD881" s="9"/>
      <c r="BE881" s="9"/>
      <c r="BF881" s="9"/>
      <c r="BG881" s="9"/>
    </row>
    <row r="882" spans="56:59">
      <c r="BD882" s="9"/>
      <c r="BE882" s="9"/>
      <c r="BF882" s="9"/>
      <c r="BG882" s="9"/>
    </row>
    <row r="883" spans="56:59">
      <c r="BD883" s="9"/>
      <c r="BE883" s="9"/>
      <c r="BF883" s="9"/>
      <c r="BG883" s="9"/>
    </row>
    <row r="884" spans="56:59">
      <c r="BD884" s="9"/>
      <c r="BE884" s="9"/>
      <c r="BF884" s="9"/>
      <c r="BG884" s="9"/>
    </row>
    <row r="885" spans="56:59">
      <c r="BD885" s="9"/>
      <c r="BE885" s="9"/>
      <c r="BF885" s="9"/>
      <c r="BG885" s="9"/>
    </row>
    <row r="886" spans="56:59">
      <c r="BD886" s="9"/>
      <c r="BE886" s="9"/>
      <c r="BF886" s="9"/>
      <c r="BG886" s="9"/>
    </row>
    <row r="887" spans="56:59">
      <c r="BD887" s="9"/>
      <c r="BE887" s="9"/>
      <c r="BF887" s="9"/>
      <c r="BG887" s="9"/>
    </row>
    <row r="888" spans="56:59">
      <c r="BD888" s="9"/>
      <c r="BE888" s="9"/>
      <c r="BF888" s="9"/>
      <c r="BG888" s="9"/>
    </row>
    <row r="889" spans="56:59">
      <c r="BD889" s="9"/>
      <c r="BE889" s="9"/>
      <c r="BF889" s="9"/>
      <c r="BG889" s="9"/>
    </row>
    <row r="890" spans="56:59">
      <c r="BD890" s="9"/>
      <c r="BE890" s="9"/>
      <c r="BF890" s="9"/>
      <c r="BG890" s="9"/>
    </row>
    <row r="891" spans="56:59">
      <c r="BD891" s="9"/>
      <c r="BE891" s="9"/>
      <c r="BF891" s="9"/>
      <c r="BG891" s="9"/>
    </row>
    <row r="892" spans="56:59">
      <c r="BD892" s="9"/>
      <c r="BE892" s="9"/>
      <c r="BF892" s="9"/>
      <c r="BG892" s="9"/>
    </row>
    <row r="893" spans="56:59">
      <c r="BD893" s="9"/>
      <c r="BE893" s="9"/>
      <c r="BF893" s="9"/>
      <c r="BG893" s="9"/>
    </row>
    <row r="894" spans="56:59">
      <c r="BD894" s="9"/>
      <c r="BE894" s="9"/>
      <c r="BF894" s="9"/>
      <c r="BG894" s="9"/>
    </row>
    <row r="895" spans="56:59">
      <c r="BD895" s="9"/>
      <c r="BE895" s="9"/>
      <c r="BF895" s="9"/>
      <c r="BG895" s="9"/>
    </row>
    <row r="896" spans="56:59">
      <c r="BD896" s="9"/>
      <c r="BE896" s="9"/>
      <c r="BF896" s="9"/>
      <c r="BG896" s="9"/>
    </row>
    <row r="897" spans="56:59">
      <c r="BD897" s="9"/>
      <c r="BE897" s="9"/>
      <c r="BF897" s="9"/>
      <c r="BG897" s="9"/>
    </row>
    <row r="898" spans="56:59">
      <c r="BD898" s="9"/>
      <c r="BE898" s="9"/>
      <c r="BF898" s="9"/>
      <c r="BG898" s="9"/>
    </row>
    <row r="899" spans="56:59">
      <c r="BD899" s="9"/>
      <c r="BE899" s="9"/>
      <c r="BF899" s="9"/>
      <c r="BG899" s="9"/>
    </row>
    <row r="900" spans="56:59">
      <c r="BD900" s="9"/>
      <c r="BE900" s="9"/>
      <c r="BF900" s="9"/>
      <c r="BG900" s="9"/>
    </row>
    <row r="901" spans="56:59">
      <c r="BD901" s="9"/>
      <c r="BE901" s="9"/>
      <c r="BF901" s="9"/>
      <c r="BG901" s="9"/>
    </row>
    <row r="902" spans="56:59">
      <c r="BD902" s="9"/>
      <c r="BE902" s="9"/>
      <c r="BF902" s="9"/>
      <c r="BG902" s="9"/>
    </row>
    <row r="903" spans="56:59">
      <c r="BD903" s="9"/>
      <c r="BE903" s="9"/>
      <c r="BF903" s="9"/>
      <c r="BG903" s="9"/>
    </row>
    <row r="904" spans="56:59">
      <c r="BD904" s="9"/>
      <c r="BE904" s="9"/>
      <c r="BF904" s="9"/>
      <c r="BG904" s="9"/>
    </row>
    <row r="905" spans="56:59">
      <c r="BD905" s="9"/>
      <c r="BE905" s="9"/>
      <c r="BF905" s="9"/>
      <c r="BG905" s="9"/>
    </row>
    <row r="906" spans="56:59">
      <c r="BD906" s="9"/>
      <c r="BE906" s="9"/>
      <c r="BF906" s="9"/>
      <c r="BG906" s="9"/>
    </row>
    <row r="907" spans="56:59">
      <c r="BD907" s="9"/>
      <c r="BE907" s="9"/>
      <c r="BF907" s="9"/>
      <c r="BG907" s="9"/>
    </row>
    <row r="908" spans="56:59">
      <c r="BD908" s="9"/>
      <c r="BE908" s="9"/>
      <c r="BF908" s="9"/>
      <c r="BG908" s="9"/>
    </row>
    <row r="909" spans="56:59">
      <c r="BD909" s="9"/>
      <c r="BE909" s="9"/>
      <c r="BF909" s="9"/>
      <c r="BG909" s="9"/>
    </row>
    <row r="910" spans="56:59">
      <c r="BD910" s="9"/>
      <c r="BE910" s="9"/>
      <c r="BF910" s="9"/>
      <c r="BG910" s="9"/>
    </row>
    <row r="911" spans="56:59">
      <c r="BD911" s="9"/>
      <c r="BE911" s="9"/>
      <c r="BF911" s="9"/>
      <c r="BG911" s="9"/>
    </row>
    <row r="912" spans="56:59">
      <c r="BD912" s="9"/>
      <c r="BE912" s="9"/>
      <c r="BF912" s="9"/>
      <c r="BG912" s="9"/>
    </row>
    <row r="913" spans="56:59">
      <c r="BD913" s="9"/>
      <c r="BE913" s="9"/>
      <c r="BF913" s="9"/>
      <c r="BG913" s="9"/>
    </row>
    <row r="914" spans="56:59">
      <c r="BD914" s="9"/>
      <c r="BE914" s="9"/>
      <c r="BF914" s="9"/>
      <c r="BG914" s="9"/>
    </row>
    <row r="915" spans="56:59">
      <c r="BD915" s="9"/>
      <c r="BE915" s="9"/>
      <c r="BF915" s="9"/>
      <c r="BG915" s="9"/>
    </row>
    <row r="916" spans="56:59">
      <c r="BD916" s="9"/>
      <c r="BE916" s="9"/>
      <c r="BF916" s="9"/>
      <c r="BG916" s="9"/>
    </row>
    <row r="917" spans="56:59">
      <c r="BD917" s="9"/>
      <c r="BE917" s="9"/>
      <c r="BF917" s="9"/>
      <c r="BG917" s="9"/>
    </row>
    <row r="918" spans="56:59">
      <c r="BD918" s="9"/>
      <c r="BE918" s="9"/>
      <c r="BF918" s="9"/>
      <c r="BG918" s="9"/>
    </row>
    <row r="919" spans="56:59">
      <c r="BD919" s="9"/>
      <c r="BE919" s="9"/>
      <c r="BF919" s="9"/>
      <c r="BG919" s="9"/>
    </row>
    <row r="920" spans="56:59">
      <c r="BD920" s="9"/>
      <c r="BE920" s="9"/>
      <c r="BF920" s="9"/>
      <c r="BG920" s="9"/>
    </row>
    <row r="921" spans="56:59">
      <c r="BD921" s="9"/>
      <c r="BE921" s="9"/>
      <c r="BF921" s="9"/>
      <c r="BG921" s="9"/>
    </row>
    <row r="922" spans="56:59">
      <c r="BD922" s="9"/>
      <c r="BE922" s="9"/>
      <c r="BF922" s="9"/>
      <c r="BG922" s="9"/>
    </row>
    <row r="923" spans="56:59">
      <c r="BD923" s="9"/>
      <c r="BE923" s="9"/>
      <c r="BF923" s="9"/>
      <c r="BG923" s="9"/>
    </row>
    <row r="924" spans="56:59">
      <c r="BD924" s="9"/>
      <c r="BE924" s="9"/>
      <c r="BF924" s="9"/>
      <c r="BG924" s="9"/>
    </row>
    <row r="925" spans="56:59">
      <c r="BD925" s="9"/>
      <c r="BE925" s="9"/>
      <c r="BF925" s="9"/>
      <c r="BG925" s="9"/>
    </row>
    <row r="926" spans="56:59">
      <c r="BD926" s="9"/>
      <c r="BE926" s="9"/>
      <c r="BF926" s="9"/>
      <c r="BG926" s="9"/>
    </row>
    <row r="927" spans="56:59">
      <c r="BD927" s="9"/>
      <c r="BE927" s="9"/>
      <c r="BF927" s="9"/>
      <c r="BG927" s="9"/>
    </row>
    <row r="928" spans="56:59">
      <c r="BD928" s="9"/>
      <c r="BE928" s="9"/>
      <c r="BF928" s="9"/>
      <c r="BG928" s="9"/>
    </row>
    <row r="929" spans="56:59">
      <c r="BD929" s="9"/>
      <c r="BE929" s="9"/>
      <c r="BF929" s="9"/>
      <c r="BG929" s="9"/>
    </row>
    <row r="930" spans="56:59">
      <c r="BD930" s="9"/>
      <c r="BE930" s="9"/>
      <c r="BF930" s="9"/>
      <c r="BG930" s="9"/>
    </row>
    <row r="931" spans="56:59">
      <c r="BD931" s="9"/>
      <c r="BE931" s="9"/>
      <c r="BF931" s="9"/>
      <c r="BG931" s="9"/>
    </row>
    <row r="932" spans="56:59">
      <c r="BD932" s="9"/>
      <c r="BE932" s="9"/>
      <c r="BF932" s="9"/>
      <c r="BG932" s="9"/>
    </row>
    <row r="933" spans="56:59">
      <c r="BD933" s="9"/>
      <c r="BE933" s="9"/>
      <c r="BF933" s="9"/>
      <c r="BG933" s="9"/>
    </row>
    <row r="934" spans="56:59">
      <c r="BD934" s="9"/>
      <c r="BE934" s="9"/>
      <c r="BF934" s="9"/>
      <c r="BG934" s="9"/>
    </row>
    <row r="935" spans="56:59">
      <c r="BD935" s="9"/>
      <c r="BE935" s="9"/>
      <c r="BF935" s="9"/>
      <c r="BG935" s="9"/>
    </row>
    <row r="936" spans="56:59">
      <c r="BD936" s="9"/>
      <c r="BE936" s="9"/>
      <c r="BF936" s="9"/>
      <c r="BG936" s="9"/>
    </row>
    <row r="937" spans="56:59">
      <c r="BD937" s="9"/>
      <c r="BE937" s="9"/>
      <c r="BF937" s="9"/>
      <c r="BG937" s="9"/>
    </row>
    <row r="938" spans="56:59">
      <c r="BD938" s="9"/>
      <c r="BE938" s="9"/>
      <c r="BF938" s="9"/>
      <c r="BG938" s="9"/>
    </row>
    <row r="939" spans="56:59">
      <c r="BD939" s="9"/>
      <c r="BE939" s="9"/>
      <c r="BF939" s="9"/>
      <c r="BG939" s="9"/>
    </row>
    <row r="940" spans="56:59">
      <c r="BD940" s="9"/>
      <c r="BE940" s="9"/>
      <c r="BF940" s="9"/>
      <c r="BG940" s="9"/>
    </row>
    <row r="941" spans="56:59">
      <c r="BD941" s="9"/>
      <c r="BE941" s="9"/>
      <c r="BF941" s="9"/>
      <c r="BG941" s="9"/>
    </row>
    <row r="942" spans="56:59">
      <c r="BD942" s="9"/>
      <c r="BE942" s="9"/>
      <c r="BF942" s="9"/>
      <c r="BG942" s="9"/>
    </row>
    <row r="943" spans="56:59">
      <c r="BD943" s="9"/>
      <c r="BE943" s="9"/>
      <c r="BF943" s="9"/>
      <c r="BG943" s="9"/>
    </row>
    <row r="944" spans="56:59">
      <c r="BD944" s="9"/>
      <c r="BE944" s="9"/>
      <c r="BF944" s="9"/>
      <c r="BG944" s="9"/>
    </row>
    <row r="945" spans="56:59">
      <c r="BD945" s="9"/>
      <c r="BE945" s="9"/>
      <c r="BF945" s="9"/>
      <c r="BG945" s="9"/>
    </row>
    <row r="946" spans="56:59">
      <c r="BD946" s="9"/>
      <c r="BE946" s="9"/>
      <c r="BF946" s="9"/>
      <c r="BG946" s="9"/>
    </row>
    <row r="947" spans="56:59">
      <c r="BD947" s="9"/>
      <c r="BE947" s="9"/>
      <c r="BF947" s="9"/>
      <c r="BG947" s="9"/>
    </row>
    <row r="948" spans="56:59">
      <c r="BD948" s="9"/>
      <c r="BE948" s="9"/>
      <c r="BF948" s="9"/>
      <c r="BG948" s="9"/>
    </row>
    <row r="949" spans="56:59">
      <c r="BD949" s="9"/>
      <c r="BE949" s="9"/>
      <c r="BF949" s="9"/>
      <c r="BG949" s="9"/>
    </row>
    <row r="950" spans="56:59">
      <c r="BD950" s="9"/>
      <c r="BE950" s="9"/>
      <c r="BF950" s="9"/>
      <c r="BG950" s="9"/>
    </row>
    <row r="951" spans="56:59">
      <c r="BD951" s="9"/>
      <c r="BE951" s="9"/>
      <c r="BF951" s="9"/>
      <c r="BG951" s="9"/>
    </row>
    <row r="952" spans="56:59">
      <c r="BD952" s="9"/>
      <c r="BE952" s="9"/>
      <c r="BF952" s="9"/>
      <c r="BG952" s="9"/>
    </row>
    <row r="953" spans="56:59">
      <c r="BD953" s="9"/>
      <c r="BE953" s="9"/>
      <c r="BF953" s="9"/>
      <c r="BG953" s="9"/>
    </row>
    <row r="954" spans="56:59">
      <c r="BD954" s="9"/>
      <c r="BE954" s="9"/>
      <c r="BF954" s="9"/>
      <c r="BG954" s="9"/>
    </row>
    <row r="955" spans="56:59">
      <c r="BD955" s="9"/>
      <c r="BE955" s="9"/>
      <c r="BF955" s="9"/>
      <c r="BG955" s="9"/>
    </row>
    <row r="956" spans="56:59">
      <c r="BD956" s="9"/>
      <c r="BE956" s="9"/>
      <c r="BF956" s="9"/>
      <c r="BG956" s="9"/>
    </row>
    <row r="957" spans="56:59">
      <c r="BD957" s="9"/>
      <c r="BE957" s="9"/>
      <c r="BF957" s="9"/>
      <c r="BG957" s="9"/>
    </row>
    <row r="958" spans="56:59">
      <c r="BD958" s="9"/>
      <c r="BE958" s="9"/>
      <c r="BF958" s="9"/>
      <c r="BG958" s="9"/>
    </row>
    <row r="959" spans="56:59">
      <c r="BD959" s="9"/>
      <c r="BE959" s="9"/>
      <c r="BF959" s="9"/>
      <c r="BG959" s="9"/>
    </row>
    <row r="960" spans="56:59">
      <c r="BD960" s="9"/>
      <c r="BE960" s="9"/>
      <c r="BF960" s="9"/>
      <c r="BG960" s="9"/>
    </row>
    <row r="961" spans="56:59">
      <c r="BD961" s="9"/>
      <c r="BE961" s="9"/>
      <c r="BF961" s="9"/>
      <c r="BG961" s="9"/>
    </row>
    <row r="962" spans="56:59">
      <c r="BD962" s="9"/>
      <c r="BE962" s="9"/>
      <c r="BF962" s="9"/>
      <c r="BG962" s="9"/>
    </row>
    <row r="963" spans="56:59">
      <c r="BD963" s="9"/>
      <c r="BE963" s="9"/>
      <c r="BF963" s="9"/>
      <c r="BG963" s="9"/>
    </row>
    <row r="964" spans="56:59">
      <c r="BD964" s="9"/>
      <c r="BE964" s="9"/>
      <c r="BF964" s="9"/>
      <c r="BG964" s="9"/>
    </row>
    <row r="965" spans="56:59">
      <c r="BD965" s="9"/>
      <c r="BE965" s="9"/>
      <c r="BF965" s="9"/>
      <c r="BG965" s="9"/>
    </row>
    <row r="966" spans="56:59">
      <c r="BD966" s="9"/>
      <c r="BE966" s="9"/>
      <c r="BF966" s="9"/>
      <c r="BG966" s="9"/>
    </row>
    <row r="967" spans="56:59">
      <c r="BD967" s="9"/>
      <c r="BE967" s="9"/>
      <c r="BF967" s="9"/>
      <c r="BG967" s="9"/>
    </row>
    <row r="968" spans="56:59">
      <c r="BD968" s="9"/>
      <c r="BE968" s="9"/>
      <c r="BF968" s="9"/>
      <c r="BG968" s="9"/>
    </row>
    <row r="969" spans="56:59">
      <c r="BD969" s="9"/>
      <c r="BE969" s="9"/>
      <c r="BF969" s="9"/>
      <c r="BG969" s="9"/>
    </row>
    <row r="970" spans="56:59">
      <c r="BD970" s="9"/>
      <c r="BE970" s="9"/>
      <c r="BF970" s="9"/>
      <c r="BG970" s="9"/>
    </row>
    <row r="971" spans="56:59">
      <c r="BD971" s="9"/>
      <c r="BE971" s="9"/>
      <c r="BF971" s="9"/>
      <c r="BG971" s="9"/>
    </row>
    <row r="972" spans="56:59">
      <c r="BD972" s="9"/>
      <c r="BE972" s="9"/>
      <c r="BF972" s="9"/>
      <c r="BG972" s="9"/>
    </row>
    <row r="973" spans="56:59">
      <c r="BD973" s="9"/>
      <c r="BE973" s="9"/>
      <c r="BF973" s="9"/>
      <c r="BG973" s="9"/>
    </row>
    <row r="974" spans="56:59">
      <c r="BD974" s="9"/>
      <c r="BE974" s="9"/>
      <c r="BF974" s="9"/>
      <c r="BG974" s="9"/>
    </row>
    <row r="975" spans="56:59">
      <c r="BD975" s="9"/>
      <c r="BE975" s="9"/>
      <c r="BF975" s="9"/>
      <c r="BG975" s="9"/>
    </row>
    <row r="976" spans="56:59">
      <c r="BD976" s="9"/>
      <c r="BE976" s="9"/>
      <c r="BF976" s="9"/>
      <c r="BG976" s="9"/>
    </row>
    <row r="977" spans="56:59">
      <c r="BD977" s="9"/>
      <c r="BE977" s="9"/>
      <c r="BF977" s="9"/>
      <c r="BG977" s="9"/>
    </row>
    <row r="978" spans="56:59">
      <c r="BD978" s="9"/>
      <c r="BE978" s="9"/>
      <c r="BF978" s="9"/>
      <c r="BG978" s="9"/>
    </row>
    <row r="979" spans="56:59">
      <c r="BD979" s="9"/>
      <c r="BE979" s="9"/>
      <c r="BF979" s="9"/>
      <c r="BG979" s="9"/>
    </row>
    <row r="980" spans="56:59">
      <c r="BD980" s="9"/>
      <c r="BE980" s="9"/>
      <c r="BF980" s="9"/>
      <c r="BG980" s="9"/>
    </row>
    <row r="981" spans="56:59">
      <c r="BD981" s="9"/>
      <c r="BE981" s="9"/>
      <c r="BF981" s="9"/>
      <c r="BG981" s="9"/>
    </row>
    <row r="982" spans="56:59">
      <c r="BD982" s="9"/>
      <c r="BE982" s="9"/>
      <c r="BF982" s="9"/>
      <c r="BG982" s="9"/>
    </row>
    <row r="983" spans="56:59">
      <c r="BD983" s="9"/>
      <c r="BE983" s="9"/>
      <c r="BF983" s="9"/>
      <c r="BG983" s="9"/>
    </row>
    <row r="984" spans="56:59">
      <c r="BD984" s="9"/>
      <c r="BE984" s="9"/>
      <c r="BF984" s="9"/>
      <c r="BG984" s="9"/>
    </row>
    <row r="985" spans="56:59">
      <c r="BD985" s="9"/>
      <c r="BE985" s="9"/>
      <c r="BF985" s="9"/>
      <c r="BG985" s="9"/>
    </row>
    <row r="986" spans="56:59">
      <c r="BD986" s="9"/>
      <c r="BE986" s="9"/>
      <c r="BF986" s="9"/>
      <c r="BG986" s="9"/>
    </row>
    <row r="987" spans="56:59">
      <c r="BD987" s="9"/>
      <c r="BE987" s="9"/>
      <c r="BF987" s="9"/>
      <c r="BG987" s="9"/>
    </row>
    <row r="988" spans="56:59">
      <c r="BD988" s="9"/>
      <c r="BE988" s="9"/>
      <c r="BF988" s="9"/>
      <c r="BG988" s="9"/>
    </row>
    <row r="989" spans="56:59">
      <c r="BD989" s="9"/>
      <c r="BE989" s="9"/>
      <c r="BF989" s="9"/>
      <c r="BG989" s="9"/>
    </row>
    <row r="990" spans="56:59">
      <c r="BD990" s="9"/>
      <c r="BE990" s="9"/>
      <c r="BF990" s="9"/>
      <c r="BG990" s="9"/>
    </row>
    <row r="991" spans="56:59">
      <c r="BD991" s="9"/>
      <c r="BE991" s="9"/>
      <c r="BF991" s="9"/>
      <c r="BG991" s="9"/>
    </row>
    <row r="992" spans="56:59">
      <c r="BD992" s="9"/>
      <c r="BE992" s="9"/>
      <c r="BF992" s="9"/>
      <c r="BG992" s="9"/>
    </row>
    <row r="993" spans="56:59">
      <c r="BD993" s="9"/>
      <c r="BE993" s="9"/>
      <c r="BF993" s="9"/>
      <c r="BG993" s="9"/>
    </row>
    <row r="994" spans="56:59">
      <c r="BD994" s="9"/>
      <c r="BE994" s="9"/>
      <c r="BF994" s="9"/>
      <c r="BG994" s="9"/>
    </row>
    <row r="995" spans="56:59">
      <c r="BD995" s="9"/>
      <c r="BE995" s="9"/>
      <c r="BF995" s="9"/>
      <c r="BG995" s="9"/>
    </row>
    <row r="996" spans="56:59">
      <c r="BD996" s="9"/>
      <c r="BE996" s="9"/>
      <c r="BF996" s="9"/>
      <c r="BG996" s="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9194-3DE7-4397-813F-F004E451504E}">
  <dimension ref="A1:BS1000"/>
  <sheetViews>
    <sheetView showGridLines="0" zoomScale="70" zoomScaleNormal="70" workbookViewId="0">
      <pane xSplit="3" topLeftCell="BA1" activePane="topRight" state="frozen"/>
      <selection pane="topRight" activeCell="C4" sqref="C4"/>
    </sheetView>
  </sheetViews>
  <sheetFormatPr defaultRowHeight="15.75"/>
  <cols>
    <col min="1" max="1" width="4.42578125" style="1" customWidth="1"/>
    <col min="2" max="2" width="4.140625" style="1" customWidth="1"/>
    <col min="3" max="3" width="101.140625" style="22" customWidth="1"/>
    <col min="4" max="4" width="0.7109375" style="53" customWidth="1"/>
    <col min="5" max="5" width="13.42578125" style="53" bestFit="1" customWidth="1"/>
    <col min="6" max="6" width="0.7109375" style="53" customWidth="1"/>
    <col min="7" max="7" width="13.42578125" style="53" bestFit="1" customWidth="1"/>
    <col min="8" max="8" width="0.7109375" style="53" customWidth="1"/>
    <col min="9" max="9" width="13.42578125" style="53" customWidth="1"/>
    <col min="10" max="10" width="0.7109375" style="53" customWidth="1"/>
    <col min="11" max="11" width="13.42578125" style="53" customWidth="1"/>
    <col min="12" max="12" width="0.5703125" style="53" customWidth="1"/>
    <col min="13" max="13" width="13.42578125" style="53" customWidth="1"/>
    <col min="14" max="14" width="0.5703125" style="53" customWidth="1"/>
    <col min="15" max="15" width="13.42578125" style="53" customWidth="1"/>
    <col min="16" max="16" width="0.5703125" style="53" customWidth="1"/>
    <col min="17" max="17" width="13.42578125" style="53" bestFit="1" customWidth="1"/>
    <col min="18" max="18" width="0.5703125" style="53" customWidth="1"/>
    <col min="19" max="19" width="13.42578125" style="53" bestFit="1" customWidth="1"/>
    <col min="20" max="20" width="0.5703125" style="53" customWidth="1"/>
    <col min="21" max="21" width="13.42578125" style="53" bestFit="1" customWidth="1"/>
    <col min="22" max="22" width="0.5703125" style="53" customWidth="1"/>
    <col min="23" max="23" width="13.42578125" style="40" bestFit="1" customWidth="1"/>
    <col min="24" max="24" width="0.5703125" style="53" customWidth="1"/>
    <col min="25" max="25" width="13.42578125" style="53" customWidth="1"/>
    <col min="26" max="26" width="0.5703125" style="53" customWidth="1"/>
    <col min="27" max="27" width="13.42578125" style="53" bestFit="1" customWidth="1"/>
    <col min="28" max="28" width="0.5703125" style="53" customWidth="1"/>
    <col min="29" max="29" width="13.42578125" style="53" bestFit="1" customWidth="1"/>
    <col min="30" max="30" width="0.5703125" style="53" customWidth="1"/>
    <col min="31" max="31" width="13.42578125" style="53" bestFit="1" customWidth="1"/>
    <col min="32" max="32" width="0.5703125" style="53" customWidth="1"/>
    <col min="33" max="33" width="13.42578125" style="53" bestFit="1" customWidth="1"/>
    <col min="34" max="34" width="0.5703125" style="53" customWidth="1"/>
    <col min="35" max="35" width="13.42578125" style="53" bestFit="1" customWidth="1"/>
    <col min="36" max="36" width="0.5703125" style="53" customWidth="1"/>
    <col min="37" max="37" width="13.42578125" style="53" bestFit="1" customWidth="1"/>
    <col min="38" max="38" width="0.5703125" style="53" customWidth="1"/>
    <col min="39" max="39" width="13.42578125" style="53" bestFit="1" customWidth="1"/>
    <col min="40" max="40" width="0.5703125" style="53" customWidth="1"/>
    <col min="41" max="41" width="13.42578125" style="53" bestFit="1" customWidth="1"/>
    <col min="42" max="42" width="0.5703125" style="53" customWidth="1"/>
    <col min="43" max="43" width="13.42578125" style="53" bestFit="1" customWidth="1"/>
    <col min="44" max="44" width="0.5703125" style="53" customWidth="1"/>
    <col min="45" max="45" width="13.42578125" style="53" bestFit="1" customWidth="1"/>
    <col min="46" max="46" width="0.5703125" style="53" customWidth="1"/>
    <col min="47" max="47" width="13.42578125" style="53" bestFit="1" customWidth="1"/>
    <col min="48" max="48" width="0.5703125" style="53" customWidth="1"/>
    <col min="49" max="49" width="13.42578125" style="53" bestFit="1" customWidth="1"/>
    <col min="50" max="50" width="0.5703125" style="53" customWidth="1"/>
    <col min="51" max="51" width="13.42578125" style="53" bestFit="1" customWidth="1"/>
    <col min="52" max="52" width="0.5703125" style="53" customWidth="1"/>
    <col min="53" max="53" width="13.42578125" style="53" bestFit="1" customWidth="1"/>
    <col min="54" max="54" width="0.5703125" style="53" customWidth="1"/>
    <col min="55" max="55" width="13.42578125" style="53" bestFit="1" customWidth="1"/>
    <col min="56" max="56" width="0.5703125" style="153" customWidth="1"/>
    <col min="57" max="57" width="14.85546875" style="175" bestFit="1" customWidth="1"/>
    <col min="58" max="58" width="0.5703125" style="153" customWidth="1"/>
    <col min="59" max="59" width="13.42578125" style="153" bestFit="1" customWidth="1"/>
    <col min="60" max="60" width="0.5703125" customWidth="1"/>
    <col min="61" max="61" width="13.42578125" customWidth="1"/>
    <col min="62" max="62" width="0.5703125" customWidth="1"/>
    <col min="63" max="63" width="13.42578125" customWidth="1"/>
    <col min="64" max="64" width="0.5703125" customWidth="1"/>
    <col min="65" max="65" width="14.42578125" customWidth="1"/>
    <col min="66" max="66" width="0.5703125" customWidth="1"/>
    <col min="67" max="67" width="14.85546875" customWidth="1"/>
    <col min="68" max="68" width="0.5703125" customWidth="1"/>
    <col min="69" max="69" width="13.42578125" customWidth="1"/>
    <col min="70" max="70" width="0.5703125" customWidth="1"/>
    <col min="71" max="71" width="13.42578125" customWidth="1"/>
    <col min="72" max="16384" width="9.140625" style="1"/>
  </cols>
  <sheetData>
    <row r="1" spans="1:71" ht="16.5" customHeight="1"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9"/>
      <c r="AU1" s="9"/>
      <c r="AV1" s="9"/>
      <c r="AW1" s="9"/>
      <c r="AX1" s="9"/>
      <c r="AY1" s="9"/>
      <c r="AZ1" s="9"/>
      <c r="BA1" s="9"/>
      <c r="BB1" s="9"/>
      <c r="BC1" s="9"/>
      <c r="BD1" s="1"/>
      <c r="BE1" s="161"/>
      <c r="BF1" s="1"/>
      <c r="BG1" s="1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</row>
    <row r="2" spans="1:71" ht="9" customHeight="1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9"/>
      <c r="AU2" s="9"/>
      <c r="AV2" s="9"/>
      <c r="AW2" s="9"/>
      <c r="AX2" s="9"/>
      <c r="AY2" s="9"/>
      <c r="AZ2" s="9"/>
      <c r="BA2" s="9"/>
      <c r="BB2" s="9"/>
      <c r="BC2" s="9"/>
      <c r="BD2" s="1"/>
      <c r="BE2" s="161"/>
      <c r="BF2" s="1"/>
      <c r="BG2" s="1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</row>
    <row r="3" spans="1:71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9"/>
      <c r="AU3" s="9"/>
      <c r="AV3" s="9"/>
      <c r="AW3" s="9"/>
      <c r="AX3" s="9"/>
      <c r="AY3" s="9"/>
      <c r="AZ3" s="9"/>
      <c r="BA3" s="9"/>
      <c r="BB3" s="9"/>
      <c r="BC3" s="9"/>
      <c r="BD3" s="1"/>
      <c r="BE3" s="161"/>
      <c r="BF3" s="1"/>
      <c r="BG3" s="1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</row>
    <row r="4" spans="1:71" s="147" customFormat="1" ht="18">
      <c r="C4" s="160"/>
      <c r="D4" s="225"/>
      <c r="E4" s="226">
        <v>2017</v>
      </c>
      <c r="F4" s="225"/>
      <c r="G4" s="226">
        <v>2018</v>
      </c>
      <c r="H4" s="225"/>
      <c r="I4" s="227" t="s">
        <v>62</v>
      </c>
      <c r="J4" s="225"/>
      <c r="K4" s="227" t="s">
        <v>63</v>
      </c>
      <c r="L4" s="225"/>
      <c r="M4" s="227" t="s">
        <v>64</v>
      </c>
      <c r="N4" s="225"/>
      <c r="O4" s="227" t="s">
        <v>65</v>
      </c>
      <c r="P4" s="225"/>
      <c r="Q4" s="226">
        <v>2019</v>
      </c>
      <c r="R4" s="225"/>
      <c r="S4" s="227" t="s">
        <v>66</v>
      </c>
      <c r="T4" s="225"/>
      <c r="U4" s="227" t="s">
        <v>67</v>
      </c>
      <c r="V4" s="225"/>
      <c r="W4" s="227" t="s">
        <v>68</v>
      </c>
      <c r="X4" s="225"/>
      <c r="Y4" s="227" t="s">
        <v>69</v>
      </c>
      <c r="Z4" s="225"/>
      <c r="AA4" s="226">
        <v>2020</v>
      </c>
      <c r="AB4" s="225"/>
      <c r="AC4" s="227" t="s">
        <v>70</v>
      </c>
      <c r="AD4" s="225"/>
      <c r="AE4" s="227" t="s">
        <v>71</v>
      </c>
      <c r="AF4" s="225"/>
      <c r="AG4" s="227" t="s">
        <v>72</v>
      </c>
      <c r="AH4" s="225"/>
      <c r="AI4" s="227" t="s">
        <v>73</v>
      </c>
      <c r="AJ4" s="225"/>
      <c r="AK4" s="226">
        <v>2021</v>
      </c>
      <c r="AL4" s="225"/>
      <c r="AM4" s="227" t="s">
        <v>74</v>
      </c>
      <c r="AN4" s="225"/>
      <c r="AO4" s="227" t="s">
        <v>75</v>
      </c>
      <c r="AP4" s="225"/>
      <c r="AQ4" s="227" t="s">
        <v>76</v>
      </c>
      <c r="AR4" s="225"/>
      <c r="AS4" s="227" t="s">
        <v>77</v>
      </c>
      <c r="AT4" s="225"/>
      <c r="AU4" s="226">
        <v>2022</v>
      </c>
      <c r="AV4" s="225"/>
      <c r="AW4" s="227" t="s">
        <v>78</v>
      </c>
      <c r="AX4" s="225"/>
      <c r="AY4" s="227" t="s">
        <v>79</v>
      </c>
      <c r="AZ4" s="225"/>
      <c r="BA4" s="227" t="s">
        <v>80</v>
      </c>
      <c r="BB4" s="225"/>
      <c r="BC4" s="227" t="s">
        <v>143</v>
      </c>
      <c r="BD4" s="225"/>
      <c r="BE4" s="226">
        <v>2023</v>
      </c>
      <c r="BF4" s="225"/>
      <c r="BG4" s="226" t="s">
        <v>152</v>
      </c>
      <c r="BH4" s="228"/>
      <c r="BI4" s="229" t="s">
        <v>153</v>
      </c>
      <c r="BJ4" s="228"/>
      <c r="BK4" s="229" t="s">
        <v>157</v>
      </c>
      <c r="BL4" s="181"/>
      <c r="BM4" s="249" t="s">
        <v>162</v>
      </c>
      <c r="BN4" s="181"/>
      <c r="BO4" s="250">
        <v>2024</v>
      </c>
      <c r="BP4" s="181"/>
      <c r="BQ4" s="249" t="s">
        <v>170</v>
      </c>
      <c r="BR4" s="181"/>
      <c r="BS4" s="249" t="s">
        <v>173</v>
      </c>
    </row>
    <row r="5" spans="1:71" s="9" customFormat="1">
      <c r="A5" s="1"/>
      <c r="B5" s="1"/>
      <c r="C5" s="37"/>
      <c r="D5" s="38"/>
      <c r="E5" s="39"/>
      <c r="F5" s="38"/>
      <c r="G5" s="39"/>
      <c r="H5" s="38"/>
      <c r="I5" s="40"/>
      <c r="J5" s="38"/>
      <c r="K5" s="40"/>
      <c r="L5" s="38"/>
      <c r="M5" s="40"/>
      <c r="N5" s="38"/>
      <c r="O5" s="40"/>
      <c r="P5" s="38"/>
      <c r="Q5" s="41"/>
      <c r="R5" s="38"/>
      <c r="S5" s="39"/>
      <c r="T5" s="38"/>
      <c r="U5" s="42"/>
      <c r="V5" s="38"/>
      <c r="W5" s="40"/>
      <c r="X5" s="38"/>
      <c r="Y5" s="40"/>
      <c r="Z5" s="38"/>
      <c r="AA5" s="41"/>
      <c r="AB5" s="38"/>
      <c r="AC5" s="41"/>
      <c r="AD5" s="38"/>
      <c r="AE5" s="41"/>
      <c r="AF5" s="38"/>
      <c r="AG5" s="41"/>
      <c r="AH5" s="38"/>
      <c r="AI5" s="41"/>
      <c r="AJ5" s="38"/>
      <c r="AK5" s="41"/>
      <c r="AL5" s="38"/>
      <c r="AM5" s="41"/>
      <c r="AN5" s="38"/>
      <c r="AO5" s="41"/>
      <c r="AP5" s="38"/>
      <c r="AQ5" s="41"/>
      <c r="AR5" s="38"/>
      <c r="AS5" s="41"/>
      <c r="AT5" s="38"/>
      <c r="AU5" s="41"/>
      <c r="AV5" s="38"/>
      <c r="AW5" s="41"/>
      <c r="AX5" s="38"/>
      <c r="AY5" s="41"/>
      <c r="AZ5" s="38"/>
      <c r="BA5" s="41"/>
      <c r="BB5" s="38"/>
      <c r="BC5" s="41"/>
      <c r="BD5" s="38"/>
      <c r="BE5" s="41"/>
      <c r="BF5" s="38"/>
      <c r="BG5" s="41"/>
      <c r="BH5" s="182"/>
      <c r="BI5" s="183"/>
      <c r="BJ5" s="182"/>
      <c r="BK5" s="183"/>
      <c r="BL5" s="182"/>
      <c r="BM5" s="183"/>
      <c r="BN5" s="182"/>
      <c r="BO5" s="183"/>
      <c r="BP5" s="182"/>
      <c r="BQ5" s="183"/>
      <c r="BR5" s="182"/>
      <c r="BS5" s="183"/>
    </row>
    <row r="6" spans="1:71" s="9" customFormat="1">
      <c r="A6" s="1"/>
      <c r="B6" s="1"/>
      <c r="C6" s="34" t="s">
        <v>81</v>
      </c>
      <c r="D6" s="43"/>
      <c r="E6" s="44">
        <v>216610</v>
      </c>
      <c r="F6" s="43"/>
      <c r="G6" s="44">
        <v>241780</v>
      </c>
      <c r="H6" s="43"/>
      <c r="I6" s="44">
        <v>56425</v>
      </c>
      <c r="J6" s="43"/>
      <c r="K6" s="44">
        <v>57557</v>
      </c>
      <c r="L6" s="43"/>
      <c r="M6" s="44">
        <v>71672</v>
      </c>
      <c r="N6" s="43"/>
      <c r="O6" s="44">
        <v>90370</v>
      </c>
      <c r="P6" s="43"/>
      <c r="Q6" s="44">
        <v>276023.01010176592</v>
      </c>
      <c r="R6" s="43"/>
      <c r="S6" s="44">
        <v>56134</v>
      </c>
      <c r="T6" s="43"/>
      <c r="U6" s="44">
        <v>23433</v>
      </c>
      <c r="V6" s="43"/>
      <c r="W6" s="44">
        <v>66268</v>
      </c>
      <c r="X6" s="43"/>
      <c r="Y6" s="44">
        <v>121484.52976999903</v>
      </c>
      <c r="Z6" s="43"/>
      <c r="AA6" s="44">
        <v>267319.75692273007</v>
      </c>
      <c r="AB6" s="43"/>
      <c r="AC6" s="44">
        <v>63713</v>
      </c>
      <c r="AD6" s="43"/>
      <c r="AE6" s="44">
        <v>94439</v>
      </c>
      <c r="AF6" s="43"/>
      <c r="AG6" s="44">
        <v>124781.01350999411</v>
      </c>
      <c r="AH6" s="43"/>
      <c r="AI6" s="44">
        <v>151658.83087999985</v>
      </c>
      <c r="AJ6" s="43"/>
      <c r="AK6" s="44">
        <v>434591.51460999419</v>
      </c>
      <c r="AL6" s="43"/>
      <c r="AM6" s="44">
        <v>112524</v>
      </c>
      <c r="AN6" s="43"/>
      <c r="AO6" s="44">
        <v>131443</v>
      </c>
      <c r="AP6" s="43"/>
      <c r="AQ6" s="44">
        <v>138147</v>
      </c>
      <c r="AR6" s="43"/>
      <c r="AS6" s="44">
        <v>185312</v>
      </c>
      <c r="AT6" s="43"/>
      <c r="AU6" s="44">
        <v>567426</v>
      </c>
      <c r="AV6" s="43"/>
      <c r="AW6" s="44">
        <v>141690</v>
      </c>
      <c r="AX6" s="43"/>
      <c r="AY6" s="44">
        <v>155775.38780000017</v>
      </c>
      <c r="AZ6" s="43"/>
      <c r="BA6" s="44">
        <v>164277.72480999999</v>
      </c>
      <c r="BB6" s="43"/>
      <c r="BC6" s="44">
        <v>221947</v>
      </c>
      <c r="BD6" s="43"/>
      <c r="BE6" s="162">
        <v>683690.11261000019</v>
      </c>
      <c r="BF6" s="43"/>
      <c r="BG6" s="44">
        <v>162131</v>
      </c>
      <c r="BH6" s="184"/>
      <c r="BI6" s="185">
        <v>192002</v>
      </c>
      <c r="BJ6" s="184"/>
      <c r="BK6" s="185">
        <v>204335</v>
      </c>
      <c r="BL6" s="184"/>
      <c r="BM6" s="185">
        <v>273291</v>
      </c>
      <c r="BN6" s="184"/>
      <c r="BO6" s="185">
        <v>831758.78240999975</v>
      </c>
      <c r="BP6" s="184"/>
      <c r="BQ6" s="185">
        <v>212786</v>
      </c>
      <c r="BR6" s="184"/>
      <c r="BS6" s="185">
        <v>242091</v>
      </c>
    </row>
    <row r="7" spans="1:71" s="9" customFormat="1">
      <c r="A7" s="1"/>
      <c r="B7" s="1"/>
      <c r="C7" s="3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4"/>
      <c r="R7" s="45"/>
      <c r="S7" s="44"/>
      <c r="T7" s="45"/>
      <c r="U7" s="44"/>
      <c r="V7" s="45"/>
      <c r="W7" s="44"/>
      <c r="X7" s="45"/>
      <c r="Y7" s="44"/>
      <c r="Z7" s="45"/>
      <c r="AA7" s="44"/>
      <c r="AB7" s="45"/>
      <c r="AC7" s="44"/>
      <c r="AD7" s="45"/>
      <c r="AE7" s="44"/>
      <c r="AF7" s="45"/>
      <c r="AG7" s="44"/>
      <c r="AH7" s="45"/>
      <c r="AI7" s="44"/>
      <c r="AJ7" s="45"/>
      <c r="AK7" s="44"/>
      <c r="AL7" s="45"/>
      <c r="AM7" s="44"/>
      <c r="AN7" s="45"/>
      <c r="AO7" s="44"/>
      <c r="AP7" s="45"/>
      <c r="AQ7" s="44"/>
      <c r="AR7" s="45"/>
      <c r="AS7" s="44"/>
      <c r="AT7" s="45"/>
      <c r="AU7" s="44"/>
      <c r="AV7" s="45"/>
      <c r="AW7" s="44"/>
      <c r="AX7" s="45"/>
      <c r="AY7" s="44"/>
      <c r="AZ7" s="45"/>
      <c r="BA7" s="44"/>
      <c r="BB7" s="45"/>
      <c r="BC7" s="44"/>
      <c r="BD7" s="45"/>
      <c r="BE7" s="162"/>
      <c r="BF7" s="45"/>
      <c r="BG7" s="44"/>
      <c r="BH7" s="186"/>
      <c r="BI7" s="185"/>
      <c r="BJ7" s="186"/>
      <c r="BK7" s="185"/>
      <c r="BL7" s="186"/>
      <c r="BM7" s="185"/>
      <c r="BN7" s="186"/>
      <c r="BO7" s="185"/>
      <c r="BP7" s="186"/>
      <c r="BQ7" s="185"/>
      <c r="BR7" s="186"/>
      <c r="BS7" s="185"/>
    </row>
    <row r="8" spans="1:71" s="9" customFormat="1">
      <c r="A8" s="1"/>
      <c r="B8" s="1"/>
      <c r="C8" s="34" t="s">
        <v>82</v>
      </c>
      <c r="D8" s="45"/>
      <c r="E8" s="44">
        <v>-86940</v>
      </c>
      <c r="F8" s="45"/>
      <c r="G8" s="44">
        <v>-95667</v>
      </c>
      <c r="H8" s="45"/>
      <c r="I8" s="44">
        <v>-22657</v>
      </c>
      <c r="J8" s="45"/>
      <c r="K8" s="44">
        <v>-23192</v>
      </c>
      <c r="L8" s="45"/>
      <c r="M8" s="44">
        <v>-31270</v>
      </c>
      <c r="N8" s="45"/>
      <c r="O8" s="44">
        <v>-37848</v>
      </c>
      <c r="P8" s="45"/>
      <c r="Q8" s="44">
        <v>-114966</v>
      </c>
      <c r="R8" s="45"/>
      <c r="S8" s="44">
        <v>-26736</v>
      </c>
      <c r="T8" s="45"/>
      <c r="U8" s="44">
        <v>-9701</v>
      </c>
      <c r="V8" s="45"/>
      <c r="W8" s="44">
        <v>-27279</v>
      </c>
      <c r="X8" s="45"/>
      <c r="Y8" s="44">
        <v>-47770.108499999988</v>
      </c>
      <c r="Z8" s="45"/>
      <c r="AA8" s="44">
        <v>-111486.22116999998</v>
      </c>
      <c r="AB8" s="45"/>
      <c r="AC8" s="44">
        <v>-22923</v>
      </c>
      <c r="AD8" s="45"/>
      <c r="AE8" s="44">
        <v>-38145.690039999994</v>
      </c>
      <c r="AF8" s="45"/>
      <c r="AG8" s="44">
        <v>-54526.535880000127</v>
      </c>
      <c r="AH8" s="45"/>
      <c r="AI8" s="44">
        <v>-59034.390660000092</v>
      </c>
      <c r="AJ8" s="45"/>
      <c r="AK8" s="44">
        <v>-174630.19350000023</v>
      </c>
      <c r="AL8" s="45"/>
      <c r="AM8" s="44">
        <v>-44911.089699999982</v>
      </c>
      <c r="AN8" s="45"/>
      <c r="AO8" s="44">
        <v>-60274</v>
      </c>
      <c r="AP8" s="45"/>
      <c r="AQ8" s="44">
        <v>-59048.319050000035</v>
      </c>
      <c r="AR8" s="45"/>
      <c r="AS8" s="44">
        <v>-76423</v>
      </c>
      <c r="AT8" s="45"/>
      <c r="AU8" s="44">
        <v>-240656</v>
      </c>
      <c r="AV8" s="45"/>
      <c r="AW8" s="44">
        <v>-58382.952340000003</v>
      </c>
      <c r="AX8" s="45"/>
      <c r="AY8" s="44">
        <v>-66874</v>
      </c>
      <c r="AZ8" s="45"/>
      <c r="BA8" s="44">
        <v>-69902</v>
      </c>
      <c r="BB8" s="45"/>
      <c r="BC8" s="44">
        <v>-94101.376250000161</v>
      </c>
      <c r="BD8" s="45"/>
      <c r="BE8" s="162">
        <v>-289260.32859000016</v>
      </c>
      <c r="BF8" s="45"/>
      <c r="BG8" s="44">
        <v>-66695.136350000059</v>
      </c>
      <c r="BH8" s="186"/>
      <c r="BI8" s="185">
        <v>-84783</v>
      </c>
      <c r="BJ8" s="186"/>
      <c r="BK8" s="185">
        <v>-90937</v>
      </c>
      <c r="BL8" s="186"/>
      <c r="BM8" s="185">
        <v>-118701.00055000003</v>
      </c>
      <c r="BN8" s="186"/>
      <c r="BO8" s="185">
        <v>-361116</v>
      </c>
      <c r="BP8" s="186"/>
      <c r="BQ8" s="185">
        <v>-82968.218960000086</v>
      </c>
      <c r="BR8" s="186"/>
      <c r="BS8" s="185">
        <v>-103434</v>
      </c>
    </row>
    <row r="9" spans="1:71" s="9" customFormat="1">
      <c r="A9" s="1"/>
      <c r="B9" s="1"/>
      <c r="C9" s="3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  <c r="Q9" s="44" t="s">
        <v>0</v>
      </c>
      <c r="R9" s="45"/>
      <c r="S9" s="44"/>
      <c r="T9" s="45"/>
      <c r="U9" s="44"/>
      <c r="V9" s="45"/>
      <c r="W9" s="44"/>
      <c r="X9" s="45"/>
      <c r="Y9" s="44"/>
      <c r="Z9" s="45"/>
      <c r="AA9" s="44" t="s">
        <v>0</v>
      </c>
      <c r="AB9" s="45"/>
      <c r="AC9" s="44"/>
      <c r="AD9" s="45"/>
      <c r="AE9" s="44"/>
      <c r="AF9" s="45"/>
      <c r="AG9" s="44"/>
      <c r="AH9" s="45"/>
      <c r="AI9" s="44"/>
      <c r="AJ9" s="45"/>
      <c r="AK9" s="44"/>
      <c r="AL9" s="45"/>
      <c r="AM9" s="44"/>
      <c r="AN9" s="45"/>
      <c r="AO9" s="44"/>
      <c r="AP9" s="45"/>
      <c r="AQ9" s="44"/>
      <c r="AR9" s="45"/>
      <c r="AS9" s="44"/>
      <c r="AT9" s="45"/>
      <c r="AU9" s="44"/>
      <c r="AV9" s="45"/>
      <c r="AW9" s="44"/>
      <c r="AX9" s="45"/>
      <c r="AY9" s="44"/>
      <c r="AZ9" s="45"/>
      <c r="BA9" s="44"/>
      <c r="BB9" s="45"/>
      <c r="BC9" s="44"/>
      <c r="BD9" s="45"/>
      <c r="BE9" s="162"/>
      <c r="BF9" s="45"/>
      <c r="BG9" s="44"/>
      <c r="BH9" s="186"/>
      <c r="BI9" s="185"/>
      <c r="BJ9" s="186"/>
      <c r="BK9" s="185"/>
      <c r="BL9" s="186"/>
      <c r="BM9" s="185"/>
      <c r="BN9" s="186"/>
      <c r="BO9" s="185"/>
      <c r="BP9" s="186"/>
      <c r="BQ9" s="185"/>
      <c r="BR9" s="186"/>
      <c r="BS9" s="185"/>
    </row>
    <row r="10" spans="1:71" s="9" customFormat="1">
      <c r="A10" s="1"/>
      <c r="B10" s="1"/>
      <c r="C10" s="34"/>
      <c r="D10" s="45"/>
      <c r="E10" s="46"/>
      <c r="F10" s="45"/>
      <c r="G10" s="46"/>
      <c r="H10" s="45"/>
      <c r="I10" s="46"/>
      <c r="J10" s="45"/>
      <c r="K10" s="46"/>
      <c r="L10" s="45"/>
      <c r="M10" s="46"/>
      <c r="N10" s="45"/>
      <c r="O10" s="46"/>
      <c r="P10" s="45"/>
      <c r="Q10" s="46"/>
      <c r="R10" s="45"/>
      <c r="S10" s="46"/>
      <c r="T10" s="45"/>
      <c r="U10" s="46"/>
      <c r="V10" s="45"/>
      <c r="W10" s="46"/>
      <c r="X10" s="45"/>
      <c r="Y10" s="46"/>
      <c r="Z10" s="45"/>
      <c r="AA10" s="46"/>
      <c r="AB10" s="45"/>
      <c r="AC10" s="46"/>
      <c r="AD10" s="45"/>
      <c r="AE10" s="46"/>
      <c r="AF10" s="45"/>
      <c r="AG10" s="46"/>
      <c r="AH10" s="45"/>
      <c r="AI10" s="46"/>
      <c r="AJ10" s="45"/>
      <c r="AK10" s="46"/>
      <c r="AL10" s="45"/>
      <c r="AM10" s="46"/>
      <c r="AN10" s="45"/>
      <c r="AO10" s="46"/>
      <c r="AP10" s="45"/>
      <c r="AQ10" s="46"/>
      <c r="AR10" s="45"/>
      <c r="AS10" s="46"/>
      <c r="AT10" s="45"/>
      <c r="AU10" s="46"/>
      <c r="AV10" s="45"/>
      <c r="AW10" s="46"/>
      <c r="AX10" s="45"/>
      <c r="AY10" s="46"/>
      <c r="AZ10" s="45"/>
      <c r="BA10" s="46"/>
      <c r="BB10" s="45"/>
      <c r="BC10" s="46"/>
      <c r="BD10" s="45"/>
      <c r="BE10" s="163"/>
      <c r="BF10" s="45"/>
      <c r="BG10" s="46"/>
      <c r="BH10" s="186"/>
      <c r="BI10" s="187"/>
      <c r="BJ10" s="186"/>
      <c r="BK10" s="187"/>
      <c r="BL10" s="186"/>
      <c r="BM10" s="187"/>
      <c r="BN10" s="186"/>
      <c r="BO10" s="187"/>
      <c r="BP10" s="186"/>
      <c r="BQ10" s="187"/>
      <c r="BR10" s="186"/>
      <c r="BS10" s="187"/>
    </row>
    <row r="11" spans="1:71" s="9" customFormat="1">
      <c r="A11" s="1"/>
      <c r="B11" s="1"/>
      <c r="C11" s="138" t="s">
        <v>83</v>
      </c>
      <c r="D11" s="45"/>
      <c r="E11" s="47">
        <v>129670</v>
      </c>
      <c r="F11" s="45"/>
      <c r="G11" s="47">
        <v>146113</v>
      </c>
      <c r="H11" s="45"/>
      <c r="I11" s="47">
        <v>33768</v>
      </c>
      <c r="J11" s="45"/>
      <c r="K11" s="47">
        <v>34365</v>
      </c>
      <c r="L11" s="45"/>
      <c r="M11" s="47">
        <v>40402</v>
      </c>
      <c r="N11" s="45"/>
      <c r="O11" s="47">
        <v>52522</v>
      </c>
      <c r="P11" s="45"/>
      <c r="Q11" s="47">
        <v>161057.01010176592</v>
      </c>
      <c r="R11" s="45"/>
      <c r="S11" s="47">
        <v>29398</v>
      </c>
      <c r="T11" s="45"/>
      <c r="U11" s="47">
        <v>13732</v>
      </c>
      <c r="V11" s="45"/>
      <c r="W11" s="47">
        <v>38989</v>
      </c>
      <c r="X11" s="45"/>
      <c r="Y11" s="47">
        <v>73714.42126999906</v>
      </c>
      <c r="Z11" s="45"/>
      <c r="AA11" s="47">
        <v>155833.53575273012</v>
      </c>
      <c r="AB11" s="45"/>
      <c r="AC11" s="47">
        <v>40790</v>
      </c>
      <c r="AD11" s="45"/>
      <c r="AE11" s="47">
        <v>56292.670540000581</v>
      </c>
      <c r="AF11" s="45"/>
      <c r="AG11" s="47">
        <v>70254.477629993984</v>
      </c>
      <c r="AH11" s="45"/>
      <c r="AI11" s="47">
        <v>92624.440219999757</v>
      </c>
      <c r="AJ11" s="45"/>
      <c r="AK11" s="47">
        <v>259961.51265999311</v>
      </c>
      <c r="AL11" s="45"/>
      <c r="AM11" s="47">
        <v>67612.737590001576</v>
      </c>
      <c r="AN11" s="45"/>
      <c r="AO11" s="47">
        <v>71169</v>
      </c>
      <c r="AP11" s="45"/>
      <c r="AQ11" s="47">
        <v>79098.680949999965</v>
      </c>
      <c r="AR11" s="45"/>
      <c r="AS11" s="47">
        <v>108889</v>
      </c>
      <c r="AT11" s="45"/>
      <c r="AU11" s="47">
        <v>326770</v>
      </c>
      <c r="AV11" s="45"/>
      <c r="AW11" s="47">
        <v>83307.047659999997</v>
      </c>
      <c r="AX11" s="45"/>
      <c r="AY11" s="47">
        <v>88901</v>
      </c>
      <c r="AZ11" s="45"/>
      <c r="BA11" s="47">
        <v>94376</v>
      </c>
      <c r="BB11" s="45"/>
      <c r="BC11" s="47">
        <v>127846</v>
      </c>
      <c r="BD11" s="45"/>
      <c r="BE11" s="164">
        <v>394430.04765999998</v>
      </c>
      <c r="BF11" s="45"/>
      <c r="BG11" s="47">
        <v>95435.863649999941</v>
      </c>
      <c r="BH11" s="186"/>
      <c r="BI11" s="188">
        <v>107219</v>
      </c>
      <c r="BJ11" s="186"/>
      <c r="BK11" s="188">
        <v>113398</v>
      </c>
      <c r="BL11" s="186"/>
      <c r="BM11" s="188">
        <v>154590</v>
      </c>
      <c r="BN11" s="186"/>
      <c r="BO11" s="188">
        <v>470642.86364999996</v>
      </c>
      <c r="BP11" s="186"/>
      <c r="BQ11" s="188">
        <f>SUM(BQ8,BQ6)</f>
        <v>129817.78103999991</v>
      </c>
      <c r="BR11" s="186"/>
      <c r="BS11" s="188">
        <f>SUM(BS8,BS6)</f>
        <v>138657</v>
      </c>
    </row>
    <row r="12" spans="1:71" s="9" customFormat="1">
      <c r="A12" s="1"/>
      <c r="B12" s="1"/>
      <c r="C12" s="34"/>
      <c r="D12" s="45"/>
      <c r="E12" s="48"/>
      <c r="F12" s="45"/>
      <c r="G12" s="48"/>
      <c r="H12" s="45"/>
      <c r="I12" s="49"/>
      <c r="J12" s="45"/>
      <c r="K12" s="49"/>
      <c r="L12" s="45"/>
      <c r="M12" s="49"/>
      <c r="N12" s="45"/>
      <c r="O12" s="49"/>
      <c r="P12" s="45"/>
      <c r="Q12" s="48"/>
      <c r="R12" s="45"/>
      <c r="S12" s="48"/>
      <c r="T12" s="45"/>
      <c r="U12" s="48"/>
      <c r="V12" s="45"/>
      <c r="W12" s="48"/>
      <c r="X12" s="45"/>
      <c r="Y12" s="49"/>
      <c r="Z12" s="45"/>
      <c r="AA12" s="48"/>
      <c r="AB12" s="45"/>
      <c r="AC12" s="48"/>
      <c r="AD12" s="45"/>
      <c r="AE12" s="48"/>
      <c r="AF12" s="45"/>
      <c r="AG12" s="48"/>
      <c r="AH12" s="45"/>
      <c r="AI12" s="48"/>
      <c r="AJ12" s="45"/>
      <c r="AK12" s="48"/>
      <c r="AL12" s="45"/>
      <c r="AM12" s="48"/>
      <c r="AN12" s="45"/>
      <c r="AO12" s="48"/>
      <c r="AP12" s="45"/>
      <c r="AQ12" s="48"/>
      <c r="AR12" s="45"/>
      <c r="AS12" s="48"/>
      <c r="AT12" s="45"/>
      <c r="AU12" s="48"/>
      <c r="AV12" s="45"/>
      <c r="AW12" s="48"/>
      <c r="AX12" s="45"/>
      <c r="AY12" s="48"/>
      <c r="AZ12" s="45"/>
      <c r="BA12" s="48"/>
      <c r="BB12" s="45"/>
      <c r="BC12" s="48"/>
      <c r="BD12" s="45"/>
      <c r="BE12" s="165"/>
      <c r="BF12" s="45"/>
      <c r="BG12" s="48"/>
      <c r="BH12" s="186"/>
      <c r="BI12" s="189"/>
      <c r="BJ12" s="186"/>
      <c r="BK12" s="189"/>
      <c r="BL12" s="186"/>
      <c r="BM12" s="189"/>
      <c r="BN12" s="186"/>
      <c r="BO12" s="189"/>
      <c r="BP12" s="186"/>
      <c r="BQ12" s="189"/>
      <c r="BR12" s="186"/>
      <c r="BS12" s="189"/>
    </row>
    <row r="13" spans="1:71" s="9" customFormat="1">
      <c r="A13" s="1"/>
      <c r="B13" s="3"/>
      <c r="C13" s="34" t="s">
        <v>84</v>
      </c>
      <c r="D13" s="50"/>
      <c r="E13" s="51">
        <v>-85672</v>
      </c>
      <c r="F13" s="50"/>
      <c r="G13" s="51">
        <v>-94414</v>
      </c>
      <c r="H13" s="50"/>
      <c r="I13" s="51">
        <v>-24002</v>
      </c>
      <c r="J13" s="50"/>
      <c r="K13" s="51">
        <v>-25526</v>
      </c>
      <c r="L13" s="50"/>
      <c r="M13" s="51">
        <v>-27319</v>
      </c>
      <c r="N13" s="50"/>
      <c r="O13" s="51">
        <v>-18256</v>
      </c>
      <c r="P13" s="50"/>
      <c r="Q13" s="51">
        <v>-95103</v>
      </c>
      <c r="R13" s="50"/>
      <c r="S13" s="51">
        <v>-28026</v>
      </c>
      <c r="T13" s="50"/>
      <c r="U13" s="51">
        <v>-15495</v>
      </c>
      <c r="V13" s="50"/>
      <c r="W13" s="51">
        <v>-28865</v>
      </c>
      <c r="X13" s="50"/>
      <c r="Y13" s="51">
        <v>-42982.730489470996</v>
      </c>
      <c r="Z13" s="50"/>
      <c r="AA13" s="51">
        <v>-115368.15533286188</v>
      </c>
      <c r="AB13" s="50"/>
      <c r="AC13" s="51">
        <v>-32242</v>
      </c>
      <c r="AD13" s="50"/>
      <c r="AE13" s="51">
        <v>-38563.753093807936</v>
      </c>
      <c r="AF13" s="50"/>
      <c r="AG13" s="51">
        <v>-46547.649369931962</v>
      </c>
      <c r="AH13" s="50"/>
      <c r="AI13" s="51">
        <v>-52240.876362899937</v>
      </c>
      <c r="AJ13" s="50"/>
      <c r="AK13" s="51">
        <v>-169593.52431077193</v>
      </c>
      <c r="AL13" s="50"/>
      <c r="AM13" s="51">
        <v>-39241.114879999921</v>
      </c>
      <c r="AN13" s="50"/>
      <c r="AO13" s="51">
        <v>-46682.251650000006</v>
      </c>
      <c r="AP13" s="50"/>
      <c r="AQ13" s="51">
        <v>-49550.633509523963</v>
      </c>
      <c r="AR13" s="50"/>
      <c r="AS13" s="51">
        <v>-66078.478258077972</v>
      </c>
      <c r="AT13" s="50"/>
      <c r="AU13" s="51">
        <v>-201551.53277807785</v>
      </c>
      <c r="AV13" s="50"/>
      <c r="AW13" s="51">
        <v>-51345.366130000002</v>
      </c>
      <c r="AX13" s="50"/>
      <c r="AY13" s="51">
        <v>-54222.726419999999</v>
      </c>
      <c r="AZ13" s="50"/>
      <c r="BA13" s="51">
        <v>-59470.351349999997</v>
      </c>
      <c r="BB13" s="50"/>
      <c r="BC13" s="51">
        <v>-80678</v>
      </c>
      <c r="BD13" s="50"/>
      <c r="BE13" s="166">
        <v>-245716.44390000001</v>
      </c>
      <c r="BF13" s="50"/>
      <c r="BG13" s="51">
        <v>-61120.554109999997</v>
      </c>
      <c r="BH13" s="190"/>
      <c r="BI13" s="191">
        <v>-71314</v>
      </c>
      <c r="BJ13" s="190"/>
      <c r="BK13" s="191">
        <v>-76643.938970000003</v>
      </c>
      <c r="BL13" s="190"/>
      <c r="BM13" s="191">
        <v>-97357.925959999993</v>
      </c>
      <c r="BN13" s="190"/>
      <c r="BO13" s="191">
        <v>-306437</v>
      </c>
      <c r="BP13" s="190"/>
      <c r="BQ13" s="191">
        <v>-79497.168296454969</v>
      </c>
      <c r="BR13" s="190"/>
      <c r="BS13" s="191">
        <v>-89560</v>
      </c>
    </row>
    <row r="14" spans="1:71" s="9" customFormat="1">
      <c r="A14" s="1"/>
      <c r="B14" s="1"/>
      <c r="C14" s="34" t="s">
        <v>85</v>
      </c>
      <c r="D14" s="52"/>
      <c r="E14" s="44">
        <v>-53088</v>
      </c>
      <c r="F14" s="52"/>
      <c r="G14" s="44">
        <v>-52901</v>
      </c>
      <c r="H14" s="52"/>
      <c r="I14" s="139">
        <v>-12970</v>
      </c>
      <c r="J14" s="52"/>
      <c r="K14" s="44">
        <v>-13788</v>
      </c>
      <c r="L14" s="52"/>
      <c r="M14" s="44">
        <v>-14333</v>
      </c>
      <c r="N14" s="52"/>
      <c r="O14" s="44">
        <v>-19832</v>
      </c>
      <c r="P14" s="52"/>
      <c r="Q14" s="44">
        <v>-60923</v>
      </c>
      <c r="R14" s="52"/>
      <c r="S14" s="44">
        <v>-14086</v>
      </c>
      <c r="T14" s="52"/>
      <c r="U14" s="44">
        <v>-8904</v>
      </c>
      <c r="V14" s="52"/>
      <c r="W14" s="44">
        <v>-18296</v>
      </c>
      <c r="X14" s="52"/>
      <c r="Y14" s="44">
        <v>-24816.660929999947</v>
      </c>
      <c r="Z14" s="52"/>
      <c r="AA14" s="44">
        <v>-66102.774899999815</v>
      </c>
      <c r="AB14" s="52"/>
      <c r="AC14" s="44">
        <v>-17330</v>
      </c>
      <c r="AD14" s="52"/>
      <c r="AE14" s="44">
        <v>-19828.264759999955</v>
      </c>
      <c r="AF14" s="52"/>
      <c r="AG14" s="44">
        <v>-27931.620519999971</v>
      </c>
      <c r="AH14" s="52"/>
      <c r="AI14" s="44">
        <v>-28653.347289999962</v>
      </c>
      <c r="AJ14" s="52"/>
      <c r="AK14" s="44">
        <v>-93743.196089999954</v>
      </c>
      <c r="AL14" s="52"/>
      <c r="AM14" s="44">
        <v>-24526.564119999955</v>
      </c>
      <c r="AN14" s="52"/>
      <c r="AO14" s="44">
        <v>-24421.251650000002</v>
      </c>
      <c r="AP14" s="52"/>
      <c r="AQ14" s="44">
        <v>-27442.848569999962</v>
      </c>
      <c r="AR14" s="52"/>
      <c r="AS14" s="44">
        <v>-38715.225720000009</v>
      </c>
      <c r="AT14" s="52"/>
      <c r="AU14" s="44">
        <v>-115105.6572099999</v>
      </c>
      <c r="AV14" s="52"/>
      <c r="AW14" s="44">
        <v>-29265</v>
      </c>
      <c r="AX14" s="52"/>
      <c r="AY14" s="44">
        <v>-27626</v>
      </c>
      <c r="AZ14" s="52"/>
      <c r="BA14" s="44">
        <v>-31051</v>
      </c>
      <c r="BB14" s="52"/>
      <c r="BC14" s="44">
        <v>-45842</v>
      </c>
      <c r="BD14" s="52"/>
      <c r="BE14" s="162">
        <v>-133784</v>
      </c>
      <c r="BF14" s="52"/>
      <c r="BG14" s="44">
        <v>-31567</v>
      </c>
      <c r="BH14" s="192"/>
      <c r="BI14" s="185">
        <v>-35895</v>
      </c>
      <c r="BJ14" s="192"/>
      <c r="BK14" s="185">
        <v>-41175.375280000007</v>
      </c>
      <c r="BL14" s="192"/>
      <c r="BM14" s="185">
        <v>-53393</v>
      </c>
      <c r="BN14" s="192"/>
      <c r="BO14" s="185">
        <v>-162030</v>
      </c>
      <c r="BP14" s="192"/>
      <c r="BQ14" s="185">
        <v>-41648.378150000011</v>
      </c>
      <c r="BR14" s="192"/>
      <c r="BS14" s="191">
        <v>-44780</v>
      </c>
    </row>
    <row r="15" spans="1:71" s="9" customFormat="1">
      <c r="A15" s="1"/>
      <c r="B15" s="1"/>
      <c r="C15" s="34" t="s">
        <v>86</v>
      </c>
      <c r="D15" s="43"/>
      <c r="E15" s="44">
        <v>-26728</v>
      </c>
      <c r="F15" s="43"/>
      <c r="G15" s="44">
        <v>-36965</v>
      </c>
      <c r="H15" s="43"/>
      <c r="I15" s="44">
        <v>-10072</v>
      </c>
      <c r="J15" s="43"/>
      <c r="K15" s="44">
        <v>-10826</v>
      </c>
      <c r="L15" s="43"/>
      <c r="M15" s="44">
        <v>-12210</v>
      </c>
      <c r="N15" s="43"/>
      <c r="O15" s="44">
        <v>-19069</v>
      </c>
      <c r="P15" s="43"/>
      <c r="Q15" s="44">
        <v>-52177</v>
      </c>
      <c r="R15" s="43"/>
      <c r="S15" s="44">
        <v>-13631</v>
      </c>
      <c r="T15" s="43"/>
      <c r="U15" s="44">
        <v>-8318</v>
      </c>
      <c r="V15" s="43"/>
      <c r="W15" s="44">
        <v>-10153</v>
      </c>
      <c r="X15" s="43"/>
      <c r="Y15" s="44">
        <v>-17254.273229471051</v>
      </c>
      <c r="Z15" s="43"/>
      <c r="AA15" s="44">
        <v>-49356.769732862056</v>
      </c>
      <c r="AB15" s="43"/>
      <c r="AC15" s="44">
        <v>-14212</v>
      </c>
      <c r="AD15" s="43"/>
      <c r="AE15" s="44">
        <v>-19301</v>
      </c>
      <c r="AF15" s="43"/>
      <c r="AG15" s="44">
        <v>-19468.443139931995</v>
      </c>
      <c r="AH15" s="43"/>
      <c r="AI15" s="44">
        <v>-23290.993712899974</v>
      </c>
      <c r="AJ15" s="43"/>
      <c r="AK15" s="44">
        <v>-76271.208572831965</v>
      </c>
      <c r="AL15" s="43"/>
      <c r="AM15" s="44">
        <v>-17517.42772999997</v>
      </c>
      <c r="AN15" s="43"/>
      <c r="AO15" s="44">
        <v>-22138</v>
      </c>
      <c r="AP15" s="43"/>
      <c r="AQ15" s="44">
        <v>-22355.784939524001</v>
      </c>
      <c r="AR15" s="43"/>
      <c r="AS15" s="44">
        <v>-28268.252538077963</v>
      </c>
      <c r="AT15" s="43"/>
      <c r="AU15" s="44">
        <v>-90279.25253807797</v>
      </c>
      <c r="AV15" s="43"/>
      <c r="AW15" s="44">
        <v>-22030</v>
      </c>
      <c r="AX15" s="43"/>
      <c r="AY15" s="44">
        <v>-27696</v>
      </c>
      <c r="AZ15" s="43"/>
      <c r="BA15" s="44">
        <v>-28412</v>
      </c>
      <c r="BB15" s="43"/>
      <c r="BC15" s="44">
        <v>-35899</v>
      </c>
      <c r="BD15" s="43"/>
      <c r="BE15" s="162">
        <v>-114037</v>
      </c>
      <c r="BF15" s="43"/>
      <c r="BG15" s="44">
        <v>-29861</v>
      </c>
      <c r="BH15" s="184"/>
      <c r="BI15" s="185">
        <v>-35080</v>
      </c>
      <c r="BJ15" s="184"/>
      <c r="BK15" s="185">
        <v>-36243</v>
      </c>
      <c r="BL15" s="184"/>
      <c r="BM15" s="185">
        <v>-46961</v>
      </c>
      <c r="BN15" s="184"/>
      <c r="BO15" s="185">
        <v>-148145</v>
      </c>
      <c r="BP15" s="184"/>
      <c r="BQ15" s="185">
        <v>-38338.601026454955</v>
      </c>
      <c r="BR15" s="184"/>
      <c r="BS15" s="185">
        <v>-44400</v>
      </c>
    </row>
    <row r="16" spans="1:71" s="9" customFormat="1">
      <c r="A16" s="1"/>
      <c r="B16" s="1"/>
      <c r="C16" s="34" t="s">
        <v>87</v>
      </c>
      <c r="D16" s="45"/>
      <c r="E16" s="44">
        <v>-5856</v>
      </c>
      <c r="F16" s="45"/>
      <c r="G16" s="44">
        <v>-4548</v>
      </c>
      <c r="H16" s="45"/>
      <c r="I16" s="44">
        <v>-960</v>
      </c>
      <c r="J16" s="45"/>
      <c r="K16" s="44">
        <v>-912</v>
      </c>
      <c r="L16" s="45"/>
      <c r="M16" s="44">
        <v>-776</v>
      </c>
      <c r="N16" s="45"/>
      <c r="O16" s="44">
        <v>20645</v>
      </c>
      <c r="P16" s="45"/>
      <c r="Q16" s="44">
        <v>17997</v>
      </c>
      <c r="R16" s="45"/>
      <c r="S16" s="44">
        <v>-308</v>
      </c>
      <c r="T16" s="45"/>
      <c r="U16" s="44">
        <v>1727</v>
      </c>
      <c r="V16" s="45"/>
      <c r="W16" s="44">
        <v>-416</v>
      </c>
      <c r="X16" s="45"/>
      <c r="Y16" s="44">
        <v>-911.79633000000024</v>
      </c>
      <c r="Z16" s="45"/>
      <c r="AA16" s="44">
        <v>91.38929999999948</v>
      </c>
      <c r="AB16" s="45"/>
      <c r="AC16" s="44">
        <v>-700</v>
      </c>
      <c r="AD16" s="45"/>
      <c r="AE16" s="44">
        <v>565</v>
      </c>
      <c r="AF16" s="45"/>
      <c r="AG16" s="44">
        <v>852.91428999999971</v>
      </c>
      <c r="AH16" s="45"/>
      <c r="AI16" s="44">
        <v>-296.53536000000014</v>
      </c>
      <c r="AJ16" s="45"/>
      <c r="AK16" s="44">
        <v>420.38035205999483</v>
      </c>
      <c r="AL16" s="45"/>
      <c r="AM16" s="44">
        <v>2802.8769700000012</v>
      </c>
      <c r="AN16" s="45"/>
      <c r="AO16" s="44">
        <v>-123</v>
      </c>
      <c r="AP16" s="45"/>
      <c r="AQ16" s="44">
        <v>248</v>
      </c>
      <c r="AR16" s="45"/>
      <c r="AS16" s="44">
        <v>905</v>
      </c>
      <c r="AT16" s="45"/>
      <c r="AU16" s="44">
        <v>3833.3769700000003</v>
      </c>
      <c r="AV16" s="45"/>
      <c r="AW16" s="44">
        <v>-50.366129999999586</v>
      </c>
      <c r="AX16" s="45"/>
      <c r="AY16" s="44">
        <v>1099.2735800000007</v>
      </c>
      <c r="AZ16" s="45"/>
      <c r="BA16" s="44">
        <v>-7.3513499999999681</v>
      </c>
      <c r="BB16" s="45"/>
      <c r="BC16" s="44">
        <v>1063</v>
      </c>
      <c r="BD16" s="45"/>
      <c r="BE16" s="162">
        <v>2104.5561000000012</v>
      </c>
      <c r="BF16" s="45"/>
      <c r="BG16" s="44">
        <v>307.4458900000019</v>
      </c>
      <c r="BH16" s="186"/>
      <c r="BI16" s="185">
        <v>-339</v>
      </c>
      <c r="BJ16" s="186"/>
      <c r="BK16" s="185">
        <v>774.4363100000005</v>
      </c>
      <c r="BL16" s="186"/>
      <c r="BM16" s="185">
        <v>2996.0740400000004</v>
      </c>
      <c r="BN16" s="186"/>
      <c r="BO16" s="185">
        <v>3738</v>
      </c>
      <c r="BP16" s="186"/>
      <c r="BQ16" s="185">
        <v>489.81087999999852</v>
      </c>
      <c r="BR16" s="186"/>
      <c r="BS16" s="185">
        <v>-380</v>
      </c>
    </row>
    <row r="17" spans="1:71" s="9" customFormat="1">
      <c r="A17" s="1"/>
      <c r="B17" s="1"/>
      <c r="C17" s="34"/>
      <c r="D17" s="45"/>
      <c r="E17" s="44"/>
      <c r="F17" s="45"/>
      <c r="G17" s="44"/>
      <c r="H17" s="45"/>
      <c r="I17" s="44"/>
      <c r="J17" s="45"/>
      <c r="K17" s="44"/>
      <c r="L17" s="45"/>
      <c r="M17" s="44"/>
      <c r="N17" s="45"/>
      <c r="O17" s="44"/>
      <c r="P17" s="45"/>
      <c r="Q17" s="44"/>
      <c r="R17" s="45"/>
      <c r="S17" s="44"/>
      <c r="T17" s="45"/>
      <c r="U17" s="44"/>
      <c r="V17" s="45"/>
      <c r="W17" s="44"/>
      <c r="X17" s="45"/>
      <c r="Y17" s="44"/>
      <c r="Z17" s="45"/>
      <c r="AA17" s="44"/>
      <c r="AB17" s="45"/>
      <c r="AC17" s="44"/>
      <c r="AD17" s="45"/>
      <c r="AE17" s="44"/>
      <c r="AF17" s="45"/>
      <c r="AG17" s="44"/>
      <c r="AH17" s="45"/>
      <c r="AI17" s="44"/>
      <c r="AJ17" s="45"/>
      <c r="AK17" s="44"/>
      <c r="AL17" s="45"/>
      <c r="AM17" s="44"/>
      <c r="AN17" s="45"/>
      <c r="AO17" s="44"/>
      <c r="AP17" s="4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5"/>
      <c r="BC17" s="44"/>
      <c r="BD17" s="45"/>
      <c r="BE17" s="162"/>
      <c r="BF17" s="45"/>
      <c r="BG17" s="44"/>
      <c r="BH17" s="186"/>
      <c r="BI17" s="185"/>
      <c r="BJ17" s="186"/>
      <c r="BK17" s="185"/>
      <c r="BL17" s="186"/>
      <c r="BM17" s="185"/>
      <c r="BN17" s="186"/>
      <c r="BO17" s="185"/>
      <c r="BP17" s="186"/>
      <c r="BQ17" s="185"/>
      <c r="BR17" s="186"/>
      <c r="BS17" s="185"/>
    </row>
    <row r="18" spans="1:71" s="9" customFormat="1">
      <c r="A18" s="1"/>
      <c r="B18" s="1"/>
      <c r="C18" s="33" t="s">
        <v>1</v>
      </c>
      <c r="D18" s="45"/>
      <c r="E18" s="44">
        <v>47079</v>
      </c>
      <c r="F18" s="45"/>
      <c r="G18" s="44">
        <v>54588</v>
      </c>
      <c r="H18" s="45"/>
      <c r="I18" s="44">
        <v>12334</v>
      </c>
      <c r="J18" s="45"/>
      <c r="K18" s="44">
        <v>11705</v>
      </c>
      <c r="L18" s="45"/>
      <c r="M18" s="44">
        <v>15956</v>
      </c>
      <c r="N18" s="45"/>
      <c r="O18" s="44">
        <v>37163</v>
      </c>
      <c r="P18" s="45"/>
      <c r="Q18" s="44">
        <v>77159</v>
      </c>
      <c r="R18" s="45"/>
      <c r="S18" s="44">
        <v>4206</v>
      </c>
      <c r="T18" s="45"/>
      <c r="U18" s="44">
        <v>1061</v>
      </c>
      <c r="V18" s="45"/>
      <c r="W18" s="44">
        <v>12924</v>
      </c>
      <c r="X18" s="45"/>
      <c r="Y18" s="44">
        <v>33351.175810528053</v>
      </c>
      <c r="Z18" s="45"/>
      <c r="AA18" s="44">
        <v>51542.156109868229</v>
      </c>
      <c r="AB18" s="45"/>
      <c r="AC18" s="44">
        <v>10989</v>
      </c>
      <c r="AD18" s="45"/>
      <c r="AE18" s="44">
        <v>20155.859357900543</v>
      </c>
      <c r="AF18" s="45"/>
      <c r="AG18" s="44">
        <v>27033.801230062018</v>
      </c>
      <c r="AH18" s="45"/>
      <c r="AI18" s="44">
        <v>43698.638807099815</v>
      </c>
      <c r="AJ18" s="45"/>
      <c r="AK18" s="44">
        <v>101877.5932495133</v>
      </c>
      <c r="AL18" s="45"/>
      <c r="AM18" s="44">
        <v>32371.359440001655</v>
      </c>
      <c r="AN18" s="45"/>
      <c r="AO18" s="44">
        <v>28792.739829999995</v>
      </c>
      <c r="AP18" s="45"/>
      <c r="AQ18" s="44">
        <v>34239.031730476003</v>
      </c>
      <c r="AR18" s="45"/>
      <c r="AS18" s="44">
        <v>48355</v>
      </c>
      <c r="AT18" s="45"/>
      <c r="AU18" s="44">
        <v>143761</v>
      </c>
      <c r="AV18" s="45"/>
      <c r="AW18" s="44">
        <v>37774.117179999994</v>
      </c>
      <c r="AX18" s="45"/>
      <c r="AY18" s="44">
        <v>40870.273580000001</v>
      </c>
      <c r="AZ18" s="45"/>
      <c r="BA18" s="44">
        <v>41280</v>
      </c>
      <c r="BB18" s="45"/>
      <c r="BC18" s="44">
        <v>53806</v>
      </c>
      <c r="BD18" s="45"/>
      <c r="BE18" s="162">
        <v>173730.39075999998</v>
      </c>
      <c r="BF18" s="45"/>
      <c r="BG18" s="44">
        <v>41413.241159999998</v>
      </c>
      <c r="BH18" s="186"/>
      <c r="BI18" s="185">
        <v>43841</v>
      </c>
      <c r="BJ18" s="186"/>
      <c r="BK18" s="185">
        <v>45006.851549999337</v>
      </c>
      <c r="BL18" s="186"/>
      <c r="BM18" s="185">
        <v>65964.250310000003</v>
      </c>
      <c r="BN18" s="186"/>
      <c r="BO18" s="185">
        <v>196225</v>
      </c>
      <c r="BP18" s="186"/>
      <c r="BQ18" s="185">
        <v>58586.212893544944</v>
      </c>
      <c r="BR18" s="186"/>
      <c r="BS18" s="185">
        <v>58297.546719999998</v>
      </c>
    </row>
    <row r="19" spans="1:71" s="9" customFormat="1">
      <c r="A19" s="1"/>
      <c r="B19" s="3"/>
      <c r="C19" s="34"/>
      <c r="D19" s="45"/>
      <c r="E19" s="44"/>
      <c r="F19" s="45"/>
      <c r="G19" s="44"/>
      <c r="H19" s="45"/>
      <c r="I19" s="44"/>
      <c r="J19" s="45"/>
      <c r="K19" s="44"/>
      <c r="L19" s="45"/>
      <c r="M19" s="44"/>
      <c r="N19" s="45"/>
      <c r="O19" s="44"/>
      <c r="P19" s="45"/>
      <c r="Q19" s="44" t="s">
        <v>0</v>
      </c>
      <c r="R19" s="45"/>
      <c r="S19" s="44"/>
      <c r="T19" s="45"/>
      <c r="U19" s="44"/>
      <c r="V19" s="45"/>
      <c r="W19" s="44"/>
      <c r="X19" s="45"/>
      <c r="Y19" s="44"/>
      <c r="Z19" s="45"/>
      <c r="AA19" s="44" t="s">
        <v>0</v>
      </c>
      <c r="AB19" s="45"/>
      <c r="AC19" s="44"/>
      <c r="AD19" s="45"/>
      <c r="AE19" s="44"/>
      <c r="AF19" s="45"/>
      <c r="AG19" s="44"/>
      <c r="AH19" s="45"/>
      <c r="AI19" s="44"/>
      <c r="AJ19" s="45"/>
      <c r="AK19" s="44"/>
      <c r="AL19" s="45"/>
      <c r="AM19" s="44"/>
      <c r="AN19" s="45"/>
      <c r="AO19" s="44"/>
      <c r="AP19" s="45"/>
      <c r="AQ19" s="44"/>
      <c r="AR19" s="45"/>
      <c r="AS19" s="44"/>
      <c r="AT19" s="45"/>
      <c r="AU19" s="44"/>
      <c r="AV19" s="45"/>
      <c r="AW19" s="44"/>
      <c r="AX19" s="45"/>
      <c r="AY19" s="44"/>
      <c r="AZ19" s="45"/>
      <c r="BA19" s="44"/>
      <c r="BB19" s="45"/>
      <c r="BC19" s="44"/>
      <c r="BD19" s="45"/>
      <c r="BE19" s="162"/>
      <c r="BF19" s="45"/>
      <c r="BG19" s="44"/>
      <c r="BH19" s="186"/>
      <c r="BI19" s="185"/>
      <c r="BJ19" s="186"/>
      <c r="BK19" s="185"/>
      <c r="BL19" s="186"/>
      <c r="BM19" s="185"/>
      <c r="BN19" s="186"/>
      <c r="BO19" s="185"/>
      <c r="BP19" s="186"/>
      <c r="BQ19" s="185"/>
      <c r="BR19" s="186"/>
      <c r="BS19" s="185"/>
    </row>
    <row r="20" spans="1:71" s="9" customFormat="1">
      <c r="A20" s="1"/>
      <c r="B20" s="3"/>
      <c r="C20" s="138" t="s">
        <v>88</v>
      </c>
      <c r="D20" s="45"/>
      <c r="E20" s="47">
        <v>43998</v>
      </c>
      <c r="F20" s="45"/>
      <c r="G20" s="47">
        <v>51699</v>
      </c>
      <c r="H20" s="45"/>
      <c r="I20" s="47">
        <v>9766</v>
      </c>
      <c r="J20" s="45"/>
      <c r="K20" s="47">
        <v>8839</v>
      </c>
      <c r="L20" s="45"/>
      <c r="M20" s="47">
        <v>13083</v>
      </c>
      <c r="N20" s="45"/>
      <c r="O20" s="47">
        <v>34266</v>
      </c>
      <c r="P20" s="45"/>
      <c r="Q20" s="47">
        <v>65954</v>
      </c>
      <c r="R20" s="45"/>
      <c r="S20" s="47">
        <v>1372</v>
      </c>
      <c r="T20" s="45"/>
      <c r="U20" s="47">
        <v>-1763</v>
      </c>
      <c r="V20" s="45"/>
      <c r="W20" s="47">
        <v>10125</v>
      </c>
      <c r="X20" s="45"/>
      <c r="Y20" s="47">
        <v>30731.690780528057</v>
      </c>
      <c r="Z20" s="45"/>
      <c r="AA20" s="47">
        <v>40465.380419868234</v>
      </c>
      <c r="AB20" s="45"/>
      <c r="AC20" s="47">
        <v>8548</v>
      </c>
      <c r="AD20" s="45"/>
      <c r="AE20" s="47">
        <v>17728.688065900547</v>
      </c>
      <c r="AF20" s="45"/>
      <c r="AG20" s="47">
        <v>23706.828260062022</v>
      </c>
      <c r="AH20" s="45"/>
      <c r="AI20" s="47">
        <v>40383.56385709982</v>
      </c>
      <c r="AJ20" s="45"/>
      <c r="AK20" s="47">
        <v>90367.988349221181</v>
      </c>
      <c r="AL20" s="45"/>
      <c r="AM20" s="47">
        <v>28371.622710001655</v>
      </c>
      <c r="AN20" s="45"/>
      <c r="AO20" s="47">
        <v>24487</v>
      </c>
      <c r="AP20" s="45"/>
      <c r="AQ20" s="47">
        <v>29548.047440476003</v>
      </c>
      <c r="AR20" s="45"/>
      <c r="AS20" s="47">
        <v>42810.820766718432</v>
      </c>
      <c r="AT20" s="45"/>
      <c r="AU20" s="47">
        <v>125217.67076439993</v>
      </c>
      <c r="AV20" s="45"/>
      <c r="AW20" s="47">
        <v>31961.681529999994</v>
      </c>
      <c r="AX20" s="45"/>
      <c r="AY20" s="47">
        <v>34678.273580000001</v>
      </c>
      <c r="AZ20" s="45"/>
      <c r="BA20" s="47">
        <v>34905.648650000003</v>
      </c>
      <c r="BB20" s="45"/>
      <c r="BC20" s="47">
        <v>47168</v>
      </c>
      <c r="BD20" s="45"/>
      <c r="BE20" s="164">
        <v>148713.60376</v>
      </c>
      <c r="BF20" s="45"/>
      <c r="BG20" s="47">
        <v>34315</v>
      </c>
      <c r="BH20" s="186"/>
      <c r="BI20" s="188">
        <v>35905</v>
      </c>
      <c r="BJ20" s="186"/>
      <c r="BK20" s="188">
        <v>36754</v>
      </c>
      <c r="BL20" s="186"/>
      <c r="BM20" s="188">
        <v>57232</v>
      </c>
      <c r="BN20" s="186"/>
      <c r="BO20" s="188">
        <v>164206</v>
      </c>
      <c r="BP20" s="186"/>
      <c r="BQ20" s="188">
        <v>50320.612743544945</v>
      </c>
      <c r="BR20" s="186"/>
      <c r="BS20" s="188">
        <v>49097</v>
      </c>
    </row>
    <row r="21" spans="1:71" s="9" customFormat="1">
      <c r="A21" s="1"/>
      <c r="B21" s="1"/>
      <c r="C21" s="34"/>
      <c r="D21" s="45"/>
      <c r="E21" s="53"/>
      <c r="F21" s="45"/>
      <c r="G21" s="53"/>
      <c r="H21" s="45"/>
      <c r="I21" s="53"/>
      <c r="J21" s="45"/>
      <c r="K21" s="53"/>
      <c r="L21" s="45"/>
      <c r="M21" s="53"/>
      <c r="N21" s="45"/>
      <c r="O21" s="53"/>
      <c r="P21" s="45"/>
      <c r="Q21" s="53"/>
      <c r="R21" s="45"/>
      <c r="S21" s="53"/>
      <c r="T21" s="45"/>
      <c r="U21" s="53"/>
      <c r="V21" s="45"/>
      <c r="W21" s="53"/>
      <c r="X21" s="45"/>
      <c r="Y21" s="53"/>
      <c r="Z21" s="45"/>
      <c r="AA21" s="53"/>
      <c r="AB21" s="45"/>
      <c r="AC21" s="53"/>
      <c r="AD21" s="45"/>
      <c r="AE21" s="53"/>
      <c r="AF21" s="45"/>
      <c r="AG21" s="53"/>
      <c r="AH21" s="45"/>
      <c r="AI21" s="53"/>
      <c r="AJ21" s="45"/>
      <c r="AK21" s="53"/>
      <c r="AL21" s="45"/>
      <c r="AM21" s="53"/>
      <c r="AN21" s="45"/>
      <c r="AO21" s="53"/>
      <c r="AP21" s="45"/>
      <c r="AQ21" s="53"/>
      <c r="AR21" s="45"/>
      <c r="AS21" s="53"/>
      <c r="AT21" s="45"/>
      <c r="AU21" s="53"/>
      <c r="AV21" s="45"/>
      <c r="AW21" s="53"/>
      <c r="AX21" s="45"/>
      <c r="AY21" s="53"/>
      <c r="AZ21" s="45"/>
      <c r="BA21" s="53"/>
      <c r="BB21" s="45"/>
      <c r="BC21" s="53"/>
      <c r="BD21" s="45"/>
      <c r="BE21" s="167"/>
      <c r="BF21" s="45"/>
      <c r="BG21" s="53"/>
      <c r="BH21" s="186"/>
      <c r="BI21" s="40"/>
      <c r="BJ21" s="186"/>
      <c r="BK21" s="40"/>
      <c r="BL21" s="186"/>
      <c r="BM21" s="40"/>
      <c r="BN21" s="186"/>
      <c r="BO21" s="40"/>
      <c r="BP21" s="186"/>
      <c r="BQ21" s="40"/>
      <c r="BR21" s="186"/>
      <c r="BS21" s="40"/>
    </row>
    <row r="22" spans="1:71" s="9" customFormat="1">
      <c r="A22" s="1"/>
      <c r="B22" s="1"/>
      <c r="C22" s="34" t="s">
        <v>89</v>
      </c>
      <c r="D22" s="54"/>
      <c r="E22" s="51">
        <v>-831</v>
      </c>
      <c r="F22" s="54"/>
      <c r="G22" s="51">
        <v>1009</v>
      </c>
      <c r="H22" s="54"/>
      <c r="I22" s="51">
        <v>-853</v>
      </c>
      <c r="J22" s="54"/>
      <c r="K22" s="51">
        <v>-739</v>
      </c>
      <c r="L22" s="54"/>
      <c r="M22" s="51">
        <v>-677</v>
      </c>
      <c r="N22" s="54"/>
      <c r="O22" s="51">
        <v>7965</v>
      </c>
      <c r="P22" s="54"/>
      <c r="Q22" s="51">
        <v>5696</v>
      </c>
      <c r="R22" s="54"/>
      <c r="S22" s="51">
        <v>-1127</v>
      </c>
      <c r="T22" s="54"/>
      <c r="U22" s="51">
        <v>-900</v>
      </c>
      <c r="V22" s="54"/>
      <c r="W22" s="51">
        <v>-717</v>
      </c>
      <c r="X22" s="54"/>
      <c r="Y22" s="51">
        <v>-2363.5137524000006</v>
      </c>
      <c r="Z22" s="54"/>
      <c r="AA22" s="51">
        <v>-5107.3657788000019</v>
      </c>
      <c r="AB22" s="54"/>
      <c r="AC22" s="51">
        <v>11</v>
      </c>
      <c r="AD22" s="54"/>
      <c r="AE22" s="51">
        <v>-1077</v>
      </c>
      <c r="AF22" s="54"/>
      <c r="AG22" s="51">
        <v>-849.42960899999969</v>
      </c>
      <c r="AH22" s="54"/>
      <c r="AI22" s="51">
        <v>278.59705700000097</v>
      </c>
      <c r="AJ22" s="54"/>
      <c r="AK22" s="51">
        <v>-1637.2324639999988</v>
      </c>
      <c r="AL22" s="54"/>
      <c r="AM22" s="51">
        <v>-1225.9986699999999</v>
      </c>
      <c r="AN22" s="54"/>
      <c r="AO22" s="51">
        <v>-798</v>
      </c>
      <c r="AP22" s="54"/>
      <c r="AQ22" s="51">
        <v>-1142.9935117999999</v>
      </c>
      <c r="AR22" s="54"/>
      <c r="AS22" s="51">
        <v>-1629.7331600000011</v>
      </c>
      <c r="AT22" s="54"/>
      <c r="AU22" s="51">
        <v>-4797.0989100000006</v>
      </c>
      <c r="AV22" s="54"/>
      <c r="AW22" s="51">
        <v>-2660</v>
      </c>
      <c r="AX22" s="54"/>
      <c r="AY22" s="51">
        <v>-2881</v>
      </c>
      <c r="AZ22" s="54"/>
      <c r="BA22" s="51">
        <v>-3051</v>
      </c>
      <c r="BB22" s="54"/>
      <c r="BC22" s="51">
        <v>-3192.1326005000001</v>
      </c>
      <c r="BD22" s="54"/>
      <c r="BE22" s="166">
        <v>-11784.132600500001</v>
      </c>
      <c r="BF22" s="54"/>
      <c r="BG22" s="51">
        <v>-3534</v>
      </c>
      <c r="BH22" s="190"/>
      <c r="BI22" s="191">
        <v>-3937</v>
      </c>
      <c r="BJ22" s="190"/>
      <c r="BK22" s="191">
        <v>-5329</v>
      </c>
      <c r="BL22" s="190"/>
      <c r="BM22" s="191">
        <v>-3965.731002999999</v>
      </c>
      <c r="BN22" s="190"/>
      <c r="BO22" s="191">
        <v>-16766</v>
      </c>
      <c r="BP22" s="190"/>
      <c r="BQ22" s="191">
        <v>-7685</v>
      </c>
      <c r="BR22" s="190"/>
      <c r="BS22" s="191">
        <v>-6945</v>
      </c>
    </row>
    <row r="23" spans="1:71" s="9" customFormat="1">
      <c r="A23" s="1"/>
      <c r="B23" s="1"/>
      <c r="C23" s="34" t="s">
        <v>90</v>
      </c>
      <c r="D23" s="54"/>
      <c r="E23" s="44">
        <v>1245</v>
      </c>
      <c r="F23" s="54"/>
      <c r="G23" s="44">
        <v>1943</v>
      </c>
      <c r="H23" s="54"/>
      <c r="I23" s="44">
        <v>759</v>
      </c>
      <c r="J23" s="54"/>
      <c r="K23" s="44">
        <v>747</v>
      </c>
      <c r="L23" s="54"/>
      <c r="M23" s="44">
        <v>790</v>
      </c>
      <c r="N23" s="54"/>
      <c r="O23" s="44">
        <v>11050</v>
      </c>
      <c r="P23" s="54"/>
      <c r="Q23" s="44">
        <v>13347</v>
      </c>
      <c r="R23" s="54"/>
      <c r="S23" s="44">
        <v>838</v>
      </c>
      <c r="T23" s="54"/>
      <c r="U23" s="44">
        <v>1103</v>
      </c>
      <c r="V23" s="54"/>
      <c r="W23" s="44">
        <v>3169</v>
      </c>
      <c r="X23" s="54"/>
      <c r="Y23" s="44">
        <v>631.8960399999994</v>
      </c>
      <c r="Z23" s="54"/>
      <c r="AA23" s="44">
        <v>5741.6693899999991</v>
      </c>
      <c r="AB23" s="54"/>
      <c r="AC23" s="44">
        <v>1410</v>
      </c>
      <c r="AD23" s="54"/>
      <c r="AE23" s="44">
        <v>1345.7888899999998</v>
      </c>
      <c r="AF23" s="54"/>
      <c r="AG23" s="44">
        <v>1895.3737800000001</v>
      </c>
      <c r="AH23" s="54"/>
      <c r="AI23" s="44">
        <v>1967.4781100000009</v>
      </c>
      <c r="AJ23" s="54"/>
      <c r="AK23" s="44">
        <v>6618.8426200000013</v>
      </c>
      <c r="AL23" s="54"/>
      <c r="AM23" s="44">
        <v>2167.0013300000001</v>
      </c>
      <c r="AN23" s="54"/>
      <c r="AO23" s="44">
        <v>2652</v>
      </c>
      <c r="AP23" s="54"/>
      <c r="AQ23" s="44">
        <v>3243.6398800000002</v>
      </c>
      <c r="AR23" s="54"/>
      <c r="AS23" s="44">
        <v>2200.2668399999989</v>
      </c>
      <c r="AT23" s="54"/>
      <c r="AU23" s="44">
        <v>10262.901089999999</v>
      </c>
      <c r="AV23" s="54"/>
      <c r="AW23" s="44">
        <v>1986</v>
      </c>
      <c r="AX23" s="54"/>
      <c r="AY23" s="44">
        <v>2217</v>
      </c>
      <c r="AZ23" s="54"/>
      <c r="BA23" s="44">
        <v>2780</v>
      </c>
      <c r="BB23" s="54"/>
      <c r="BC23" s="44">
        <v>1983</v>
      </c>
      <c r="BD23" s="54"/>
      <c r="BE23" s="162">
        <v>8966</v>
      </c>
      <c r="BF23" s="54"/>
      <c r="BG23" s="44">
        <v>2547</v>
      </c>
      <c r="BH23" s="190"/>
      <c r="BI23" s="185">
        <v>2313</v>
      </c>
      <c r="BJ23" s="190"/>
      <c r="BK23" s="185">
        <v>1824</v>
      </c>
      <c r="BL23" s="190"/>
      <c r="BM23" s="185">
        <v>2517</v>
      </c>
      <c r="BN23" s="190"/>
      <c r="BO23" s="185">
        <v>9201</v>
      </c>
      <c r="BP23" s="190"/>
      <c r="BQ23" s="185">
        <v>1105</v>
      </c>
      <c r="BR23" s="190"/>
      <c r="BS23" s="185">
        <v>942</v>
      </c>
    </row>
    <row r="24" spans="1:71" s="9" customFormat="1">
      <c r="A24" s="1"/>
      <c r="B24" s="1"/>
      <c r="C24" s="34" t="s">
        <v>91</v>
      </c>
      <c r="D24" s="50"/>
      <c r="E24" s="44">
        <v>-2076</v>
      </c>
      <c r="F24" s="50"/>
      <c r="G24" s="44">
        <v>-934</v>
      </c>
      <c r="H24" s="50"/>
      <c r="I24" s="44">
        <v>-1612</v>
      </c>
      <c r="J24" s="50"/>
      <c r="K24" s="44">
        <v>-1486</v>
      </c>
      <c r="L24" s="50"/>
      <c r="M24" s="44">
        <v>-1467</v>
      </c>
      <c r="N24" s="50"/>
      <c r="O24" s="44">
        <v>-3085</v>
      </c>
      <c r="P24" s="50"/>
      <c r="Q24" s="44">
        <v>-7650</v>
      </c>
      <c r="R24" s="50"/>
      <c r="S24" s="44">
        <v>-1965</v>
      </c>
      <c r="T24" s="50"/>
      <c r="U24" s="44">
        <v>-2003</v>
      </c>
      <c r="V24" s="50"/>
      <c r="W24" s="44">
        <v>-3885</v>
      </c>
      <c r="X24" s="50"/>
      <c r="Y24" s="44">
        <v>-2995.4097923999998</v>
      </c>
      <c r="Z24" s="50"/>
      <c r="AA24" s="44">
        <v>-10849.035168799999</v>
      </c>
      <c r="AB24" s="50"/>
      <c r="AC24" s="44">
        <v>-1399</v>
      </c>
      <c r="AD24" s="50"/>
      <c r="AE24" s="44">
        <v>-2423.0931639999999</v>
      </c>
      <c r="AF24" s="50"/>
      <c r="AG24" s="44">
        <v>-2744.8033889999997</v>
      </c>
      <c r="AH24" s="50"/>
      <c r="AI24" s="44">
        <v>-1688.8810530000001</v>
      </c>
      <c r="AJ24" s="50"/>
      <c r="AK24" s="44">
        <v>-8256.0750840000001</v>
      </c>
      <c r="AL24" s="50"/>
      <c r="AM24" s="44">
        <v>-3393</v>
      </c>
      <c r="AN24" s="50"/>
      <c r="AO24" s="44">
        <v>-3450</v>
      </c>
      <c r="AP24" s="50"/>
      <c r="AQ24" s="44">
        <v>-4386.6333918</v>
      </c>
      <c r="AR24" s="50"/>
      <c r="AS24" s="44">
        <v>-3830</v>
      </c>
      <c r="AT24" s="50"/>
      <c r="AU24" s="44">
        <v>-15060</v>
      </c>
      <c r="AV24" s="50"/>
      <c r="AW24" s="44">
        <v>-4646</v>
      </c>
      <c r="AX24" s="50"/>
      <c r="AY24" s="44">
        <v>-5098</v>
      </c>
      <c r="AZ24" s="50"/>
      <c r="BA24" s="44">
        <v>-5831</v>
      </c>
      <c r="BB24" s="50"/>
      <c r="BC24" s="44">
        <v>-5175.1326005000001</v>
      </c>
      <c r="BD24" s="50"/>
      <c r="BE24" s="162">
        <v>-20750.132600500001</v>
      </c>
      <c r="BF24" s="50"/>
      <c r="BG24" s="44">
        <v>-6081</v>
      </c>
      <c r="BH24" s="190"/>
      <c r="BI24" s="185">
        <v>-6250</v>
      </c>
      <c r="BJ24" s="190"/>
      <c r="BK24" s="185">
        <v>-7153</v>
      </c>
      <c r="BL24" s="190"/>
      <c r="BM24" s="185">
        <v>-6482.731002999999</v>
      </c>
      <c r="BN24" s="190"/>
      <c r="BO24" s="185">
        <v>-25967</v>
      </c>
      <c r="BP24" s="190"/>
      <c r="BQ24" s="185">
        <v>-8790</v>
      </c>
      <c r="BR24" s="190"/>
      <c r="BS24" s="185">
        <v>-7887</v>
      </c>
    </row>
    <row r="25" spans="1:71" s="9" customFormat="1">
      <c r="A25" s="1"/>
      <c r="B25" s="1"/>
      <c r="C25" s="34"/>
      <c r="D25" s="55"/>
      <c r="E25" s="44"/>
      <c r="F25" s="55"/>
      <c r="G25" s="44"/>
      <c r="H25" s="55"/>
      <c r="I25" s="44"/>
      <c r="J25" s="55"/>
      <c r="K25" s="44"/>
      <c r="L25" s="55"/>
      <c r="M25" s="44"/>
      <c r="N25" s="55"/>
      <c r="O25" s="44"/>
      <c r="P25" s="55"/>
      <c r="Q25" s="44" t="s">
        <v>0</v>
      </c>
      <c r="R25" s="55"/>
      <c r="S25" s="44"/>
      <c r="T25" s="55"/>
      <c r="U25" s="44"/>
      <c r="V25" s="55"/>
      <c r="W25" s="44"/>
      <c r="X25" s="55"/>
      <c r="Y25" s="44"/>
      <c r="Z25" s="55"/>
      <c r="AA25" s="44" t="s">
        <v>0</v>
      </c>
      <c r="AB25" s="55"/>
      <c r="AC25" s="44"/>
      <c r="AD25" s="55"/>
      <c r="AE25" s="44"/>
      <c r="AF25" s="55"/>
      <c r="AG25" s="44"/>
      <c r="AH25" s="55"/>
      <c r="AI25" s="44"/>
      <c r="AJ25" s="55"/>
      <c r="AK25" s="44"/>
      <c r="AL25" s="55"/>
      <c r="AM25" s="44"/>
      <c r="AN25" s="55"/>
      <c r="AO25" s="44"/>
      <c r="AP25" s="55"/>
      <c r="AQ25" s="44"/>
      <c r="AR25" s="55"/>
      <c r="AS25" s="44"/>
      <c r="AT25" s="55"/>
      <c r="AU25" s="44"/>
      <c r="AV25" s="55"/>
      <c r="AW25" s="44"/>
      <c r="AX25" s="55"/>
      <c r="AY25" s="44"/>
      <c r="AZ25" s="55"/>
      <c r="BA25" s="44"/>
      <c r="BB25" s="55"/>
      <c r="BC25" s="44"/>
      <c r="BD25" s="55"/>
      <c r="BE25" s="162"/>
      <c r="BF25" s="55"/>
      <c r="BG25" s="44"/>
      <c r="BH25" s="55"/>
      <c r="BI25" s="185"/>
      <c r="BJ25" s="55"/>
      <c r="BK25" s="185"/>
      <c r="BL25" s="55"/>
      <c r="BM25" s="185"/>
      <c r="BN25" s="55"/>
      <c r="BO25" s="185"/>
      <c r="BP25" s="55"/>
      <c r="BQ25" s="185"/>
      <c r="BR25" s="55"/>
      <c r="BS25" s="185"/>
    </row>
    <row r="26" spans="1:71" s="9" customFormat="1" ht="18">
      <c r="A26" s="1"/>
      <c r="B26" s="1"/>
      <c r="C26" s="33"/>
      <c r="D26" s="140"/>
      <c r="E26" s="56"/>
      <c r="F26" s="137"/>
      <c r="G26" s="56"/>
      <c r="H26" s="137"/>
      <c r="I26" s="56"/>
      <c r="J26" s="137"/>
      <c r="K26" s="56"/>
      <c r="L26" s="137"/>
      <c r="M26" s="56"/>
      <c r="N26" s="137"/>
      <c r="O26" s="56"/>
      <c r="P26" s="137"/>
      <c r="Q26" s="56"/>
      <c r="R26" s="137"/>
      <c r="S26" s="56"/>
      <c r="T26" s="137"/>
      <c r="U26" s="56"/>
      <c r="V26" s="137"/>
      <c r="W26" s="56"/>
      <c r="X26" s="137"/>
      <c r="Y26" s="56"/>
      <c r="Z26" s="137"/>
      <c r="AA26" s="56"/>
      <c r="AB26" s="137"/>
      <c r="AC26" s="56"/>
      <c r="AD26" s="137"/>
      <c r="AE26" s="56"/>
      <c r="AF26" s="137"/>
      <c r="AG26" s="56"/>
      <c r="AH26" s="137"/>
      <c r="AI26" s="56"/>
      <c r="AJ26" s="137"/>
      <c r="AK26" s="56"/>
      <c r="AL26" s="137"/>
      <c r="AM26" s="56"/>
      <c r="AN26" s="137"/>
      <c r="AO26" s="56"/>
      <c r="AP26" s="137"/>
      <c r="AQ26" s="56"/>
      <c r="AR26" s="137"/>
      <c r="AS26" s="56"/>
      <c r="AT26" s="137"/>
      <c r="AU26" s="56"/>
      <c r="AV26" s="137"/>
      <c r="AW26" s="56"/>
      <c r="AX26" s="137"/>
      <c r="AY26" s="56"/>
      <c r="AZ26" s="137"/>
      <c r="BA26" s="56"/>
      <c r="BB26" s="137"/>
      <c r="BC26" s="56"/>
      <c r="BD26" s="148"/>
      <c r="BE26" s="168"/>
      <c r="BF26" s="148"/>
      <c r="BG26" s="56"/>
      <c r="BH26" s="181"/>
      <c r="BI26" s="193"/>
      <c r="BJ26" s="181"/>
      <c r="BK26" s="193"/>
      <c r="BL26" s="181"/>
      <c r="BM26" s="193"/>
      <c r="BN26" s="181"/>
      <c r="BO26" s="193"/>
      <c r="BP26" s="181"/>
      <c r="BQ26" s="193"/>
      <c r="BR26" s="181"/>
      <c r="BS26" s="193"/>
    </row>
    <row r="27" spans="1:71" s="9" customFormat="1">
      <c r="C27" s="138" t="s">
        <v>92</v>
      </c>
      <c r="D27" s="45"/>
      <c r="E27" s="47">
        <v>43167</v>
      </c>
      <c r="F27" s="45"/>
      <c r="G27" s="47">
        <v>52708</v>
      </c>
      <c r="H27" s="45"/>
      <c r="I27" s="47">
        <v>8913</v>
      </c>
      <c r="J27" s="45"/>
      <c r="K27" s="47">
        <v>8100</v>
      </c>
      <c r="L27" s="45"/>
      <c r="M27" s="47">
        <v>12406</v>
      </c>
      <c r="N27" s="45"/>
      <c r="O27" s="47">
        <v>42232</v>
      </c>
      <c r="P27" s="45"/>
      <c r="Q27" s="47">
        <v>71650.010101765918</v>
      </c>
      <c r="R27" s="45"/>
      <c r="S27" s="47">
        <v>245</v>
      </c>
      <c r="T27" s="45"/>
      <c r="U27" s="47">
        <v>-2663</v>
      </c>
      <c r="V27" s="45"/>
      <c r="W27" s="47">
        <v>9408</v>
      </c>
      <c r="X27" s="45"/>
      <c r="Y27" s="47">
        <v>28368.177028128055</v>
      </c>
      <c r="Z27" s="45"/>
      <c r="AA27" s="47">
        <v>35358.014641068228</v>
      </c>
      <c r="AB27" s="45"/>
      <c r="AC27" s="47">
        <v>8559</v>
      </c>
      <c r="AD27" s="45"/>
      <c r="AE27" s="47">
        <v>16652</v>
      </c>
      <c r="AF27" s="45"/>
      <c r="AG27" s="47">
        <v>22857.398651062023</v>
      </c>
      <c r="AH27" s="45"/>
      <c r="AI27" s="47">
        <v>40662.160914099819</v>
      </c>
      <c r="AJ27" s="45"/>
      <c r="AK27" s="47">
        <v>88730.755885221181</v>
      </c>
      <c r="AL27" s="45"/>
      <c r="AM27" s="47">
        <v>27145.624040001654</v>
      </c>
      <c r="AN27" s="45"/>
      <c r="AO27" s="47">
        <v>23689</v>
      </c>
      <c r="AP27" s="45"/>
      <c r="AQ27" s="47">
        <v>28405.053928676003</v>
      </c>
      <c r="AR27" s="45"/>
      <c r="AS27" s="47">
        <v>41181.087606718429</v>
      </c>
      <c r="AT27" s="45"/>
      <c r="AU27" s="47">
        <v>120420.57185439992</v>
      </c>
      <c r="AV27" s="45"/>
      <c r="AW27" s="47">
        <v>29301.492439999995</v>
      </c>
      <c r="AX27" s="45"/>
      <c r="AY27" s="47">
        <v>31797</v>
      </c>
      <c r="AZ27" s="45"/>
      <c r="BA27" s="47">
        <v>31854.648650000003</v>
      </c>
      <c r="BB27" s="45"/>
      <c r="BC27" s="47">
        <v>43976</v>
      </c>
      <c r="BD27" s="45"/>
      <c r="BE27" s="164">
        <v>136929.14108999999</v>
      </c>
      <c r="BF27" s="45"/>
      <c r="BG27" s="47">
        <v>30781.0772</v>
      </c>
      <c r="BH27" s="186"/>
      <c r="BI27" s="188">
        <v>31968</v>
      </c>
      <c r="BJ27" s="186"/>
      <c r="BK27" s="188">
        <v>31425</v>
      </c>
      <c r="BL27" s="186"/>
      <c r="BM27" s="188">
        <v>53266</v>
      </c>
      <c r="BN27" s="186"/>
      <c r="BO27" s="188">
        <v>147440</v>
      </c>
      <c r="BP27" s="186"/>
      <c r="BQ27" s="188">
        <v>42635.730803544946</v>
      </c>
      <c r="BR27" s="186"/>
      <c r="BS27" s="188">
        <v>42152.186110000002</v>
      </c>
    </row>
    <row r="28" spans="1:71" s="9" customFormat="1">
      <c r="A28" s="1"/>
      <c r="B28" s="1"/>
      <c r="C28" s="22"/>
      <c r="D28" s="57"/>
      <c r="E28" s="53"/>
      <c r="F28" s="57"/>
      <c r="G28" s="53"/>
      <c r="H28" s="57"/>
      <c r="I28" s="53"/>
      <c r="J28" s="57"/>
      <c r="K28" s="53"/>
      <c r="L28" s="57"/>
      <c r="M28" s="53"/>
      <c r="N28" s="57"/>
      <c r="O28" s="53"/>
      <c r="P28" s="57"/>
      <c r="Q28" s="53"/>
      <c r="R28" s="57"/>
      <c r="S28" s="53"/>
      <c r="T28" s="57"/>
      <c r="U28" s="53"/>
      <c r="V28" s="57"/>
      <c r="W28" s="53"/>
      <c r="X28" s="57"/>
      <c r="Y28" s="53"/>
      <c r="Z28" s="57"/>
      <c r="AA28" s="53"/>
      <c r="AB28" s="57"/>
      <c r="AC28" s="53"/>
      <c r="AD28" s="57"/>
      <c r="AE28" s="53"/>
      <c r="AF28" s="57"/>
      <c r="AG28" s="53"/>
      <c r="AH28" s="57"/>
      <c r="AI28" s="53"/>
      <c r="AJ28" s="57"/>
      <c r="AK28" s="53"/>
      <c r="AL28" s="57"/>
      <c r="AM28" s="53"/>
      <c r="AN28" s="57"/>
      <c r="AO28" s="53"/>
      <c r="AP28" s="57"/>
      <c r="AQ28" s="53"/>
      <c r="AR28" s="57"/>
      <c r="AS28" s="53"/>
      <c r="AT28" s="57"/>
      <c r="AU28" s="53"/>
      <c r="AV28" s="57"/>
      <c r="AW28" s="53"/>
      <c r="AX28" s="57"/>
      <c r="AY28" s="53"/>
      <c r="AZ28" s="57"/>
      <c r="BA28" s="53"/>
      <c r="BB28" s="57"/>
      <c r="BC28" s="53"/>
      <c r="BD28" s="57"/>
      <c r="BE28" s="167"/>
      <c r="BF28" s="57"/>
      <c r="BG28" s="53"/>
      <c r="BH28" s="194"/>
      <c r="BI28" s="40"/>
      <c r="BJ28" s="194"/>
      <c r="BK28" s="40"/>
      <c r="BL28" s="194"/>
      <c r="BM28" s="40"/>
      <c r="BN28" s="194"/>
      <c r="BO28" s="40"/>
      <c r="BP28" s="194"/>
      <c r="BQ28" s="40"/>
      <c r="BR28" s="194"/>
      <c r="BS28" s="40"/>
    </row>
    <row r="29" spans="1:71" s="9" customFormat="1">
      <c r="A29" s="1"/>
      <c r="B29" s="1"/>
      <c r="C29" s="34" t="s">
        <v>93</v>
      </c>
      <c r="D29" s="45"/>
      <c r="E29" s="51">
        <v>-12157</v>
      </c>
      <c r="F29" s="45"/>
      <c r="G29" s="51">
        <v>-11260</v>
      </c>
      <c r="H29" s="45"/>
      <c r="I29" s="51">
        <v>-1937</v>
      </c>
      <c r="J29" s="45"/>
      <c r="K29" s="51">
        <v>-1461</v>
      </c>
      <c r="L29" s="45"/>
      <c r="M29" s="51">
        <v>-2495</v>
      </c>
      <c r="N29" s="45"/>
      <c r="O29" s="51">
        <v>-13769</v>
      </c>
      <c r="P29" s="45"/>
      <c r="Q29" s="51">
        <v>-19661.44544394936</v>
      </c>
      <c r="R29" s="45"/>
      <c r="S29" s="51">
        <v>-812</v>
      </c>
      <c r="T29" s="45"/>
      <c r="U29" s="51">
        <v>1284</v>
      </c>
      <c r="V29" s="45"/>
      <c r="W29" s="51">
        <v>-2543</v>
      </c>
      <c r="X29" s="45"/>
      <c r="Y29" s="51">
        <v>-7455.1602200000007</v>
      </c>
      <c r="Z29" s="45"/>
      <c r="AA29" s="51">
        <v>-9526.8401873960011</v>
      </c>
      <c r="AB29" s="45"/>
      <c r="AC29" s="51">
        <v>-1333</v>
      </c>
      <c r="AD29" s="45"/>
      <c r="AE29" s="51">
        <v>-3271</v>
      </c>
      <c r="AF29" s="45"/>
      <c r="AG29" s="51">
        <v>-1389.2769399999993</v>
      </c>
      <c r="AH29" s="45"/>
      <c r="AI29" s="51">
        <v>-5592.1097700000009</v>
      </c>
      <c r="AJ29" s="45"/>
      <c r="AK29" s="51">
        <v>-11584.0666</v>
      </c>
      <c r="AL29" s="45"/>
      <c r="AM29" s="51">
        <v>-7168.6303200000002</v>
      </c>
      <c r="AN29" s="45"/>
      <c r="AO29" s="51">
        <v>-6419</v>
      </c>
      <c r="AP29" s="45"/>
      <c r="AQ29" s="51">
        <v>-3920.0336600000019</v>
      </c>
      <c r="AR29" s="45"/>
      <c r="AS29" s="51">
        <v>-6453</v>
      </c>
      <c r="AT29" s="45"/>
      <c r="AU29" s="51">
        <v>-23960.63032</v>
      </c>
      <c r="AV29" s="45"/>
      <c r="AW29" s="51">
        <v>-4214.2217600000004</v>
      </c>
      <c r="AX29" s="45"/>
      <c r="AY29" s="51">
        <v>-4966</v>
      </c>
      <c r="AZ29" s="45"/>
      <c r="BA29" s="51">
        <v>-4691</v>
      </c>
      <c r="BB29" s="45"/>
      <c r="BC29" s="51">
        <v>-8648</v>
      </c>
      <c r="BD29" s="45"/>
      <c r="BE29" s="166">
        <v>-22519.22176</v>
      </c>
      <c r="BF29" s="45"/>
      <c r="BG29" s="51">
        <v>-4396</v>
      </c>
      <c r="BH29" s="186"/>
      <c r="BI29" s="191">
        <v>-5723</v>
      </c>
      <c r="BJ29" s="186"/>
      <c r="BK29" s="191">
        <v>-6899.6779900000001</v>
      </c>
      <c r="BL29" s="186"/>
      <c r="BM29" s="191">
        <v>-12668</v>
      </c>
      <c r="BN29" s="186"/>
      <c r="BO29" s="191">
        <v>-29686.67799</v>
      </c>
      <c r="BP29" s="186"/>
      <c r="BQ29" s="191">
        <v>-7845</v>
      </c>
      <c r="BR29" s="186"/>
      <c r="BS29" s="191">
        <v>-8163</v>
      </c>
    </row>
    <row r="30" spans="1:71" s="9" customFormat="1">
      <c r="A30" s="1"/>
      <c r="B30" s="1"/>
      <c r="C30" s="34" t="s">
        <v>94</v>
      </c>
      <c r="D30" s="45"/>
      <c r="E30" s="44">
        <v>-12803</v>
      </c>
      <c r="F30" s="45"/>
      <c r="G30" s="44">
        <v>-12988</v>
      </c>
      <c r="H30" s="45"/>
      <c r="I30" s="44">
        <v>-1942</v>
      </c>
      <c r="J30" s="45"/>
      <c r="K30" s="44">
        <v>-1862</v>
      </c>
      <c r="L30" s="45"/>
      <c r="M30" s="44">
        <v>-2842</v>
      </c>
      <c r="N30" s="45"/>
      <c r="O30" s="44">
        <v>-13206</v>
      </c>
      <c r="P30" s="45"/>
      <c r="Q30" s="44">
        <v>-19851.75662511936</v>
      </c>
      <c r="R30" s="45"/>
      <c r="S30" s="44">
        <v>-1353</v>
      </c>
      <c r="T30" s="45"/>
      <c r="U30" s="44">
        <v>-513</v>
      </c>
      <c r="V30" s="45"/>
      <c r="W30" s="44">
        <v>-1524</v>
      </c>
      <c r="X30" s="45"/>
      <c r="Y30" s="44">
        <v>-7455.1602200000007</v>
      </c>
      <c r="Z30" s="45"/>
      <c r="AA30" s="44">
        <v>-9526.8401873960011</v>
      </c>
      <c r="AB30" s="45"/>
      <c r="AC30" s="44">
        <v>-1633</v>
      </c>
      <c r="AD30" s="45"/>
      <c r="AE30" s="44">
        <v>-3174.2443599999997</v>
      </c>
      <c r="AF30" s="45"/>
      <c r="AG30" s="44">
        <v>-1393.1551799999993</v>
      </c>
      <c r="AH30" s="45"/>
      <c r="AI30" s="44">
        <v>-4887.8742400000001</v>
      </c>
      <c r="AJ30" s="45"/>
      <c r="AK30" s="44">
        <v>-11088.676499999998</v>
      </c>
      <c r="AL30" s="45"/>
      <c r="AM30" s="44">
        <v>-6717.9257500000012</v>
      </c>
      <c r="AN30" s="45"/>
      <c r="AO30" s="44">
        <v>-6187</v>
      </c>
      <c r="AP30" s="45"/>
      <c r="AQ30" s="44">
        <v>-5919.8550900000009</v>
      </c>
      <c r="AR30" s="45"/>
      <c r="AS30" s="44">
        <v>-6281</v>
      </c>
      <c r="AT30" s="45"/>
      <c r="AU30" s="44">
        <v>-25106</v>
      </c>
      <c r="AV30" s="45"/>
      <c r="AW30" s="44">
        <v>-4145.6362900000004</v>
      </c>
      <c r="AX30" s="45"/>
      <c r="AY30" s="44">
        <v>-4775.1087800000005</v>
      </c>
      <c r="AZ30" s="45"/>
      <c r="BA30" s="44">
        <v>-4412</v>
      </c>
      <c r="BB30" s="45"/>
      <c r="BC30" s="44">
        <v>-7165</v>
      </c>
      <c r="BD30" s="45"/>
      <c r="BE30" s="162">
        <v>-20497.745070000001</v>
      </c>
      <c r="BF30" s="45"/>
      <c r="BG30" s="44">
        <v>-4174.2739099999999</v>
      </c>
      <c r="BH30" s="186"/>
      <c r="BI30" s="185">
        <v>-5455.7690100000009</v>
      </c>
      <c r="BJ30" s="186"/>
      <c r="BK30" s="185">
        <v>-6342.6090800000002</v>
      </c>
      <c r="BL30" s="186"/>
      <c r="BM30" s="185">
        <v>-11713</v>
      </c>
      <c r="BN30" s="186"/>
      <c r="BO30" s="185">
        <v>-27686</v>
      </c>
      <c r="BP30" s="186"/>
      <c r="BQ30" s="185"/>
      <c r="BR30" s="186"/>
      <c r="BS30" s="185">
        <v>-8310</v>
      </c>
    </row>
    <row r="31" spans="1:71" s="9" customFormat="1">
      <c r="A31" s="1"/>
      <c r="B31" s="1"/>
      <c r="C31" s="34" t="s">
        <v>95</v>
      </c>
      <c r="D31" s="45"/>
      <c r="E31" s="44">
        <v>646</v>
      </c>
      <c r="F31" s="45"/>
      <c r="G31" s="44">
        <v>1728</v>
      </c>
      <c r="H31" s="45"/>
      <c r="I31" s="44">
        <v>5</v>
      </c>
      <c r="J31" s="45"/>
      <c r="K31" s="44">
        <v>401</v>
      </c>
      <c r="L31" s="45"/>
      <c r="M31" s="44">
        <v>347</v>
      </c>
      <c r="N31" s="45"/>
      <c r="O31" s="44">
        <v>-563</v>
      </c>
      <c r="P31" s="45"/>
      <c r="Q31" s="44">
        <v>190.31118116999994</v>
      </c>
      <c r="R31" s="45"/>
      <c r="S31" s="44">
        <v>541</v>
      </c>
      <c r="T31" s="45"/>
      <c r="U31" s="44">
        <v>1797</v>
      </c>
      <c r="V31" s="45"/>
      <c r="W31" s="44">
        <v>-1020</v>
      </c>
      <c r="X31" s="45"/>
      <c r="Y31" s="44">
        <v>0</v>
      </c>
      <c r="Z31" s="45"/>
      <c r="AA31" s="44">
        <v>0</v>
      </c>
      <c r="AB31" s="45"/>
      <c r="AC31" s="44">
        <v>301</v>
      </c>
      <c r="AD31" s="45"/>
      <c r="AE31" s="44">
        <v>-96.262590000000145</v>
      </c>
      <c r="AF31" s="45"/>
      <c r="AG31" s="44">
        <v>3.8782399999999768</v>
      </c>
      <c r="AH31" s="45"/>
      <c r="AI31" s="44">
        <v>-704.23553000000004</v>
      </c>
      <c r="AJ31" s="45"/>
      <c r="AK31" s="44">
        <v>-495.39009999999985</v>
      </c>
      <c r="AL31" s="45"/>
      <c r="AM31" s="44">
        <v>-450.70456999999897</v>
      </c>
      <c r="AN31" s="45"/>
      <c r="AO31" s="44">
        <v>-232.22334999999987</v>
      </c>
      <c r="AP31" s="45"/>
      <c r="AQ31" s="44">
        <v>1999.8214299999993</v>
      </c>
      <c r="AR31" s="45"/>
      <c r="AS31" s="44">
        <v>-171</v>
      </c>
      <c r="AT31" s="45"/>
      <c r="AU31" s="44">
        <v>1145</v>
      </c>
      <c r="AV31" s="45"/>
      <c r="AW31" s="44">
        <v>-68.585470000000001</v>
      </c>
      <c r="AX31" s="45"/>
      <c r="AY31" s="44">
        <v>-191.00501000000008</v>
      </c>
      <c r="AZ31" s="45"/>
      <c r="BA31" s="44">
        <v>-279</v>
      </c>
      <c r="BB31" s="45"/>
      <c r="BC31" s="44">
        <v>-1483</v>
      </c>
      <c r="BD31" s="45"/>
      <c r="BE31" s="162">
        <v>-2021.5904800000001</v>
      </c>
      <c r="BF31" s="45"/>
      <c r="BG31" s="44">
        <v>-222</v>
      </c>
      <c r="BH31" s="186"/>
      <c r="BI31" s="185">
        <v>-266.81790000000012</v>
      </c>
      <c r="BJ31" s="186"/>
      <c r="BK31" s="185">
        <v>-557.06890999999996</v>
      </c>
      <c r="BL31" s="186"/>
      <c r="BM31" s="185">
        <v>-955</v>
      </c>
      <c r="BN31" s="186"/>
      <c r="BO31" s="185">
        <v>-2001</v>
      </c>
      <c r="BP31" s="186"/>
      <c r="BQ31" s="185"/>
      <c r="BR31" s="186"/>
      <c r="BS31" s="185">
        <v>147</v>
      </c>
    </row>
    <row r="32" spans="1:71" s="9" customFormat="1">
      <c r="A32" s="1"/>
      <c r="B32" s="1"/>
      <c r="C32" s="141"/>
      <c r="D32" s="45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 t="s">
        <v>0</v>
      </c>
      <c r="R32" s="45"/>
      <c r="S32" s="44"/>
      <c r="T32" s="45"/>
      <c r="U32" s="44"/>
      <c r="V32" s="45"/>
      <c r="W32" s="44"/>
      <c r="X32" s="45"/>
      <c r="Y32" s="44"/>
      <c r="Z32" s="45"/>
      <c r="AA32" s="44" t="s">
        <v>0</v>
      </c>
      <c r="AB32" s="45"/>
      <c r="AC32" s="44"/>
      <c r="AD32" s="45"/>
      <c r="AE32" s="44"/>
      <c r="AF32" s="45"/>
      <c r="AG32" s="44"/>
      <c r="AH32" s="45"/>
      <c r="AI32" s="44"/>
      <c r="AJ32" s="45"/>
      <c r="AK32" s="44"/>
      <c r="AL32" s="45"/>
      <c r="AM32" s="44"/>
      <c r="AN32" s="45"/>
      <c r="AO32" s="44"/>
      <c r="AP32" s="45"/>
      <c r="AQ32" s="44"/>
      <c r="AR32" s="45"/>
      <c r="AS32" s="44"/>
      <c r="AT32" s="45"/>
      <c r="AU32" s="44"/>
      <c r="AV32" s="45"/>
      <c r="AW32" s="44"/>
      <c r="AX32" s="45"/>
      <c r="AY32" s="44"/>
      <c r="AZ32" s="45"/>
      <c r="BA32" s="44"/>
      <c r="BB32" s="45"/>
      <c r="BC32" s="44"/>
      <c r="BD32" s="45"/>
      <c r="BE32" s="162"/>
      <c r="BF32" s="45"/>
      <c r="BG32" s="44"/>
      <c r="BH32" s="186"/>
      <c r="BI32" s="185"/>
      <c r="BJ32" s="186"/>
      <c r="BK32" s="185"/>
      <c r="BL32" s="186"/>
      <c r="BM32" s="185"/>
      <c r="BN32" s="186"/>
      <c r="BO32" s="185"/>
      <c r="BP32" s="186"/>
      <c r="BQ32" s="185"/>
      <c r="BR32" s="186"/>
      <c r="BS32" s="185"/>
    </row>
    <row r="33" spans="1:71" s="9" customFormat="1" ht="16.5" thickBot="1">
      <c r="A33" s="1"/>
      <c r="B33" s="1"/>
      <c r="C33" s="142" t="s">
        <v>57</v>
      </c>
      <c r="D33" s="45"/>
      <c r="E33" s="58">
        <v>31010</v>
      </c>
      <c r="F33" s="45"/>
      <c r="G33" s="58">
        <v>41448</v>
      </c>
      <c r="H33" s="45"/>
      <c r="I33" s="58">
        <v>6976</v>
      </c>
      <c r="J33" s="45"/>
      <c r="K33" s="58">
        <v>6639</v>
      </c>
      <c r="L33" s="45"/>
      <c r="M33" s="58">
        <v>9911</v>
      </c>
      <c r="N33" s="45"/>
      <c r="O33" s="58">
        <v>28463</v>
      </c>
      <c r="P33" s="45"/>
      <c r="Q33" s="58">
        <v>51988</v>
      </c>
      <c r="R33" s="45"/>
      <c r="S33" s="58">
        <v>-567</v>
      </c>
      <c r="T33" s="45"/>
      <c r="U33" s="58">
        <v>-1380</v>
      </c>
      <c r="V33" s="45"/>
      <c r="W33" s="58">
        <v>6865</v>
      </c>
      <c r="X33" s="45"/>
      <c r="Y33" s="58">
        <v>20913.01680812805</v>
      </c>
      <c r="Z33" s="45"/>
      <c r="AA33" s="58">
        <v>25831.174453672225</v>
      </c>
      <c r="AB33" s="45"/>
      <c r="AC33" s="58">
        <v>7277</v>
      </c>
      <c r="AD33" s="45"/>
      <c r="AE33" s="58">
        <v>13380.876841900545</v>
      </c>
      <c r="AF33" s="45"/>
      <c r="AG33" s="58">
        <v>21468.12171106202</v>
      </c>
      <c r="AH33" s="45"/>
      <c r="AI33" s="58">
        <v>35071.551144099823</v>
      </c>
      <c r="AJ33" s="45"/>
      <c r="AK33" s="58">
        <v>77147.418665513309</v>
      </c>
      <c r="AL33" s="45"/>
      <c r="AM33" s="58">
        <v>19977.493720001639</v>
      </c>
      <c r="AN33" s="45"/>
      <c r="AO33" s="58">
        <v>17270</v>
      </c>
      <c r="AP33" s="45"/>
      <c r="AQ33" s="58">
        <v>24485.020268676002</v>
      </c>
      <c r="AR33" s="45"/>
      <c r="AS33" s="58">
        <v>34728.074226718432</v>
      </c>
      <c r="AT33" s="45"/>
      <c r="AU33" s="58">
        <v>96460.443906718428</v>
      </c>
      <c r="AV33" s="45"/>
      <c r="AW33" s="58">
        <v>25087</v>
      </c>
      <c r="AX33" s="45"/>
      <c r="AY33" s="58">
        <v>26831</v>
      </c>
      <c r="AZ33" s="45"/>
      <c r="BA33" s="58">
        <v>27163.603150000003</v>
      </c>
      <c r="BB33" s="45"/>
      <c r="BC33" s="58">
        <v>35328</v>
      </c>
      <c r="BD33" s="45"/>
      <c r="BE33" s="169">
        <v>114409.60315000001</v>
      </c>
      <c r="BF33" s="45"/>
      <c r="BG33" s="58">
        <v>26385.0772</v>
      </c>
      <c r="BH33" s="186"/>
      <c r="BI33" s="195">
        <v>26245</v>
      </c>
      <c r="BJ33" s="186"/>
      <c r="BK33" s="195">
        <v>24525</v>
      </c>
      <c r="BL33" s="186"/>
      <c r="BM33" s="195">
        <v>40598</v>
      </c>
      <c r="BN33" s="186"/>
      <c r="BO33" s="195">
        <v>117753</v>
      </c>
      <c r="BP33" s="186"/>
      <c r="BQ33" s="195">
        <v>34790.730803544946</v>
      </c>
      <c r="BR33" s="186"/>
      <c r="BS33" s="195">
        <v>33989.186110000002</v>
      </c>
    </row>
    <row r="34" spans="1:71" s="9" customFormat="1" ht="16.5" thickTop="1">
      <c r="A34" s="1"/>
      <c r="B34" s="1"/>
      <c r="C34" s="22"/>
      <c r="D34" s="45"/>
      <c r="E34" s="53"/>
      <c r="F34" s="45"/>
      <c r="G34" s="53"/>
      <c r="H34" s="45"/>
      <c r="I34" s="53"/>
      <c r="J34" s="45"/>
      <c r="K34" s="53"/>
      <c r="L34" s="45"/>
      <c r="M34" s="53"/>
      <c r="N34" s="45"/>
      <c r="O34" s="53"/>
      <c r="P34" s="45"/>
      <c r="Q34" s="53"/>
      <c r="R34" s="45"/>
      <c r="S34" s="53"/>
      <c r="T34" s="45"/>
      <c r="U34" s="53"/>
      <c r="V34" s="45"/>
      <c r="W34" s="40"/>
      <c r="X34" s="45"/>
      <c r="Y34" s="53"/>
      <c r="Z34" s="45"/>
      <c r="AA34" s="53"/>
      <c r="AB34" s="45"/>
      <c r="AC34" s="53"/>
      <c r="AD34" s="45"/>
      <c r="AE34" s="53"/>
      <c r="AF34" s="45"/>
      <c r="AG34" s="53"/>
      <c r="AH34" s="45"/>
      <c r="AI34" s="53"/>
      <c r="AJ34" s="45"/>
      <c r="AK34" s="53"/>
      <c r="AL34" s="45"/>
      <c r="AM34" s="53"/>
      <c r="AN34" s="45"/>
      <c r="AO34" s="53"/>
      <c r="AP34" s="45"/>
      <c r="AQ34" s="53"/>
      <c r="AR34" s="45"/>
      <c r="AS34" s="53"/>
      <c r="AT34" s="45"/>
      <c r="AU34" s="53"/>
      <c r="AV34" s="45"/>
      <c r="AW34" s="53"/>
      <c r="AX34" s="45"/>
      <c r="AY34" s="53"/>
      <c r="AZ34" s="45"/>
      <c r="BA34" s="53"/>
      <c r="BB34" s="45"/>
      <c r="BC34" s="53"/>
      <c r="BD34" s="45"/>
      <c r="BE34" s="167"/>
      <c r="BF34" s="45"/>
      <c r="BG34" s="53"/>
      <c r="BH34" s="186"/>
      <c r="BI34" s="40"/>
      <c r="BJ34" s="186"/>
      <c r="BK34" s="40"/>
      <c r="BL34" s="186"/>
      <c r="BM34" s="40"/>
      <c r="BN34" s="186"/>
      <c r="BO34" s="40"/>
      <c r="BP34" s="186"/>
      <c r="BQ34" s="40"/>
      <c r="BR34" s="186"/>
      <c r="BS34" s="40"/>
    </row>
    <row r="35" spans="1:71" s="9" customFormat="1" ht="16.5" thickBot="1">
      <c r="A35" s="1"/>
      <c r="B35" s="1"/>
      <c r="C35" s="143" t="s">
        <v>96</v>
      </c>
      <c r="D35" s="45"/>
      <c r="E35" s="60">
        <v>47079</v>
      </c>
      <c r="F35" s="45"/>
      <c r="G35" s="60">
        <v>54588</v>
      </c>
      <c r="H35" s="45"/>
      <c r="I35" s="60">
        <v>10167</v>
      </c>
      <c r="J35" s="61"/>
      <c r="K35" s="60">
        <v>9538</v>
      </c>
      <c r="L35" s="61"/>
      <c r="M35" s="60">
        <v>13757</v>
      </c>
      <c r="N35" s="61"/>
      <c r="O35" s="60">
        <v>16472</v>
      </c>
      <c r="P35" s="61"/>
      <c r="Q35" s="60">
        <v>49935</v>
      </c>
      <c r="R35" s="61"/>
      <c r="S35" s="60">
        <v>1813</v>
      </c>
      <c r="T35" s="61"/>
      <c r="U35" s="60">
        <v>463</v>
      </c>
      <c r="V35" s="61"/>
      <c r="W35" s="60">
        <v>11170</v>
      </c>
      <c r="X35" s="61"/>
      <c r="Y35" s="60">
        <v>31055.045770528057</v>
      </c>
      <c r="Z35" s="61"/>
      <c r="AA35" s="60">
        <v>44500.663259868234</v>
      </c>
      <c r="AB35" s="61"/>
      <c r="AC35" s="60">
        <v>8720</v>
      </c>
      <c r="AD35" s="61"/>
      <c r="AE35" s="60">
        <v>17836.388756191795</v>
      </c>
      <c r="AF35" s="61"/>
      <c r="AG35" s="60">
        <v>25919.789530062018</v>
      </c>
      <c r="AH35" s="61"/>
      <c r="AI35" s="60">
        <v>39265.901297099816</v>
      </c>
      <c r="AJ35" s="61"/>
      <c r="AK35" s="60">
        <v>91741.542449513305</v>
      </c>
      <c r="AL35" s="61"/>
      <c r="AM35" s="60">
        <v>27703.871983641613</v>
      </c>
      <c r="AN35" s="61"/>
      <c r="AO35" s="60">
        <v>25172.833030000125</v>
      </c>
      <c r="AP35" s="61"/>
      <c r="AQ35" s="60">
        <v>30101</v>
      </c>
      <c r="AR35" s="61"/>
      <c r="AS35" s="60">
        <v>43204.00510999994</v>
      </c>
      <c r="AT35" s="61"/>
      <c r="AU35" s="60">
        <v>126184</v>
      </c>
      <c r="AV35" s="61"/>
      <c r="AW35" s="60">
        <v>33446</v>
      </c>
      <c r="AX35" s="61"/>
      <c r="AY35" s="60">
        <v>36064.05725999998</v>
      </c>
      <c r="AZ35" s="61"/>
      <c r="BA35" s="60">
        <v>36842</v>
      </c>
      <c r="BB35" s="61"/>
      <c r="BC35" s="60">
        <v>49450</v>
      </c>
      <c r="BD35" s="61"/>
      <c r="BE35" s="170">
        <v>155802.05725999997</v>
      </c>
      <c r="BF35" s="61"/>
      <c r="BG35" s="60">
        <v>36992.66896291505</v>
      </c>
      <c r="BH35" s="196"/>
      <c r="BI35" s="197">
        <v>41284.029194449875</v>
      </c>
      <c r="BJ35" s="196"/>
      <c r="BK35" s="197">
        <v>40181</v>
      </c>
      <c r="BL35" s="196"/>
      <c r="BM35" s="197">
        <v>58282.902484717997</v>
      </c>
      <c r="BN35" s="196"/>
      <c r="BO35" s="197">
        <v>176740</v>
      </c>
      <c r="BP35" s="196"/>
      <c r="BQ35" s="197">
        <v>54716.410191544957</v>
      </c>
      <c r="BR35" s="196"/>
      <c r="BS35" s="197">
        <v>56577</v>
      </c>
    </row>
    <row r="36" spans="1:71" s="9" customFormat="1" ht="16.5" thickTop="1">
      <c r="A36" s="1"/>
      <c r="B36" s="1"/>
      <c r="C36" s="144" t="s">
        <v>97</v>
      </c>
      <c r="D36" s="45"/>
      <c r="E36" s="63">
        <v>31010</v>
      </c>
      <c r="F36" s="45"/>
      <c r="G36" s="64">
        <v>41448</v>
      </c>
      <c r="H36" s="45"/>
      <c r="I36" s="64">
        <v>7778</v>
      </c>
      <c r="J36" s="65"/>
      <c r="K36" s="64">
        <v>7564</v>
      </c>
      <c r="L36" s="65"/>
      <c r="M36" s="64">
        <v>10786</v>
      </c>
      <c r="N36" s="65"/>
      <c r="O36" s="64">
        <v>10307</v>
      </c>
      <c r="P36" s="65"/>
      <c r="Q36" s="64">
        <v>36435</v>
      </c>
      <c r="R36" s="65"/>
      <c r="S36" s="64">
        <v>68</v>
      </c>
      <c r="T36" s="65"/>
      <c r="U36" s="64">
        <v>460</v>
      </c>
      <c r="V36" s="65"/>
      <c r="W36" s="64">
        <v>6478</v>
      </c>
      <c r="X36" s="65"/>
      <c r="Y36" s="64">
        <v>22083.829652928052</v>
      </c>
      <c r="Z36" s="65"/>
      <c r="AA36" s="64">
        <v>29090.726768472232</v>
      </c>
      <c r="AB36" s="65"/>
      <c r="AC36" s="64">
        <v>7172</v>
      </c>
      <c r="AD36" s="65"/>
      <c r="AE36" s="64">
        <v>13890.659746991794</v>
      </c>
      <c r="AF36" s="65"/>
      <c r="AG36" s="64">
        <v>20062.410301727788</v>
      </c>
      <c r="AH36" s="65"/>
      <c r="AI36" s="64">
        <v>34613.25432409982</v>
      </c>
      <c r="AJ36" s="65"/>
      <c r="AK36" s="64">
        <v>75741.166372979089</v>
      </c>
      <c r="AL36" s="65"/>
      <c r="AM36" s="64">
        <v>21115.20937390461</v>
      </c>
      <c r="AN36" s="65"/>
      <c r="AO36" s="64">
        <v>18264</v>
      </c>
      <c r="AP36" s="65"/>
      <c r="AQ36" s="64">
        <v>25099</v>
      </c>
      <c r="AR36" s="65"/>
      <c r="AS36" s="64">
        <v>35477.457979600003</v>
      </c>
      <c r="AT36" s="65"/>
      <c r="AU36" s="64">
        <v>99954.457979600003</v>
      </c>
      <c r="AV36" s="65"/>
      <c r="AW36" s="64">
        <v>26551</v>
      </c>
      <c r="AX36" s="65"/>
      <c r="AY36" s="64">
        <v>27850</v>
      </c>
      <c r="AZ36" s="65"/>
      <c r="BA36" s="64">
        <v>29128</v>
      </c>
      <c r="BB36" s="65"/>
      <c r="BC36" s="64">
        <v>37220</v>
      </c>
      <c r="BD36" s="65"/>
      <c r="BE36" s="171">
        <v>120749</v>
      </c>
      <c r="BF36" s="65"/>
      <c r="BG36" s="64">
        <v>28350.490308800003</v>
      </c>
      <c r="BH36" s="198"/>
      <c r="BI36" s="199">
        <v>30149</v>
      </c>
      <c r="BJ36" s="198"/>
      <c r="BK36" s="199">
        <v>26896</v>
      </c>
      <c r="BL36" s="198"/>
      <c r="BM36" s="199">
        <v>40260</v>
      </c>
      <c r="BN36" s="198"/>
      <c r="BO36" s="199">
        <v>125655</v>
      </c>
      <c r="BP36" s="198"/>
      <c r="BQ36" s="199">
        <v>39022.970261544964</v>
      </c>
      <c r="BR36" s="198"/>
      <c r="BS36" s="199">
        <v>40959.625608499999</v>
      </c>
    </row>
    <row r="37" spans="1:71" s="9" customFormat="1">
      <c r="A37" s="1"/>
      <c r="B37" s="1"/>
      <c r="C37" s="22"/>
      <c r="D37" s="45"/>
      <c r="E37" s="53"/>
      <c r="F37" s="45"/>
      <c r="G37" s="53"/>
      <c r="H37" s="45"/>
      <c r="I37" s="53"/>
      <c r="J37" s="45"/>
      <c r="K37" s="53"/>
      <c r="L37" s="45"/>
      <c r="M37" s="53"/>
      <c r="N37" s="45"/>
      <c r="O37" s="53"/>
      <c r="P37" s="45"/>
      <c r="Q37" s="53"/>
      <c r="R37" s="45"/>
      <c r="S37" s="53"/>
      <c r="T37" s="45"/>
      <c r="U37" s="53"/>
      <c r="V37" s="45"/>
      <c r="W37" s="40"/>
      <c r="X37" s="45"/>
      <c r="Y37" s="53"/>
      <c r="Z37" s="45"/>
      <c r="AA37" s="53"/>
      <c r="AB37" s="45"/>
      <c r="AC37" s="53"/>
      <c r="AD37" s="45"/>
      <c r="AE37" s="53"/>
      <c r="AF37" s="45"/>
      <c r="AG37" s="53"/>
      <c r="AH37" s="45"/>
      <c r="AI37" s="53"/>
      <c r="AJ37" s="45"/>
      <c r="AK37" s="53"/>
      <c r="AL37" s="45"/>
      <c r="AM37" s="53"/>
      <c r="AN37" s="45"/>
      <c r="AO37" s="53"/>
      <c r="AP37" s="45"/>
      <c r="AQ37" s="53"/>
      <c r="AR37" s="45"/>
      <c r="AS37" s="53"/>
      <c r="AT37" s="45"/>
      <c r="AU37" s="53"/>
      <c r="AV37" s="45"/>
      <c r="AW37" s="53"/>
      <c r="AX37" s="45"/>
      <c r="AY37" s="53"/>
      <c r="AZ37" s="45"/>
      <c r="BA37" s="53"/>
      <c r="BB37" s="45"/>
      <c r="BC37" s="53"/>
      <c r="BD37" s="45"/>
      <c r="BE37" s="167"/>
      <c r="BF37" s="45"/>
      <c r="BG37" s="53"/>
      <c r="BH37" s="186"/>
      <c r="BI37" s="40"/>
      <c r="BJ37" s="186"/>
      <c r="BK37" s="40"/>
      <c r="BL37" s="186"/>
      <c r="BM37" s="40"/>
      <c r="BN37" s="186"/>
      <c r="BO37" s="40"/>
      <c r="BP37" s="186"/>
      <c r="BQ37" s="40"/>
      <c r="BR37" s="186"/>
      <c r="BS37" s="40"/>
    </row>
    <row r="38" spans="1:71" s="9" customFormat="1">
      <c r="A38" s="1"/>
      <c r="B38" s="1"/>
      <c r="C38" s="22"/>
      <c r="D38" s="50"/>
      <c r="E38" s="53"/>
      <c r="F38" s="50"/>
      <c r="G38" s="53"/>
      <c r="H38" s="50"/>
      <c r="I38" s="66"/>
      <c r="J38" s="50"/>
      <c r="K38" s="66"/>
      <c r="L38" s="50"/>
      <c r="M38" s="66"/>
      <c r="N38" s="50"/>
      <c r="O38" s="66"/>
      <c r="P38" s="50"/>
      <c r="Q38" s="66"/>
      <c r="R38" s="50"/>
      <c r="S38" s="66"/>
      <c r="T38" s="50"/>
      <c r="U38" s="66"/>
      <c r="V38" s="50"/>
      <c r="W38" s="67"/>
      <c r="X38" s="50"/>
      <c r="Y38" s="66"/>
      <c r="Z38" s="50"/>
      <c r="AA38" s="66"/>
      <c r="AB38" s="50"/>
      <c r="AC38" s="66"/>
      <c r="AD38" s="50"/>
      <c r="AE38" s="66"/>
      <c r="AF38" s="50"/>
      <c r="AG38" s="66"/>
      <c r="AH38" s="50"/>
      <c r="AI38" s="66"/>
      <c r="AJ38" s="50"/>
      <c r="AK38" s="66"/>
      <c r="AL38" s="50"/>
      <c r="AM38" s="66"/>
      <c r="AN38" s="50"/>
      <c r="AO38" s="66"/>
      <c r="AP38" s="50"/>
      <c r="AQ38" s="66"/>
      <c r="AR38" s="50"/>
      <c r="AS38" s="66"/>
      <c r="AT38" s="50"/>
      <c r="AU38" s="66"/>
      <c r="AV38" s="50"/>
      <c r="AW38" s="66"/>
      <c r="AX38" s="50"/>
      <c r="AY38" s="66"/>
      <c r="AZ38" s="50"/>
      <c r="BA38" s="66"/>
      <c r="BB38" s="50"/>
      <c r="BC38" s="66"/>
      <c r="BD38" s="50"/>
      <c r="BE38" s="172"/>
      <c r="BF38" s="50"/>
      <c r="BG38" s="66"/>
      <c r="BH38" s="190"/>
      <c r="BI38" s="67"/>
      <c r="BJ38" s="190"/>
      <c r="BK38" s="67"/>
      <c r="BL38" s="190"/>
      <c r="BM38" s="67"/>
      <c r="BN38" s="190"/>
      <c r="BO38" s="67"/>
      <c r="BP38" s="190"/>
      <c r="BQ38" s="67"/>
      <c r="BR38" s="190"/>
      <c r="BS38" s="67"/>
    </row>
    <row r="39" spans="1:71">
      <c r="D39" s="110"/>
      <c r="F39" s="110"/>
      <c r="H39" s="110"/>
      <c r="I39" s="135"/>
      <c r="J39" s="110"/>
      <c r="K39" s="135"/>
      <c r="L39" s="110"/>
      <c r="M39" s="135"/>
      <c r="N39" s="110"/>
      <c r="O39" s="135"/>
      <c r="P39" s="110"/>
      <c r="Q39" s="135"/>
      <c r="R39" s="110"/>
      <c r="S39" s="135"/>
      <c r="T39" s="110"/>
      <c r="U39" s="135"/>
      <c r="V39" s="110"/>
      <c r="W39" s="135"/>
      <c r="X39" s="110"/>
      <c r="Y39" s="135"/>
      <c r="Z39" s="110"/>
      <c r="AA39" s="135"/>
      <c r="AB39" s="110"/>
      <c r="AC39" s="135"/>
      <c r="AD39" s="110"/>
      <c r="AE39" s="135"/>
      <c r="AF39" s="110"/>
      <c r="AG39" s="135"/>
      <c r="AH39" s="110"/>
      <c r="AI39" s="135"/>
      <c r="AJ39" s="110"/>
      <c r="AK39" s="135"/>
      <c r="AL39" s="110"/>
      <c r="AM39" s="135"/>
      <c r="AN39" s="110"/>
      <c r="AO39" s="135"/>
      <c r="AP39" s="110"/>
      <c r="AQ39" s="135"/>
      <c r="AR39" s="110"/>
      <c r="AS39" s="135"/>
      <c r="AT39" s="110"/>
      <c r="AU39" s="135"/>
      <c r="AV39" s="110"/>
      <c r="AW39" s="135"/>
      <c r="AX39" s="110"/>
      <c r="AY39" s="135"/>
      <c r="AZ39" s="110"/>
      <c r="BA39" s="135"/>
      <c r="BB39" s="110"/>
      <c r="BC39" s="135"/>
      <c r="BD39" s="149"/>
      <c r="BE39" s="173"/>
      <c r="BF39" s="149"/>
      <c r="BG39" s="150"/>
      <c r="BH39" s="200"/>
      <c r="BI39" s="201"/>
      <c r="BJ39" s="200"/>
      <c r="BK39" s="201"/>
      <c r="BL39" s="200"/>
      <c r="BM39" s="201"/>
      <c r="BN39" s="200"/>
      <c r="BO39" s="201"/>
      <c r="BP39" s="200"/>
      <c r="BQ39" s="201"/>
      <c r="BR39" s="200"/>
      <c r="BS39" s="201"/>
    </row>
    <row r="40" spans="1:71">
      <c r="D40" s="110"/>
      <c r="F40" s="110"/>
      <c r="H40" s="110"/>
      <c r="I40" s="66"/>
      <c r="J40" s="110"/>
      <c r="K40" s="66"/>
      <c r="L40" s="110"/>
      <c r="M40" s="66"/>
      <c r="N40" s="110"/>
      <c r="O40" s="66"/>
      <c r="P40" s="110"/>
      <c r="Q40" s="66"/>
      <c r="R40" s="110"/>
      <c r="S40" s="66"/>
      <c r="T40" s="110"/>
      <c r="U40" s="66"/>
      <c r="V40" s="110"/>
      <c r="W40" s="67"/>
      <c r="X40" s="110"/>
      <c r="Y40" s="66"/>
      <c r="Z40" s="110"/>
      <c r="AA40" s="66"/>
      <c r="AB40" s="110"/>
      <c r="AC40" s="66"/>
      <c r="AD40" s="110"/>
      <c r="AE40" s="66"/>
      <c r="AF40" s="110"/>
      <c r="AG40" s="66"/>
      <c r="AH40" s="110"/>
      <c r="AI40" s="66"/>
      <c r="AJ40" s="110"/>
      <c r="AK40" s="66"/>
      <c r="AL40" s="110"/>
      <c r="AM40" s="66"/>
      <c r="AN40" s="110"/>
      <c r="AO40" s="66"/>
      <c r="AP40" s="110"/>
      <c r="AQ40" s="66"/>
      <c r="AR40" s="110"/>
      <c r="AS40" s="66"/>
      <c r="AT40" s="110"/>
      <c r="AU40" s="66"/>
      <c r="AV40" s="110"/>
      <c r="AW40" s="66"/>
      <c r="AX40" s="110"/>
      <c r="AY40" s="66"/>
      <c r="AZ40" s="110"/>
      <c r="BA40" s="66"/>
      <c r="BB40" s="110"/>
      <c r="BC40" s="66"/>
      <c r="BD40" s="149"/>
      <c r="BE40" s="174"/>
      <c r="BF40" s="149"/>
      <c r="BG40" s="151"/>
      <c r="BH40" s="200"/>
      <c r="BI40" s="202"/>
      <c r="BJ40" s="200"/>
      <c r="BK40" s="202"/>
      <c r="BL40" s="200"/>
      <c r="BM40" s="202"/>
      <c r="BN40" s="200"/>
      <c r="BO40" s="202"/>
      <c r="BP40" s="200"/>
      <c r="BQ40" s="202"/>
      <c r="BR40" s="200"/>
      <c r="BS40" s="202"/>
    </row>
    <row r="41" spans="1:71">
      <c r="D41" s="45"/>
      <c r="F41" s="45"/>
      <c r="H41" s="45"/>
      <c r="I41" s="135"/>
      <c r="J41" s="45"/>
      <c r="K41" s="135"/>
      <c r="L41" s="45"/>
      <c r="M41" s="135"/>
      <c r="N41" s="45"/>
      <c r="O41" s="135"/>
      <c r="P41" s="45"/>
      <c r="Q41" s="135"/>
      <c r="R41" s="45"/>
      <c r="S41" s="135"/>
      <c r="T41" s="45"/>
      <c r="U41" s="135"/>
      <c r="V41" s="45"/>
      <c r="W41" s="135"/>
      <c r="X41" s="45"/>
      <c r="Y41" s="135"/>
      <c r="Z41" s="45"/>
      <c r="AA41" s="135"/>
      <c r="AB41" s="45"/>
      <c r="AC41" s="135"/>
      <c r="AD41" s="45"/>
      <c r="AE41" s="135"/>
      <c r="AF41" s="45"/>
      <c r="AG41" s="135"/>
      <c r="AH41" s="45"/>
      <c r="AI41" s="135"/>
      <c r="AJ41" s="45"/>
      <c r="AK41" s="135"/>
      <c r="AL41" s="45"/>
      <c r="AM41" s="135"/>
      <c r="AN41" s="45"/>
      <c r="AO41" s="135"/>
      <c r="AP41" s="45"/>
      <c r="AQ41" s="135"/>
      <c r="AR41" s="45"/>
      <c r="AS41" s="135"/>
      <c r="AT41" s="45"/>
      <c r="AU41" s="135"/>
      <c r="AV41" s="45"/>
      <c r="AW41" s="135"/>
      <c r="AX41" s="45"/>
      <c r="AY41" s="135"/>
      <c r="AZ41" s="45"/>
      <c r="BA41" s="135"/>
      <c r="BB41" s="45"/>
      <c r="BC41" s="135"/>
      <c r="BD41" s="152"/>
      <c r="BE41" s="173"/>
      <c r="BF41" s="152"/>
      <c r="BG41" s="150"/>
      <c r="BH41" s="203"/>
      <c r="BI41" s="201"/>
      <c r="BJ41" s="203"/>
      <c r="BK41" s="201"/>
      <c r="BL41" s="203"/>
      <c r="BM41" s="201"/>
      <c r="BN41" s="203"/>
      <c r="BO41" s="201"/>
      <c r="BP41" s="203"/>
      <c r="BQ41" s="201"/>
      <c r="BR41" s="203"/>
      <c r="BS41" s="201"/>
    </row>
    <row r="42" spans="1:71">
      <c r="D42" s="45"/>
      <c r="F42" s="45"/>
      <c r="H42" s="45"/>
      <c r="J42" s="45"/>
      <c r="L42" s="45"/>
      <c r="N42" s="45"/>
      <c r="P42" s="45"/>
      <c r="R42" s="45"/>
      <c r="T42" s="45"/>
      <c r="V42" s="45"/>
      <c r="X42" s="45"/>
      <c r="Z42" s="45"/>
      <c r="AB42" s="45"/>
      <c r="AD42" s="45"/>
      <c r="AF42" s="45"/>
      <c r="AH42" s="45"/>
      <c r="AJ42" s="45"/>
      <c r="AL42" s="45"/>
      <c r="AN42" s="45"/>
      <c r="AP42" s="45"/>
      <c r="AR42" s="45"/>
      <c r="AT42" s="45"/>
      <c r="AV42" s="45"/>
      <c r="AX42" s="45"/>
      <c r="AZ42" s="45"/>
      <c r="BB42" s="45"/>
      <c r="BD42" s="152"/>
      <c r="BF42" s="152"/>
      <c r="BH42" s="203"/>
      <c r="BI42" s="204"/>
      <c r="BJ42" s="203"/>
      <c r="BK42" s="204"/>
      <c r="BL42" s="203"/>
      <c r="BM42" s="204"/>
      <c r="BN42" s="203"/>
      <c r="BO42" s="204"/>
      <c r="BP42" s="203"/>
      <c r="BQ42" s="204"/>
      <c r="BR42" s="203"/>
      <c r="BS42" s="204"/>
    </row>
    <row r="43" spans="1:71">
      <c r="D43" s="45"/>
      <c r="F43" s="45"/>
      <c r="H43" s="45"/>
      <c r="J43" s="45"/>
      <c r="L43" s="45"/>
      <c r="N43" s="45"/>
      <c r="P43" s="45"/>
      <c r="R43" s="45"/>
      <c r="T43" s="45"/>
      <c r="V43" s="45"/>
      <c r="X43" s="45"/>
      <c r="Z43" s="45"/>
      <c r="AB43" s="45"/>
      <c r="AD43" s="45"/>
      <c r="AF43" s="45"/>
      <c r="AH43" s="45"/>
      <c r="AJ43" s="45"/>
      <c r="AL43" s="45"/>
      <c r="AN43" s="45"/>
      <c r="AP43" s="45"/>
      <c r="AR43" s="45"/>
      <c r="AT43" s="45"/>
      <c r="AV43" s="45"/>
      <c r="AX43" s="45"/>
      <c r="AZ43" s="45"/>
      <c r="BB43" s="45"/>
      <c r="BD43" s="152"/>
      <c r="BF43" s="152"/>
      <c r="BH43" s="203"/>
      <c r="BI43" s="204"/>
      <c r="BJ43" s="203"/>
      <c r="BK43" s="204"/>
      <c r="BL43" s="203"/>
      <c r="BM43" s="204"/>
      <c r="BN43" s="203"/>
      <c r="BO43" s="204"/>
      <c r="BP43" s="203"/>
      <c r="BQ43" s="204"/>
      <c r="BR43" s="203"/>
      <c r="BS43" s="204"/>
    </row>
    <row r="44" spans="1:71" ht="17.25">
      <c r="B44" s="2"/>
      <c r="D44" s="45"/>
      <c r="F44" s="45"/>
      <c r="H44" s="45"/>
      <c r="I44" s="66"/>
      <c r="J44" s="45"/>
      <c r="K44" s="66"/>
      <c r="L44" s="45"/>
      <c r="M44" s="66"/>
      <c r="N44" s="45"/>
      <c r="O44" s="66"/>
      <c r="P44" s="45"/>
      <c r="Q44" s="66"/>
      <c r="R44" s="45"/>
      <c r="S44" s="135"/>
      <c r="T44" s="45"/>
      <c r="U44" s="135"/>
      <c r="V44" s="45"/>
      <c r="W44" s="136"/>
      <c r="X44" s="45"/>
      <c r="Y44" s="66"/>
      <c r="Z44" s="45"/>
      <c r="AA44" s="66"/>
      <c r="AB44" s="45"/>
      <c r="AC44" s="66"/>
      <c r="AD44" s="45"/>
      <c r="AE44" s="66"/>
      <c r="AF44" s="45"/>
      <c r="AG44" s="66"/>
      <c r="AH44" s="45"/>
      <c r="AI44" s="66"/>
      <c r="AJ44" s="45"/>
      <c r="AK44" s="66"/>
      <c r="AL44" s="45"/>
      <c r="AM44" s="66"/>
      <c r="AN44" s="45"/>
      <c r="AO44" s="66"/>
      <c r="AP44" s="45"/>
      <c r="AQ44" s="66"/>
      <c r="AR44" s="45"/>
      <c r="AS44" s="66"/>
      <c r="AT44" s="45"/>
      <c r="AU44" s="66"/>
      <c r="AV44" s="45"/>
      <c r="AW44" s="66"/>
      <c r="AX44" s="45"/>
      <c r="AY44" s="66"/>
      <c r="AZ44" s="45"/>
      <c r="BA44" s="66"/>
      <c r="BB44" s="45"/>
      <c r="BC44" s="66"/>
      <c r="BD44" s="152"/>
      <c r="BE44" s="174"/>
      <c r="BF44" s="152"/>
      <c r="BG44" s="151"/>
      <c r="BH44" s="203"/>
      <c r="BI44" s="202"/>
      <c r="BJ44" s="203"/>
      <c r="BK44" s="202"/>
      <c r="BL44" s="203"/>
      <c r="BM44" s="202"/>
      <c r="BN44" s="203"/>
      <c r="BO44" s="202"/>
      <c r="BP44" s="203"/>
      <c r="BQ44" s="202"/>
      <c r="BR44" s="203"/>
      <c r="BS44" s="202"/>
    </row>
    <row r="45" spans="1:71">
      <c r="D45" s="50"/>
      <c r="F45" s="50"/>
      <c r="H45" s="50"/>
      <c r="I45" s="135"/>
      <c r="J45" s="50"/>
      <c r="K45" s="135"/>
      <c r="L45" s="50"/>
      <c r="M45" s="135"/>
      <c r="N45" s="50"/>
      <c r="O45" s="135"/>
      <c r="P45" s="50"/>
      <c r="Q45" s="135"/>
      <c r="R45" s="50"/>
      <c r="S45" s="135"/>
      <c r="T45" s="50"/>
      <c r="U45" s="135"/>
      <c r="V45" s="50"/>
      <c r="W45" s="135"/>
      <c r="X45" s="50"/>
      <c r="Y45" s="135"/>
      <c r="Z45" s="50"/>
      <c r="AA45" s="135"/>
      <c r="AB45" s="50"/>
      <c r="AC45" s="135"/>
      <c r="AD45" s="50"/>
      <c r="AE45" s="135"/>
      <c r="AF45" s="50"/>
      <c r="AG45" s="135"/>
      <c r="AH45" s="50"/>
      <c r="AI45" s="135"/>
      <c r="AJ45" s="50"/>
      <c r="AK45" s="135"/>
      <c r="AL45" s="50"/>
      <c r="AM45" s="135"/>
      <c r="AN45" s="50"/>
      <c r="AO45" s="135"/>
      <c r="AP45" s="50"/>
      <c r="AQ45" s="135"/>
      <c r="AR45" s="50"/>
      <c r="AS45" s="135"/>
      <c r="AT45" s="50"/>
      <c r="AU45" s="135"/>
      <c r="AV45" s="50"/>
      <c r="AW45" s="135"/>
      <c r="AX45" s="50"/>
      <c r="AY45" s="135"/>
      <c r="AZ45" s="50"/>
      <c r="BA45" s="135"/>
      <c r="BB45" s="50"/>
      <c r="BC45" s="135"/>
      <c r="BD45" s="154"/>
      <c r="BE45" s="173"/>
      <c r="BF45" s="154"/>
      <c r="BG45" s="150"/>
      <c r="BH45" s="205"/>
      <c r="BI45" s="201"/>
      <c r="BJ45" s="205"/>
      <c r="BK45" s="201"/>
      <c r="BL45" s="205"/>
      <c r="BM45" s="201"/>
      <c r="BN45" s="205"/>
      <c r="BO45" s="201"/>
      <c r="BP45" s="205"/>
      <c r="BQ45" s="201"/>
      <c r="BR45" s="205"/>
      <c r="BS45" s="201"/>
    </row>
    <row r="46" spans="1:71" ht="17.25">
      <c r="B46" s="2"/>
      <c r="D46" s="43"/>
      <c r="F46" s="43"/>
      <c r="H46" s="43"/>
      <c r="I46" s="66"/>
      <c r="J46" s="43"/>
      <c r="K46" s="66"/>
      <c r="L46" s="43"/>
      <c r="M46" s="66"/>
      <c r="N46" s="43"/>
      <c r="O46" s="66"/>
      <c r="P46" s="43"/>
      <c r="Q46" s="66"/>
      <c r="R46" s="43"/>
      <c r="S46" s="135"/>
      <c r="T46" s="43"/>
      <c r="U46" s="135"/>
      <c r="V46" s="43"/>
      <c r="W46" s="136"/>
      <c r="X46" s="43"/>
      <c r="Y46" s="66"/>
      <c r="Z46" s="43"/>
      <c r="AA46" s="66"/>
      <c r="AB46" s="43"/>
      <c r="AC46" s="66"/>
      <c r="AD46" s="43"/>
      <c r="AE46" s="66"/>
      <c r="AF46" s="43"/>
      <c r="AG46" s="66"/>
      <c r="AH46" s="43"/>
      <c r="AI46" s="66"/>
      <c r="AJ46" s="43"/>
      <c r="AK46" s="66"/>
      <c r="AL46" s="43"/>
      <c r="AM46" s="66"/>
      <c r="AN46" s="43"/>
      <c r="AO46" s="66"/>
      <c r="AP46" s="43"/>
      <c r="AQ46" s="66"/>
      <c r="AR46" s="43"/>
      <c r="AS46" s="66"/>
      <c r="AT46" s="43"/>
      <c r="AU46" s="66"/>
      <c r="AV46" s="43"/>
      <c r="AW46" s="66"/>
      <c r="AX46" s="43"/>
      <c r="AY46" s="66"/>
      <c r="AZ46" s="43"/>
      <c r="BA46" s="66"/>
      <c r="BB46" s="43"/>
      <c r="BC46" s="66"/>
      <c r="BD46" s="155"/>
      <c r="BE46" s="174"/>
      <c r="BF46" s="155"/>
      <c r="BG46" s="151"/>
      <c r="BH46" s="206"/>
      <c r="BI46" s="202"/>
      <c r="BJ46" s="206"/>
      <c r="BK46" s="202"/>
      <c r="BL46" s="206"/>
      <c r="BM46" s="202"/>
      <c r="BN46" s="206"/>
      <c r="BO46" s="202"/>
      <c r="BP46" s="206"/>
      <c r="BQ46" s="202"/>
      <c r="BR46" s="206"/>
      <c r="BS46" s="202"/>
    </row>
    <row r="47" spans="1:71" ht="17.25">
      <c r="B47" s="2"/>
      <c r="D47" s="43"/>
      <c r="F47" s="43"/>
      <c r="H47" s="43"/>
      <c r="J47" s="43"/>
      <c r="L47" s="43"/>
      <c r="N47" s="43"/>
      <c r="P47" s="43"/>
      <c r="R47" s="43"/>
      <c r="T47" s="43"/>
      <c r="V47" s="43"/>
      <c r="X47" s="43"/>
      <c r="Z47" s="43"/>
      <c r="AB47" s="43"/>
      <c r="AD47" s="43"/>
      <c r="AF47" s="43"/>
      <c r="AH47" s="43"/>
      <c r="AJ47" s="43"/>
      <c r="AL47" s="43"/>
      <c r="AN47" s="43"/>
      <c r="AP47" s="43"/>
      <c r="AR47" s="43"/>
      <c r="AT47" s="43"/>
      <c r="AV47" s="43"/>
      <c r="AX47" s="43"/>
      <c r="AZ47" s="43"/>
      <c r="BB47" s="43"/>
      <c r="BD47" s="155"/>
      <c r="BF47" s="155"/>
      <c r="BH47" s="206"/>
      <c r="BI47" s="204"/>
      <c r="BJ47" s="206"/>
      <c r="BK47" s="204"/>
      <c r="BL47" s="206"/>
      <c r="BM47" s="204"/>
      <c r="BN47" s="206"/>
      <c r="BO47" s="204"/>
      <c r="BP47" s="206"/>
      <c r="BQ47" s="204"/>
      <c r="BR47" s="206"/>
      <c r="BS47" s="204"/>
    </row>
    <row r="48" spans="1:71">
      <c r="D48" s="45"/>
      <c r="F48" s="45"/>
      <c r="H48" s="45"/>
      <c r="I48" s="66"/>
      <c r="J48" s="45"/>
      <c r="K48" s="66"/>
      <c r="L48" s="45"/>
      <c r="M48" s="66"/>
      <c r="N48" s="45"/>
      <c r="O48" s="66"/>
      <c r="P48" s="45"/>
      <c r="Q48" s="66"/>
      <c r="R48" s="45"/>
      <c r="S48" s="135"/>
      <c r="T48" s="45"/>
      <c r="U48" s="135"/>
      <c r="V48" s="45"/>
      <c r="W48" s="136"/>
      <c r="X48" s="45"/>
      <c r="Y48" s="66"/>
      <c r="Z48" s="45"/>
      <c r="AA48" s="66"/>
      <c r="AB48" s="45"/>
      <c r="AC48" s="66"/>
      <c r="AD48" s="45"/>
      <c r="AE48" s="66"/>
      <c r="AF48" s="45"/>
      <c r="AG48" s="66"/>
      <c r="AH48" s="45"/>
      <c r="AI48" s="66"/>
      <c r="AJ48" s="45"/>
      <c r="AK48" s="66"/>
      <c r="AL48" s="45"/>
      <c r="AM48" s="66"/>
      <c r="AN48" s="45"/>
      <c r="AO48" s="66"/>
      <c r="AP48" s="45"/>
      <c r="AQ48" s="66"/>
      <c r="AR48" s="45"/>
      <c r="AS48" s="66"/>
      <c r="AT48" s="45"/>
      <c r="AU48" s="66"/>
      <c r="AV48" s="45"/>
      <c r="AW48" s="66"/>
      <c r="AX48" s="45"/>
      <c r="AY48" s="66"/>
      <c r="AZ48" s="45"/>
      <c r="BA48" s="66"/>
      <c r="BB48" s="45"/>
      <c r="BC48" s="66"/>
      <c r="BD48" s="152"/>
      <c r="BE48" s="174"/>
      <c r="BF48" s="152"/>
      <c r="BG48" s="151"/>
      <c r="BH48" s="203"/>
      <c r="BI48" s="202"/>
      <c r="BJ48" s="203"/>
      <c r="BK48" s="202"/>
      <c r="BL48" s="203"/>
      <c r="BM48" s="202"/>
      <c r="BN48" s="203"/>
      <c r="BO48" s="202"/>
      <c r="BP48" s="203"/>
      <c r="BQ48" s="202"/>
      <c r="BR48" s="203"/>
      <c r="BS48" s="202"/>
    </row>
    <row r="49" spans="2:71">
      <c r="D49" s="45"/>
      <c r="F49" s="45"/>
      <c r="H49" s="45"/>
      <c r="I49" s="135"/>
      <c r="J49" s="45"/>
      <c r="K49" s="135"/>
      <c r="L49" s="45"/>
      <c r="M49" s="135"/>
      <c r="N49" s="45"/>
      <c r="O49" s="135"/>
      <c r="P49" s="45"/>
      <c r="Q49" s="135"/>
      <c r="R49" s="45"/>
      <c r="S49" s="135"/>
      <c r="T49" s="45"/>
      <c r="U49" s="135"/>
      <c r="V49" s="45"/>
      <c r="W49" s="135"/>
      <c r="X49" s="45"/>
      <c r="Y49" s="135"/>
      <c r="Z49" s="45"/>
      <c r="AA49" s="135"/>
      <c r="AB49" s="45"/>
      <c r="AC49" s="135"/>
      <c r="AD49" s="45"/>
      <c r="AE49" s="135"/>
      <c r="AF49" s="45"/>
      <c r="AG49" s="135"/>
      <c r="AH49" s="45"/>
      <c r="AI49" s="135"/>
      <c r="AJ49" s="45"/>
      <c r="AK49" s="135"/>
      <c r="AL49" s="45"/>
      <c r="AM49" s="135"/>
      <c r="AN49" s="45"/>
      <c r="AO49" s="135"/>
      <c r="AP49" s="45"/>
      <c r="AQ49" s="135"/>
      <c r="AR49" s="45"/>
      <c r="AS49" s="135"/>
      <c r="AT49" s="45"/>
      <c r="AU49" s="135"/>
      <c r="AV49" s="45"/>
      <c r="AW49" s="135"/>
      <c r="AX49" s="45"/>
      <c r="AY49" s="135"/>
      <c r="AZ49" s="45"/>
      <c r="BA49" s="135"/>
      <c r="BB49" s="45"/>
      <c r="BC49" s="135"/>
      <c r="BD49" s="152"/>
      <c r="BE49" s="173"/>
      <c r="BF49" s="152"/>
      <c r="BG49" s="150"/>
      <c r="BH49" s="203"/>
      <c r="BI49" s="201"/>
      <c r="BJ49" s="203"/>
      <c r="BK49" s="201"/>
      <c r="BL49" s="203"/>
      <c r="BM49" s="201"/>
      <c r="BN49" s="203"/>
      <c r="BO49" s="201"/>
      <c r="BP49" s="203"/>
      <c r="BQ49" s="201"/>
      <c r="BR49" s="203"/>
      <c r="BS49" s="201"/>
    </row>
    <row r="50" spans="2:71">
      <c r="D50" s="45"/>
      <c r="F50" s="45"/>
      <c r="H50" s="45"/>
      <c r="J50" s="45"/>
      <c r="L50" s="45"/>
      <c r="N50" s="45"/>
      <c r="P50" s="45"/>
      <c r="R50" s="45"/>
      <c r="T50" s="45"/>
      <c r="V50" s="45"/>
      <c r="X50" s="45"/>
      <c r="Z50" s="45"/>
      <c r="AB50" s="45"/>
      <c r="AD50" s="45"/>
      <c r="AF50" s="45"/>
      <c r="AH50" s="45"/>
      <c r="AJ50" s="45"/>
      <c r="AL50" s="45"/>
      <c r="AN50" s="45"/>
      <c r="AP50" s="45"/>
      <c r="AR50" s="45"/>
      <c r="AT50" s="45"/>
      <c r="AV50" s="45"/>
      <c r="AX50" s="45"/>
      <c r="AZ50" s="45"/>
      <c r="BB50" s="45"/>
      <c r="BD50" s="152"/>
      <c r="BF50" s="152"/>
      <c r="BH50" s="203"/>
      <c r="BI50" s="204"/>
      <c r="BJ50" s="203"/>
      <c r="BK50" s="204"/>
      <c r="BL50" s="203"/>
      <c r="BM50" s="204"/>
      <c r="BN50" s="203"/>
      <c r="BO50" s="204"/>
      <c r="BP50" s="203"/>
      <c r="BQ50" s="204"/>
      <c r="BR50" s="203"/>
      <c r="BS50" s="204"/>
    </row>
    <row r="51" spans="2:71">
      <c r="D51" s="45"/>
      <c r="F51" s="45"/>
      <c r="H51" s="45"/>
      <c r="I51" s="66"/>
      <c r="J51" s="45"/>
      <c r="K51" s="66"/>
      <c r="L51" s="45"/>
      <c r="M51" s="66"/>
      <c r="N51" s="45"/>
      <c r="O51" s="66"/>
      <c r="P51" s="45"/>
      <c r="Q51" s="66"/>
      <c r="R51" s="45"/>
      <c r="S51" s="135"/>
      <c r="T51" s="45"/>
      <c r="U51" s="135"/>
      <c r="V51" s="45"/>
      <c r="W51" s="136"/>
      <c r="X51" s="45"/>
      <c r="Y51" s="66"/>
      <c r="Z51" s="45"/>
      <c r="AA51" s="66"/>
      <c r="AB51" s="45"/>
      <c r="AC51" s="66"/>
      <c r="AD51" s="45"/>
      <c r="AE51" s="66"/>
      <c r="AF51" s="45"/>
      <c r="AG51" s="66"/>
      <c r="AH51" s="45"/>
      <c r="AI51" s="66"/>
      <c r="AJ51" s="45"/>
      <c r="AK51" s="66"/>
      <c r="AL51" s="45"/>
      <c r="AM51" s="66"/>
      <c r="AN51" s="45"/>
      <c r="AO51" s="66"/>
      <c r="AP51" s="45"/>
      <c r="AQ51" s="66"/>
      <c r="AR51" s="45"/>
      <c r="AS51" s="66"/>
      <c r="AT51" s="45"/>
      <c r="AU51" s="66"/>
      <c r="AV51" s="45"/>
      <c r="AW51" s="66"/>
      <c r="AX51" s="45"/>
      <c r="AY51" s="66"/>
      <c r="AZ51" s="45"/>
      <c r="BA51" s="66"/>
      <c r="BB51" s="45"/>
      <c r="BC51" s="66"/>
      <c r="BD51" s="152"/>
      <c r="BE51" s="174"/>
      <c r="BF51" s="152"/>
      <c r="BG51" s="151"/>
      <c r="BH51" s="203"/>
      <c r="BI51" s="202"/>
      <c r="BJ51" s="203"/>
      <c r="BK51" s="202"/>
      <c r="BL51" s="203"/>
      <c r="BM51" s="202"/>
      <c r="BN51" s="203"/>
      <c r="BO51" s="202"/>
      <c r="BP51" s="203"/>
      <c r="BQ51" s="202"/>
      <c r="BR51" s="203"/>
      <c r="BS51" s="202"/>
    </row>
    <row r="52" spans="2:71">
      <c r="D52" s="45"/>
      <c r="F52" s="45"/>
      <c r="H52" s="45"/>
      <c r="I52" s="135"/>
      <c r="J52" s="45"/>
      <c r="K52" s="135"/>
      <c r="L52" s="45"/>
      <c r="M52" s="135"/>
      <c r="N52" s="45"/>
      <c r="O52" s="135"/>
      <c r="P52" s="45"/>
      <c r="Q52" s="135"/>
      <c r="R52" s="45"/>
      <c r="S52" s="135"/>
      <c r="T52" s="45"/>
      <c r="U52" s="135"/>
      <c r="V52" s="45"/>
      <c r="W52" s="135"/>
      <c r="X52" s="45"/>
      <c r="Y52" s="135"/>
      <c r="Z52" s="45"/>
      <c r="AA52" s="135"/>
      <c r="AB52" s="45"/>
      <c r="AC52" s="135"/>
      <c r="AD52" s="45"/>
      <c r="AE52" s="135"/>
      <c r="AF52" s="45"/>
      <c r="AG52" s="135"/>
      <c r="AH52" s="45"/>
      <c r="AI52" s="135"/>
      <c r="AJ52" s="45"/>
      <c r="AK52" s="135"/>
      <c r="AL52" s="45"/>
      <c r="AM52" s="135"/>
      <c r="AN52" s="45"/>
      <c r="AO52" s="135"/>
      <c r="AP52" s="45"/>
      <c r="AQ52" s="135"/>
      <c r="AR52" s="45"/>
      <c r="AS52" s="135"/>
      <c r="AT52" s="45"/>
      <c r="AU52" s="135"/>
      <c r="AV52" s="45"/>
      <c r="AW52" s="135"/>
      <c r="AX52" s="45"/>
      <c r="AY52" s="135"/>
      <c r="AZ52" s="45"/>
      <c r="BA52" s="135"/>
      <c r="BB52" s="45"/>
      <c r="BC52" s="135"/>
      <c r="BD52" s="152"/>
      <c r="BE52" s="173"/>
      <c r="BF52" s="152"/>
      <c r="BG52" s="150"/>
      <c r="BH52" s="203"/>
      <c r="BI52" s="201"/>
      <c r="BJ52" s="203"/>
      <c r="BK52" s="201"/>
      <c r="BL52" s="203"/>
      <c r="BM52" s="201"/>
      <c r="BN52" s="203"/>
      <c r="BO52" s="201"/>
      <c r="BP52" s="203"/>
      <c r="BQ52" s="201"/>
      <c r="BR52" s="203"/>
      <c r="BS52" s="201"/>
    </row>
    <row r="53" spans="2:71">
      <c r="D53" s="45"/>
      <c r="F53" s="45"/>
      <c r="H53" s="45"/>
      <c r="J53" s="45"/>
      <c r="L53" s="45"/>
      <c r="N53" s="45"/>
      <c r="P53" s="45"/>
      <c r="R53" s="45"/>
      <c r="T53" s="45"/>
      <c r="V53" s="45"/>
      <c r="X53" s="45"/>
      <c r="Z53" s="45"/>
      <c r="AB53" s="45"/>
      <c r="AD53" s="45"/>
      <c r="AF53" s="45"/>
      <c r="AH53" s="45"/>
      <c r="AJ53" s="45"/>
      <c r="AL53" s="45"/>
      <c r="AN53" s="45"/>
      <c r="AP53" s="45"/>
      <c r="AR53" s="45"/>
      <c r="AT53" s="45"/>
      <c r="AV53" s="45"/>
      <c r="AX53" s="45"/>
      <c r="AZ53" s="45"/>
      <c r="BB53" s="45"/>
      <c r="BD53" s="152"/>
      <c r="BF53" s="152"/>
      <c r="BH53" s="203"/>
      <c r="BI53" s="204"/>
      <c r="BJ53" s="203"/>
      <c r="BK53" s="204"/>
      <c r="BL53" s="203"/>
      <c r="BM53" s="204"/>
      <c r="BN53" s="203"/>
      <c r="BO53" s="204"/>
      <c r="BP53" s="203"/>
      <c r="BQ53" s="204"/>
      <c r="BR53" s="203"/>
      <c r="BS53" s="204"/>
    </row>
    <row r="54" spans="2:71">
      <c r="D54" s="45"/>
      <c r="F54" s="45"/>
      <c r="H54" s="45"/>
      <c r="I54" s="66"/>
      <c r="J54" s="45"/>
      <c r="K54" s="66"/>
      <c r="L54" s="45"/>
      <c r="M54" s="66"/>
      <c r="N54" s="45"/>
      <c r="O54" s="66"/>
      <c r="P54" s="45"/>
      <c r="Q54" s="66"/>
      <c r="R54" s="45"/>
      <c r="S54" s="135"/>
      <c r="T54" s="45"/>
      <c r="U54" s="135"/>
      <c r="V54" s="45"/>
      <c r="W54" s="136"/>
      <c r="X54" s="45"/>
      <c r="Y54" s="66"/>
      <c r="Z54" s="45"/>
      <c r="AA54" s="66"/>
      <c r="AB54" s="45"/>
      <c r="AC54" s="66"/>
      <c r="AD54" s="45"/>
      <c r="AE54" s="66"/>
      <c r="AF54" s="45"/>
      <c r="AG54" s="66"/>
      <c r="AH54" s="45"/>
      <c r="AI54" s="66"/>
      <c r="AJ54" s="45"/>
      <c r="AK54" s="66"/>
      <c r="AL54" s="45"/>
      <c r="AM54" s="66"/>
      <c r="AN54" s="45"/>
      <c r="AO54" s="66"/>
      <c r="AP54" s="45"/>
      <c r="AQ54" s="66"/>
      <c r="AR54" s="45"/>
      <c r="AS54" s="66"/>
      <c r="AT54" s="45"/>
      <c r="AU54" s="66"/>
      <c r="AV54" s="45"/>
      <c r="AW54" s="66"/>
      <c r="AX54" s="45"/>
      <c r="AY54" s="66"/>
      <c r="AZ54" s="45"/>
      <c r="BA54" s="66"/>
      <c r="BB54" s="45"/>
      <c r="BC54" s="66"/>
      <c r="BD54" s="152"/>
      <c r="BE54" s="174"/>
      <c r="BF54" s="152"/>
      <c r="BG54" s="151"/>
      <c r="BH54" s="203"/>
      <c r="BI54" s="202"/>
      <c r="BJ54" s="203"/>
      <c r="BK54" s="202"/>
      <c r="BL54" s="203"/>
      <c r="BM54" s="202"/>
      <c r="BN54" s="203"/>
      <c r="BO54" s="202"/>
      <c r="BP54" s="203"/>
      <c r="BQ54" s="202"/>
      <c r="BR54" s="203"/>
      <c r="BS54" s="202"/>
    </row>
    <row r="55" spans="2:71">
      <c r="D55" s="50"/>
      <c r="F55" s="50"/>
      <c r="H55" s="50"/>
      <c r="I55" s="135"/>
      <c r="J55" s="50"/>
      <c r="K55" s="135"/>
      <c r="L55" s="50"/>
      <c r="M55" s="135"/>
      <c r="N55" s="50"/>
      <c r="O55" s="135"/>
      <c r="P55" s="50"/>
      <c r="Q55" s="135"/>
      <c r="R55" s="50"/>
      <c r="S55" s="135"/>
      <c r="T55" s="50"/>
      <c r="U55" s="135"/>
      <c r="V55" s="50"/>
      <c r="W55" s="135"/>
      <c r="X55" s="50"/>
      <c r="Y55" s="135"/>
      <c r="Z55" s="50"/>
      <c r="AA55" s="135"/>
      <c r="AB55" s="50"/>
      <c r="AC55" s="135"/>
      <c r="AD55" s="50"/>
      <c r="AE55" s="135"/>
      <c r="AF55" s="50"/>
      <c r="AG55" s="135"/>
      <c r="AH55" s="50"/>
      <c r="AI55" s="135"/>
      <c r="AJ55" s="50"/>
      <c r="AK55" s="135"/>
      <c r="AL55" s="50"/>
      <c r="AM55" s="135"/>
      <c r="AN55" s="50"/>
      <c r="AO55" s="135"/>
      <c r="AP55" s="50"/>
      <c r="AQ55" s="135"/>
      <c r="AR55" s="50"/>
      <c r="AS55" s="135"/>
      <c r="AT55" s="50"/>
      <c r="AU55" s="135"/>
      <c r="AV55" s="50"/>
      <c r="AW55" s="135"/>
      <c r="AX55" s="50"/>
      <c r="AY55" s="135"/>
      <c r="AZ55" s="50"/>
      <c r="BA55" s="135"/>
      <c r="BB55" s="50"/>
      <c r="BC55" s="135"/>
      <c r="BD55" s="154"/>
      <c r="BE55" s="173"/>
      <c r="BF55" s="154"/>
      <c r="BG55" s="150"/>
      <c r="BH55" s="205"/>
      <c r="BI55" s="201"/>
      <c r="BJ55" s="205"/>
      <c r="BK55" s="201"/>
      <c r="BL55" s="205"/>
      <c r="BM55" s="201"/>
      <c r="BN55" s="205"/>
      <c r="BO55" s="201"/>
      <c r="BP55" s="205"/>
      <c r="BQ55" s="201"/>
      <c r="BR55" s="205"/>
      <c r="BS55" s="201"/>
    </row>
    <row r="56" spans="2:71">
      <c r="D56" s="50"/>
      <c r="F56" s="50"/>
      <c r="H56" s="50"/>
      <c r="J56" s="50"/>
      <c r="L56" s="50"/>
      <c r="N56" s="50"/>
      <c r="P56" s="50"/>
      <c r="R56" s="50"/>
      <c r="T56" s="50"/>
      <c r="V56" s="50"/>
      <c r="X56" s="50"/>
      <c r="Z56" s="50"/>
      <c r="AB56" s="50"/>
      <c r="AD56" s="50"/>
      <c r="AF56" s="50"/>
      <c r="AH56" s="50"/>
      <c r="AJ56" s="50"/>
      <c r="AL56" s="50"/>
      <c r="AN56" s="50"/>
      <c r="AP56" s="50"/>
      <c r="AR56" s="50"/>
      <c r="AT56" s="50"/>
      <c r="AV56" s="50"/>
      <c r="AX56" s="50"/>
      <c r="AZ56" s="50"/>
      <c r="BB56" s="50"/>
      <c r="BD56" s="154"/>
      <c r="BF56" s="154"/>
      <c r="BH56" s="205"/>
      <c r="BI56" s="204"/>
      <c r="BJ56" s="205"/>
      <c r="BK56" s="204"/>
      <c r="BL56" s="205"/>
      <c r="BM56" s="204"/>
      <c r="BN56" s="205"/>
      <c r="BO56" s="204"/>
      <c r="BP56" s="205"/>
      <c r="BQ56" s="204"/>
      <c r="BR56" s="205"/>
      <c r="BS56" s="204"/>
    </row>
    <row r="57" spans="2:71">
      <c r="D57" s="50"/>
      <c r="F57" s="50"/>
      <c r="H57" s="50"/>
      <c r="J57" s="50"/>
      <c r="L57" s="50"/>
      <c r="N57" s="50"/>
      <c r="P57" s="50"/>
      <c r="R57" s="50"/>
      <c r="T57" s="50"/>
      <c r="V57" s="50"/>
      <c r="X57" s="50"/>
      <c r="Z57" s="50"/>
      <c r="AB57" s="50"/>
      <c r="AD57" s="50"/>
      <c r="AF57" s="50"/>
      <c r="AH57" s="50"/>
      <c r="AJ57" s="50"/>
      <c r="AL57" s="50"/>
      <c r="AN57" s="50"/>
      <c r="AP57" s="50"/>
      <c r="AR57" s="50"/>
      <c r="AT57" s="50"/>
      <c r="AV57" s="50"/>
      <c r="AX57" s="50"/>
      <c r="AZ57" s="50"/>
      <c r="BB57" s="50"/>
      <c r="BD57" s="154"/>
      <c r="BF57" s="154"/>
      <c r="BH57" s="205"/>
      <c r="BI57" s="204"/>
      <c r="BJ57" s="205"/>
      <c r="BK57" s="204"/>
      <c r="BL57" s="205"/>
      <c r="BM57" s="204"/>
      <c r="BN57" s="205"/>
      <c r="BO57" s="204"/>
      <c r="BP57" s="205"/>
      <c r="BQ57" s="204"/>
      <c r="BR57" s="205"/>
      <c r="BS57" s="204"/>
    </row>
    <row r="58" spans="2:71">
      <c r="D58" s="50"/>
      <c r="F58" s="50"/>
      <c r="H58" s="50"/>
      <c r="J58" s="50"/>
      <c r="L58" s="50"/>
      <c r="N58" s="50"/>
      <c r="P58" s="50"/>
      <c r="R58" s="50"/>
      <c r="T58" s="50"/>
      <c r="V58" s="50"/>
      <c r="X58" s="50"/>
      <c r="Z58" s="50"/>
      <c r="AB58" s="50"/>
      <c r="AD58" s="50"/>
      <c r="AF58" s="50"/>
      <c r="AH58" s="50"/>
      <c r="AJ58" s="50"/>
      <c r="AL58" s="50"/>
      <c r="AN58" s="50"/>
      <c r="AP58" s="50"/>
      <c r="AR58" s="50"/>
      <c r="AT58" s="50"/>
      <c r="AV58" s="50"/>
      <c r="AX58" s="50"/>
      <c r="AZ58" s="50"/>
      <c r="BB58" s="50"/>
      <c r="BD58" s="154"/>
      <c r="BF58" s="154"/>
      <c r="BH58" s="205"/>
      <c r="BI58" s="204"/>
      <c r="BJ58" s="205"/>
      <c r="BK58" s="204"/>
      <c r="BL58" s="205"/>
      <c r="BM58" s="204"/>
      <c r="BN58" s="205"/>
      <c r="BO58" s="204"/>
      <c r="BP58" s="205"/>
      <c r="BQ58" s="204"/>
      <c r="BR58" s="205"/>
      <c r="BS58" s="204"/>
    </row>
    <row r="59" spans="2:71">
      <c r="B59" s="4"/>
      <c r="D59" s="50"/>
      <c r="F59" s="50"/>
      <c r="H59" s="50"/>
      <c r="J59" s="50"/>
      <c r="L59" s="50"/>
      <c r="N59" s="50"/>
      <c r="P59" s="50"/>
      <c r="R59" s="50"/>
      <c r="T59" s="50"/>
      <c r="V59" s="50"/>
      <c r="X59" s="50"/>
      <c r="Z59" s="50"/>
      <c r="AB59" s="50"/>
      <c r="AD59" s="50"/>
      <c r="AF59" s="50"/>
      <c r="AH59" s="50"/>
      <c r="AJ59" s="50"/>
      <c r="AL59" s="50"/>
      <c r="AN59" s="50"/>
      <c r="AP59" s="50"/>
      <c r="AR59" s="50"/>
      <c r="AT59" s="50"/>
      <c r="AV59" s="50"/>
      <c r="AX59" s="50"/>
      <c r="AZ59" s="50"/>
      <c r="BB59" s="50"/>
      <c r="BD59" s="154"/>
      <c r="BF59" s="154"/>
      <c r="BH59" s="205"/>
      <c r="BI59" s="204"/>
      <c r="BJ59" s="205"/>
      <c r="BK59" s="204"/>
      <c r="BL59" s="205"/>
      <c r="BM59" s="204"/>
      <c r="BN59" s="205"/>
      <c r="BO59" s="204"/>
      <c r="BP59" s="205"/>
      <c r="BQ59" s="204"/>
      <c r="BR59" s="205"/>
      <c r="BS59" s="204"/>
    </row>
    <row r="60" spans="2:71">
      <c r="D60" s="111"/>
      <c r="F60" s="111"/>
      <c r="H60" s="111"/>
      <c r="J60" s="111"/>
      <c r="L60" s="111"/>
      <c r="N60" s="111"/>
      <c r="P60" s="111"/>
      <c r="R60" s="111"/>
      <c r="T60" s="111"/>
      <c r="V60" s="111"/>
      <c r="X60" s="111"/>
      <c r="Z60" s="111"/>
      <c r="AB60" s="111"/>
      <c r="AD60" s="111"/>
      <c r="AF60" s="111"/>
      <c r="AH60" s="111"/>
      <c r="AJ60" s="111"/>
      <c r="AL60" s="111"/>
      <c r="AN60" s="111"/>
      <c r="AP60" s="111"/>
      <c r="AR60" s="111"/>
      <c r="AT60" s="111"/>
      <c r="AV60" s="111"/>
      <c r="AX60" s="111"/>
      <c r="AZ60" s="111"/>
      <c r="BB60" s="111"/>
      <c r="BD60" s="156"/>
      <c r="BF60" s="156"/>
      <c r="BH60" s="207"/>
      <c r="BI60" s="204"/>
      <c r="BJ60" s="207"/>
      <c r="BK60" s="204"/>
      <c r="BL60" s="207"/>
      <c r="BM60" s="204"/>
      <c r="BN60" s="207"/>
      <c r="BO60" s="204"/>
      <c r="BP60" s="207"/>
      <c r="BQ60" s="204"/>
      <c r="BR60" s="207"/>
      <c r="BS60" s="204"/>
    </row>
    <row r="61" spans="2:71"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</row>
    <row r="62" spans="2:71"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</row>
    <row r="63" spans="2:71"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</row>
    <row r="64" spans="2:71"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</row>
    <row r="65" spans="60:71"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</row>
    <row r="66" spans="60:71"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</row>
    <row r="67" spans="60:71"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</row>
    <row r="68" spans="60:71"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</row>
    <row r="69" spans="60:71"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  <c r="BR69" s="204"/>
      <c r="BS69" s="204"/>
    </row>
    <row r="70" spans="60:71"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</row>
    <row r="71" spans="60:71"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</row>
    <row r="72" spans="60:71"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</row>
    <row r="73" spans="60:71"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</row>
    <row r="74" spans="60:71"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</row>
    <row r="75" spans="60:71"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</row>
    <row r="76" spans="60:71"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</row>
    <row r="77" spans="60:71"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</row>
    <row r="78" spans="60:71"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</row>
    <row r="79" spans="60:71"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</row>
    <row r="80" spans="60:71">
      <c r="BH80" s="204"/>
      <c r="BI80" s="204"/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</row>
    <row r="81" spans="60:71">
      <c r="BH81" s="204"/>
      <c r="BI81" s="204"/>
      <c r="BJ81" s="204"/>
      <c r="BK81" s="204"/>
      <c r="BL81" s="204"/>
      <c r="BM81" s="204"/>
      <c r="BN81" s="204"/>
      <c r="BO81" s="204"/>
      <c r="BP81" s="204"/>
      <c r="BQ81" s="204"/>
      <c r="BR81" s="204"/>
      <c r="BS81" s="204"/>
    </row>
    <row r="82" spans="60:71"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</row>
    <row r="83" spans="60:71"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</row>
    <row r="84" spans="60:71">
      <c r="BH84" s="204"/>
      <c r="BI84" s="204"/>
      <c r="BJ84" s="204"/>
      <c r="BK84" s="204"/>
      <c r="BL84" s="204"/>
      <c r="BM84" s="204"/>
      <c r="BN84" s="204"/>
      <c r="BO84" s="204"/>
      <c r="BP84" s="204"/>
      <c r="BQ84" s="204"/>
      <c r="BR84" s="204"/>
      <c r="BS84" s="204"/>
    </row>
    <row r="85" spans="60:71"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</row>
    <row r="86" spans="60:71"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/>
    </row>
    <row r="87" spans="60:71"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</row>
    <row r="88" spans="60:71">
      <c r="BH88" s="204"/>
      <c r="BI88" s="204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</row>
    <row r="89" spans="60:71"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</row>
    <row r="90" spans="60:71"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</row>
    <row r="91" spans="60:71">
      <c r="BH91" s="204"/>
      <c r="BI91" s="204"/>
      <c r="BJ91" s="204"/>
      <c r="BK91" s="204"/>
      <c r="BL91" s="204"/>
      <c r="BM91" s="204"/>
      <c r="BN91" s="204"/>
      <c r="BO91" s="204"/>
      <c r="BP91" s="204"/>
      <c r="BQ91" s="204"/>
      <c r="BR91" s="204"/>
      <c r="BS91" s="204"/>
    </row>
    <row r="92" spans="60:71"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</row>
    <row r="93" spans="60:71"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</row>
    <row r="94" spans="60:71"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</row>
    <row r="95" spans="60:71">
      <c r="BH95" s="204"/>
      <c r="BI95" s="204"/>
      <c r="BJ95" s="204"/>
      <c r="BK95" s="204"/>
      <c r="BL95" s="204"/>
      <c r="BM95" s="204"/>
      <c r="BN95" s="204"/>
      <c r="BO95" s="204"/>
      <c r="BP95" s="204"/>
      <c r="BQ95" s="204"/>
      <c r="BR95" s="204"/>
      <c r="BS95" s="204"/>
    </row>
    <row r="96" spans="60:71"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4"/>
    </row>
    <row r="97" spans="60:71"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</row>
    <row r="98" spans="60:71"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</row>
    <row r="99" spans="60:71"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</row>
    <row r="100" spans="60:71"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</row>
    <row r="101" spans="60:71"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</row>
    <row r="102" spans="60:71"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</row>
    <row r="103" spans="60:71"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</row>
    <row r="104" spans="60:71"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</row>
    <row r="105" spans="60:71"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</row>
    <row r="106" spans="60:71"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</row>
    <row r="107" spans="60:71"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</row>
    <row r="108" spans="60:71"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</row>
    <row r="109" spans="60:71"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</row>
    <row r="110" spans="60:71"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</row>
    <row r="111" spans="60:71"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</row>
    <row r="112" spans="60:71">
      <c r="BH112" s="204"/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4"/>
    </row>
    <row r="113" spans="60:71"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</row>
    <row r="114" spans="60:71"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</row>
    <row r="115" spans="60:71"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204"/>
      <c r="BR115" s="204"/>
      <c r="BS115" s="204"/>
    </row>
    <row r="116" spans="60:71"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</row>
    <row r="117" spans="60:71"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4"/>
    </row>
    <row r="118" spans="60:71"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</row>
    <row r="119" spans="60:71"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</row>
    <row r="120" spans="60:71"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</row>
    <row r="121" spans="60:71"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</row>
    <row r="122" spans="60:71"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</row>
    <row r="123" spans="60:71"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</row>
    <row r="124" spans="60:71"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</row>
    <row r="125" spans="60:71"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</row>
    <row r="126" spans="60:71"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</row>
    <row r="127" spans="60:71"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</row>
    <row r="128" spans="60:71"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</row>
    <row r="129" spans="60:71"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</row>
    <row r="130" spans="60:71"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</row>
    <row r="131" spans="60:71"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</row>
    <row r="132" spans="60:71"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</row>
    <row r="133" spans="60:71"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</row>
    <row r="134" spans="60:71"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</row>
    <row r="135" spans="60:71"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</row>
    <row r="136" spans="60:71"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</row>
    <row r="137" spans="60:71"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</row>
    <row r="138" spans="60:71"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</row>
    <row r="139" spans="60:71"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</row>
    <row r="140" spans="60:71"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</row>
    <row r="141" spans="60:71"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</row>
    <row r="142" spans="60:71"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</row>
    <row r="143" spans="60:71"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4"/>
    </row>
    <row r="144" spans="60:71"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204"/>
      <c r="BR144" s="204"/>
      <c r="BS144" s="204"/>
    </row>
    <row r="145" spans="60:71"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</row>
    <row r="146" spans="60:71"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4"/>
    </row>
    <row r="147" spans="60:71"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</row>
    <row r="148" spans="60:71"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4"/>
    </row>
    <row r="149" spans="60:71"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4"/>
    </row>
    <row r="150" spans="60:71"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</row>
    <row r="151" spans="60:71">
      <c r="BH151" s="204"/>
      <c r="BI151" s="204"/>
      <c r="BJ151" s="204"/>
      <c r="BK151" s="204"/>
      <c r="BL151" s="204"/>
      <c r="BM151" s="204"/>
      <c r="BN151" s="204"/>
      <c r="BO151" s="204"/>
      <c r="BP151" s="204"/>
      <c r="BQ151" s="204"/>
      <c r="BR151" s="204"/>
      <c r="BS151" s="204"/>
    </row>
    <row r="152" spans="60:71">
      <c r="BH152" s="204"/>
      <c r="BI152" s="204"/>
      <c r="BJ152" s="204"/>
      <c r="BK152" s="204"/>
      <c r="BL152" s="204"/>
      <c r="BM152" s="204"/>
      <c r="BN152" s="204"/>
      <c r="BO152" s="204"/>
      <c r="BP152" s="204"/>
      <c r="BQ152" s="204"/>
      <c r="BR152" s="204"/>
      <c r="BS152" s="204"/>
    </row>
    <row r="153" spans="60:71">
      <c r="BH153" s="204"/>
      <c r="BI153" s="204"/>
      <c r="BJ153" s="204"/>
      <c r="BK153" s="204"/>
      <c r="BL153" s="204"/>
      <c r="BM153" s="204"/>
      <c r="BN153" s="204"/>
      <c r="BO153" s="204"/>
      <c r="BP153" s="204"/>
      <c r="BQ153" s="204"/>
      <c r="BR153" s="204"/>
      <c r="BS153" s="204"/>
    </row>
    <row r="154" spans="60:71"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204"/>
      <c r="BR154" s="204"/>
      <c r="BS154" s="204"/>
    </row>
    <row r="155" spans="60:71">
      <c r="BH155" s="204"/>
      <c r="BI155" s="204"/>
      <c r="BJ155" s="204"/>
      <c r="BK155" s="204"/>
      <c r="BL155" s="204"/>
      <c r="BM155" s="204"/>
      <c r="BN155" s="204"/>
      <c r="BO155" s="204"/>
      <c r="BP155" s="204"/>
      <c r="BQ155" s="204"/>
      <c r="BR155" s="204"/>
      <c r="BS155" s="204"/>
    </row>
    <row r="156" spans="60:71">
      <c r="BH156" s="204"/>
      <c r="BI156" s="204"/>
      <c r="BJ156" s="204"/>
      <c r="BK156" s="204"/>
      <c r="BL156" s="204"/>
      <c r="BM156" s="204"/>
      <c r="BN156" s="204"/>
      <c r="BO156" s="204"/>
      <c r="BP156" s="204"/>
      <c r="BQ156" s="204"/>
      <c r="BR156" s="204"/>
      <c r="BS156" s="204"/>
    </row>
    <row r="157" spans="60:71"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4"/>
      <c r="BS157" s="204"/>
    </row>
    <row r="158" spans="60:71">
      <c r="BH158" s="204"/>
      <c r="BI158" s="204"/>
      <c r="BJ158" s="204"/>
      <c r="BK158" s="204"/>
      <c r="BL158" s="204"/>
      <c r="BM158" s="204"/>
      <c r="BN158" s="204"/>
      <c r="BO158" s="204"/>
      <c r="BP158" s="204"/>
      <c r="BQ158" s="204"/>
      <c r="BR158" s="204"/>
      <c r="BS158" s="204"/>
    </row>
    <row r="159" spans="60:71"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/>
      <c r="BR159" s="204"/>
      <c r="BS159" s="204"/>
    </row>
    <row r="160" spans="60:71">
      <c r="BH160" s="204"/>
      <c r="BI160" s="204"/>
      <c r="BJ160" s="204"/>
      <c r="BK160" s="204"/>
      <c r="BL160" s="204"/>
      <c r="BM160" s="204"/>
      <c r="BN160" s="204"/>
      <c r="BO160" s="204"/>
      <c r="BP160" s="204"/>
      <c r="BQ160" s="204"/>
      <c r="BR160" s="204"/>
      <c r="BS160" s="204"/>
    </row>
    <row r="161" spans="60:71"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204"/>
      <c r="BR161" s="204"/>
      <c r="BS161" s="204"/>
    </row>
    <row r="162" spans="60:71">
      <c r="BH162" s="204"/>
      <c r="BI162" s="204"/>
      <c r="BJ162" s="204"/>
      <c r="BK162" s="204"/>
      <c r="BL162" s="204"/>
      <c r="BM162" s="204"/>
      <c r="BN162" s="204"/>
      <c r="BO162" s="204"/>
      <c r="BP162" s="204"/>
      <c r="BQ162" s="204"/>
      <c r="BR162" s="204"/>
      <c r="BS162" s="204"/>
    </row>
    <row r="163" spans="60:71"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4"/>
    </row>
    <row r="164" spans="60:71">
      <c r="BH164" s="204"/>
      <c r="BI164" s="204"/>
      <c r="BJ164" s="204"/>
      <c r="BK164" s="204"/>
      <c r="BL164" s="204"/>
      <c r="BM164" s="204"/>
      <c r="BN164" s="204"/>
      <c r="BO164" s="204"/>
      <c r="BP164" s="204"/>
      <c r="BQ164" s="204"/>
      <c r="BR164" s="204"/>
      <c r="BS164" s="204"/>
    </row>
    <row r="165" spans="60:71"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</row>
    <row r="166" spans="60:71"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</row>
    <row r="167" spans="60:71"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</row>
    <row r="168" spans="60:71">
      <c r="BH168" s="204"/>
      <c r="BI168" s="204"/>
      <c r="BJ168" s="204"/>
      <c r="BK168" s="204"/>
      <c r="BL168" s="204"/>
      <c r="BM168" s="204"/>
      <c r="BN168" s="204"/>
      <c r="BO168" s="204"/>
      <c r="BP168" s="204"/>
      <c r="BQ168" s="204"/>
      <c r="BR168" s="204"/>
      <c r="BS168" s="204"/>
    </row>
    <row r="169" spans="60:71"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</row>
    <row r="170" spans="60:71">
      <c r="BH170" s="204"/>
      <c r="BI170" s="204"/>
      <c r="BJ170" s="204"/>
      <c r="BK170" s="204"/>
      <c r="BL170" s="204"/>
      <c r="BM170" s="204"/>
      <c r="BN170" s="204"/>
      <c r="BO170" s="204"/>
      <c r="BP170" s="204"/>
      <c r="BQ170" s="204"/>
      <c r="BR170" s="204"/>
      <c r="BS170" s="204"/>
    </row>
    <row r="171" spans="60:71">
      <c r="BH171" s="204"/>
      <c r="BI171" s="204"/>
      <c r="BJ171" s="204"/>
      <c r="BK171" s="204"/>
      <c r="BL171" s="204"/>
      <c r="BM171" s="204"/>
      <c r="BN171" s="204"/>
      <c r="BO171" s="204"/>
      <c r="BP171" s="204"/>
      <c r="BQ171" s="204"/>
      <c r="BR171" s="204"/>
      <c r="BS171" s="204"/>
    </row>
    <row r="172" spans="60:71"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</row>
    <row r="173" spans="60:71"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</row>
    <row r="174" spans="60:71">
      <c r="BH174" s="204"/>
      <c r="BI174" s="204"/>
      <c r="BJ174" s="204"/>
      <c r="BK174" s="204"/>
      <c r="BL174" s="204"/>
      <c r="BM174" s="204"/>
      <c r="BN174" s="204"/>
      <c r="BO174" s="204"/>
      <c r="BP174" s="204"/>
      <c r="BQ174" s="204"/>
      <c r="BR174" s="204"/>
      <c r="BS174" s="204"/>
    </row>
    <row r="175" spans="60:71">
      <c r="BH175" s="204"/>
      <c r="BI175" s="204"/>
      <c r="BJ175" s="204"/>
      <c r="BK175" s="204"/>
      <c r="BL175" s="204"/>
      <c r="BM175" s="204"/>
      <c r="BN175" s="204"/>
      <c r="BO175" s="204"/>
      <c r="BP175" s="204"/>
      <c r="BQ175" s="204"/>
      <c r="BR175" s="204"/>
      <c r="BS175" s="204"/>
    </row>
    <row r="176" spans="60:71"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</row>
    <row r="177" spans="60:71"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</row>
    <row r="178" spans="60:71"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</row>
    <row r="179" spans="60:71">
      <c r="BH179" s="204"/>
      <c r="BI179" s="204"/>
      <c r="BJ179" s="204"/>
      <c r="BK179" s="204"/>
      <c r="BL179" s="204"/>
      <c r="BM179" s="204"/>
      <c r="BN179" s="204"/>
      <c r="BO179" s="204"/>
      <c r="BP179" s="204"/>
      <c r="BQ179" s="204"/>
      <c r="BR179" s="204"/>
      <c r="BS179" s="204"/>
    </row>
    <row r="180" spans="60:71">
      <c r="BH180" s="204"/>
      <c r="BI180" s="204"/>
      <c r="BJ180" s="204"/>
      <c r="BK180" s="204"/>
      <c r="BL180" s="204"/>
      <c r="BM180" s="204"/>
      <c r="BN180" s="204"/>
      <c r="BO180" s="204"/>
      <c r="BP180" s="204"/>
      <c r="BQ180" s="204"/>
      <c r="BR180" s="204"/>
      <c r="BS180" s="204"/>
    </row>
    <row r="181" spans="60:71">
      <c r="BH181" s="204"/>
      <c r="BI181" s="204"/>
      <c r="BJ181" s="204"/>
      <c r="BK181" s="204"/>
      <c r="BL181" s="204"/>
      <c r="BM181" s="204"/>
      <c r="BN181" s="204"/>
      <c r="BO181" s="204"/>
      <c r="BP181" s="204"/>
      <c r="BQ181" s="204"/>
      <c r="BR181" s="204"/>
      <c r="BS181" s="204"/>
    </row>
    <row r="182" spans="60:71">
      <c r="BH182" s="204"/>
      <c r="BI182" s="204"/>
      <c r="BJ182" s="204"/>
      <c r="BK182" s="204"/>
      <c r="BL182" s="204"/>
      <c r="BM182" s="204"/>
      <c r="BN182" s="204"/>
      <c r="BO182" s="204"/>
      <c r="BP182" s="204"/>
      <c r="BQ182" s="204"/>
      <c r="BR182" s="204"/>
      <c r="BS182" s="204"/>
    </row>
    <row r="183" spans="60:71">
      <c r="BH183" s="204"/>
      <c r="BI183" s="204"/>
      <c r="BJ183" s="204"/>
      <c r="BK183" s="204"/>
      <c r="BL183" s="204"/>
      <c r="BM183" s="204"/>
      <c r="BN183" s="204"/>
      <c r="BO183" s="204"/>
      <c r="BP183" s="204"/>
      <c r="BQ183" s="204"/>
      <c r="BR183" s="204"/>
      <c r="BS183" s="204"/>
    </row>
    <row r="184" spans="60:71">
      <c r="BH184" s="204"/>
      <c r="BI184" s="204"/>
      <c r="BJ184" s="204"/>
      <c r="BK184" s="204"/>
      <c r="BL184" s="204"/>
      <c r="BM184" s="204"/>
      <c r="BN184" s="204"/>
      <c r="BO184" s="204"/>
      <c r="BP184" s="204"/>
      <c r="BQ184" s="204"/>
      <c r="BR184" s="204"/>
      <c r="BS184" s="204"/>
    </row>
    <row r="185" spans="60:71">
      <c r="BH185" s="204"/>
      <c r="BI185" s="204"/>
      <c r="BJ185" s="204"/>
      <c r="BK185" s="204"/>
      <c r="BL185" s="204"/>
      <c r="BM185" s="204"/>
      <c r="BN185" s="204"/>
      <c r="BO185" s="204"/>
      <c r="BP185" s="204"/>
      <c r="BQ185" s="204"/>
      <c r="BR185" s="204"/>
      <c r="BS185" s="204"/>
    </row>
    <row r="186" spans="60:71">
      <c r="BH186" s="204"/>
      <c r="BI186" s="204"/>
      <c r="BJ186" s="204"/>
      <c r="BK186" s="204"/>
      <c r="BL186" s="204"/>
      <c r="BM186" s="204"/>
      <c r="BN186" s="204"/>
      <c r="BO186" s="204"/>
      <c r="BP186" s="204"/>
      <c r="BQ186" s="204"/>
      <c r="BR186" s="204"/>
      <c r="BS186" s="204"/>
    </row>
    <row r="187" spans="60:71">
      <c r="BH187" s="204"/>
      <c r="BI187" s="204"/>
      <c r="BJ187" s="204"/>
      <c r="BK187" s="204"/>
      <c r="BL187" s="204"/>
      <c r="BM187" s="204"/>
      <c r="BN187" s="204"/>
      <c r="BO187" s="204"/>
      <c r="BP187" s="204"/>
      <c r="BQ187" s="204"/>
      <c r="BR187" s="204"/>
      <c r="BS187" s="204"/>
    </row>
    <row r="188" spans="60:71">
      <c r="BH188" s="204"/>
      <c r="BI188" s="204"/>
      <c r="BJ188" s="204"/>
      <c r="BK188" s="204"/>
      <c r="BL188" s="204"/>
      <c r="BM188" s="204"/>
      <c r="BN188" s="204"/>
      <c r="BO188" s="204"/>
      <c r="BP188" s="204"/>
      <c r="BQ188" s="204"/>
      <c r="BR188" s="204"/>
      <c r="BS188" s="204"/>
    </row>
    <row r="189" spans="60:71">
      <c r="BH189" s="204"/>
      <c r="BI189" s="204"/>
      <c r="BJ189" s="204"/>
      <c r="BK189" s="204"/>
      <c r="BL189" s="204"/>
      <c r="BM189" s="204"/>
      <c r="BN189" s="204"/>
      <c r="BO189" s="204"/>
      <c r="BP189" s="204"/>
      <c r="BQ189" s="204"/>
      <c r="BR189" s="204"/>
      <c r="BS189" s="204"/>
    </row>
    <row r="190" spans="60:71">
      <c r="BH190" s="204"/>
      <c r="BI190" s="204"/>
      <c r="BJ190" s="204"/>
      <c r="BK190" s="204"/>
      <c r="BL190" s="204"/>
      <c r="BM190" s="204"/>
      <c r="BN190" s="204"/>
      <c r="BO190" s="204"/>
      <c r="BP190" s="204"/>
      <c r="BQ190" s="204"/>
      <c r="BR190" s="204"/>
      <c r="BS190" s="204"/>
    </row>
    <row r="191" spans="60:71">
      <c r="BH191" s="204"/>
      <c r="BI191" s="204"/>
      <c r="BJ191" s="204"/>
      <c r="BK191" s="204"/>
      <c r="BL191" s="204"/>
      <c r="BM191" s="204"/>
      <c r="BN191" s="204"/>
      <c r="BO191" s="204"/>
      <c r="BP191" s="204"/>
      <c r="BQ191" s="204"/>
      <c r="BR191" s="204"/>
      <c r="BS191" s="204"/>
    </row>
    <row r="192" spans="60:71">
      <c r="BH192" s="204"/>
      <c r="BI192" s="204"/>
      <c r="BJ192" s="204"/>
      <c r="BK192" s="204"/>
      <c r="BL192" s="204"/>
      <c r="BM192" s="204"/>
      <c r="BN192" s="204"/>
      <c r="BO192" s="204"/>
      <c r="BP192" s="204"/>
      <c r="BQ192" s="204"/>
      <c r="BR192" s="204"/>
      <c r="BS192" s="204"/>
    </row>
    <row r="193" spans="60:71">
      <c r="BH193" s="204"/>
      <c r="BI193" s="204"/>
      <c r="BJ193" s="204"/>
      <c r="BK193" s="204"/>
      <c r="BL193" s="204"/>
      <c r="BM193" s="204"/>
      <c r="BN193" s="204"/>
      <c r="BO193" s="204"/>
      <c r="BP193" s="204"/>
      <c r="BQ193" s="204"/>
      <c r="BR193" s="204"/>
      <c r="BS193" s="204"/>
    </row>
    <row r="194" spans="60:71"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</row>
    <row r="195" spans="60:71">
      <c r="BH195" s="204"/>
      <c r="BI195" s="204"/>
      <c r="BJ195" s="204"/>
      <c r="BK195" s="204"/>
      <c r="BL195" s="204"/>
      <c r="BM195" s="204"/>
      <c r="BN195" s="204"/>
      <c r="BO195" s="204"/>
      <c r="BP195" s="204"/>
      <c r="BQ195" s="204"/>
      <c r="BR195" s="204"/>
      <c r="BS195" s="204"/>
    </row>
    <row r="196" spans="60:71"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204"/>
      <c r="BR196" s="204"/>
      <c r="BS196" s="204"/>
    </row>
    <row r="197" spans="60:71">
      <c r="BH197" s="204"/>
      <c r="BI197" s="204"/>
      <c r="BJ197" s="204"/>
      <c r="BK197" s="204"/>
      <c r="BL197" s="204"/>
      <c r="BM197" s="204"/>
      <c r="BN197" s="204"/>
      <c r="BO197" s="204"/>
      <c r="BP197" s="204"/>
      <c r="BQ197" s="204"/>
      <c r="BR197" s="204"/>
      <c r="BS197" s="204"/>
    </row>
    <row r="198" spans="60:71">
      <c r="BH198" s="204"/>
      <c r="BI198" s="204"/>
      <c r="BJ198" s="204"/>
      <c r="BK198" s="204"/>
      <c r="BL198" s="204"/>
      <c r="BM198" s="204"/>
      <c r="BN198" s="204"/>
      <c r="BO198" s="204"/>
      <c r="BP198" s="204"/>
      <c r="BQ198" s="204"/>
      <c r="BR198" s="204"/>
      <c r="BS198" s="204"/>
    </row>
    <row r="199" spans="60:71">
      <c r="BH199" s="204"/>
      <c r="BI199" s="204"/>
      <c r="BJ199" s="204"/>
      <c r="BK199" s="204"/>
      <c r="BL199" s="204"/>
      <c r="BM199" s="204"/>
      <c r="BN199" s="204"/>
      <c r="BO199" s="204"/>
      <c r="BP199" s="204"/>
      <c r="BQ199" s="204"/>
      <c r="BR199" s="204"/>
      <c r="BS199" s="204"/>
    </row>
    <row r="200" spans="60:71">
      <c r="BH200" s="204"/>
      <c r="BI200" s="204"/>
      <c r="BJ200" s="204"/>
      <c r="BK200" s="204"/>
      <c r="BL200" s="204"/>
      <c r="BM200" s="204"/>
      <c r="BN200" s="204"/>
      <c r="BO200" s="204"/>
      <c r="BP200" s="204"/>
      <c r="BQ200" s="204"/>
      <c r="BR200" s="204"/>
      <c r="BS200" s="204"/>
    </row>
    <row r="201" spans="60:71"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/>
    </row>
    <row r="202" spans="60:71"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</row>
    <row r="203" spans="60:71">
      <c r="BH203" s="204"/>
      <c r="BI203" s="204"/>
      <c r="BJ203" s="204"/>
      <c r="BK203" s="204"/>
      <c r="BL203" s="204"/>
      <c r="BM203" s="204"/>
      <c r="BN203" s="204"/>
      <c r="BO203" s="204"/>
      <c r="BP203" s="204"/>
      <c r="BQ203" s="204"/>
      <c r="BR203" s="204"/>
      <c r="BS203" s="204"/>
    </row>
    <row r="204" spans="60:71">
      <c r="BH204" s="204"/>
      <c r="BI204" s="204"/>
      <c r="BJ204" s="204"/>
      <c r="BK204" s="204"/>
      <c r="BL204" s="204"/>
      <c r="BM204" s="204"/>
      <c r="BN204" s="204"/>
      <c r="BO204" s="204"/>
      <c r="BP204" s="204"/>
      <c r="BQ204" s="204"/>
      <c r="BR204" s="204"/>
      <c r="BS204" s="204"/>
    </row>
    <row r="205" spans="60:71"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</row>
    <row r="206" spans="60:71">
      <c r="BH206" s="204"/>
      <c r="BI206" s="204"/>
      <c r="BJ206" s="204"/>
      <c r="BK206" s="204"/>
      <c r="BL206" s="204"/>
      <c r="BM206" s="204"/>
      <c r="BN206" s="204"/>
      <c r="BO206" s="204"/>
      <c r="BP206" s="204"/>
      <c r="BQ206" s="204"/>
      <c r="BR206" s="204"/>
      <c r="BS206" s="204"/>
    </row>
    <row r="207" spans="60:71"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</row>
    <row r="208" spans="60:71"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/>
    </row>
    <row r="209" spans="60:71">
      <c r="BH209" s="204"/>
      <c r="BI209" s="204"/>
      <c r="BJ209" s="204"/>
      <c r="BK209" s="204"/>
      <c r="BL209" s="204"/>
      <c r="BM209" s="204"/>
      <c r="BN209" s="204"/>
      <c r="BO209" s="204"/>
      <c r="BP209" s="204"/>
      <c r="BQ209" s="204"/>
      <c r="BR209" s="204"/>
      <c r="BS209" s="204"/>
    </row>
    <row r="210" spans="60:71">
      <c r="BH210" s="204"/>
      <c r="BI210" s="204"/>
      <c r="BJ210" s="204"/>
      <c r="BK210" s="204"/>
      <c r="BL210" s="204"/>
      <c r="BM210" s="204"/>
      <c r="BN210" s="204"/>
      <c r="BO210" s="204"/>
      <c r="BP210" s="204"/>
      <c r="BQ210" s="204"/>
      <c r="BR210" s="204"/>
      <c r="BS210" s="204"/>
    </row>
    <row r="211" spans="60:71">
      <c r="BH211" s="204"/>
      <c r="BI211" s="204"/>
      <c r="BJ211" s="204"/>
      <c r="BK211" s="204"/>
      <c r="BL211" s="204"/>
      <c r="BM211" s="204"/>
      <c r="BN211" s="204"/>
      <c r="BO211" s="204"/>
      <c r="BP211" s="204"/>
      <c r="BQ211" s="204"/>
      <c r="BR211" s="204"/>
      <c r="BS211" s="204"/>
    </row>
    <row r="212" spans="60:71"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204"/>
      <c r="BR212" s="204"/>
      <c r="BS212" s="204"/>
    </row>
    <row r="213" spans="60:71"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204"/>
      <c r="BR213" s="204"/>
      <c r="BS213" s="204"/>
    </row>
    <row r="214" spans="60:71">
      <c r="BH214" s="204"/>
      <c r="BI214" s="204"/>
      <c r="BJ214" s="204"/>
      <c r="BK214" s="204"/>
      <c r="BL214" s="204"/>
      <c r="BM214" s="204"/>
      <c r="BN214" s="204"/>
      <c r="BO214" s="204"/>
      <c r="BP214" s="204"/>
      <c r="BQ214" s="204"/>
      <c r="BR214" s="204"/>
      <c r="BS214" s="204"/>
    </row>
    <row r="215" spans="60:71">
      <c r="BH215" s="204"/>
      <c r="BI215" s="204"/>
      <c r="BJ215" s="204"/>
      <c r="BK215" s="204"/>
      <c r="BL215" s="204"/>
      <c r="BM215" s="204"/>
      <c r="BN215" s="204"/>
      <c r="BO215" s="204"/>
      <c r="BP215" s="204"/>
      <c r="BQ215" s="204"/>
      <c r="BR215" s="204"/>
      <c r="BS215" s="204"/>
    </row>
    <row r="216" spans="60:71">
      <c r="BH216" s="204"/>
      <c r="BI216" s="204"/>
      <c r="BJ216" s="204"/>
      <c r="BK216" s="204"/>
      <c r="BL216" s="204"/>
      <c r="BM216" s="204"/>
      <c r="BN216" s="204"/>
      <c r="BO216" s="204"/>
      <c r="BP216" s="204"/>
      <c r="BQ216" s="204"/>
      <c r="BR216" s="204"/>
      <c r="BS216" s="204"/>
    </row>
    <row r="217" spans="60:71">
      <c r="BH217" s="204"/>
      <c r="BI217" s="204"/>
      <c r="BJ217" s="204"/>
      <c r="BK217" s="204"/>
      <c r="BL217" s="204"/>
      <c r="BM217" s="204"/>
      <c r="BN217" s="204"/>
      <c r="BO217" s="204"/>
      <c r="BP217" s="204"/>
      <c r="BQ217" s="204"/>
      <c r="BR217" s="204"/>
      <c r="BS217" s="204"/>
    </row>
    <row r="218" spans="60:71"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204"/>
      <c r="BR218" s="204"/>
      <c r="BS218" s="204"/>
    </row>
    <row r="219" spans="60:71">
      <c r="BH219" s="204"/>
      <c r="BI219" s="204"/>
      <c r="BJ219" s="204"/>
      <c r="BK219" s="204"/>
      <c r="BL219" s="204"/>
      <c r="BM219" s="204"/>
      <c r="BN219" s="204"/>
      <c r="BO219" s="204"/>
      <c r="BP219" s="204"/>
      <c r="BQ219" s="204"/>
      <c r="BR219" s="204"/>
      <c r="BS219" s="204"/>
    </row>
    <row r="220" spans="60:71">
      <c r="BH220" s="204"/>
      <c r="BI220" s="204"/>
      <c r="BJ220" s="204"/>
      <c r="BK220" s="204"/>
      <c r="BL220" s="204"/>
      <c r="BM220" s="204"/>
      <c r="BN220" s="204"/>
      <c r="BO220" s="204"/>
      <c r="BP220" s="204"/>
      <c r="BQ220" s="204"/>
      <c r="BR220" s="204"/>
      <c r="BS220" s="204"/>
    </row>
    <row r="221" spans="60:71"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204"/>
      <c r="BR221" s="204"/>
      <c r="BS221" s="204"/>
    </row>
    <row r="222" spans="60:71"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204"/>
      <c r="BR222" s="204"/>
      <c r="BS222" s="204"/>
    </row>
    <row r="223" spans="60:71">
      <c r="BH223" s="204"/>
      <c r="BI223" s="204"/>
      <c r="BJ223" s="204"/>
      <c r="BK223" s="204"/>
      <c r="BL223" s="204"/>
      <c r="BM223" s="204"/>
      <c r="BN223" s="204"/>
      <c r="BO223" s="204"/>
      <c r="BP223" s="204"/>
      <c r="BQ223" s="204"/>
      <c r="BR223" s="204"/>
      <c r="BS223" s="204"/>
    </row>
    <row r="224" spans="60:71"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4"/>
    </row>
    <row r="225" spans="60:71"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</row>
    <row r="226" spans="60:71"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4"/>
    </row>
    <row r="227" spans="60:71"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</row>
    <row r="228" spans="60:71">
      <c r="BH228" s="204"/>
      <c r="BI228" s="204"/>
      <c r="BJ228" s="204"/>
      <c r="BK228" s="204"/>
      <c r="BL228" s="204"/>
      <c r="BM228" s="204"/>
      <c r="BN228" s="204"/>
      <c r="BO228" s="204"/>
      <c r="BP228" s="204"/>
      <c r="BQ228" s="204"/>
      <c r="BR228" s="204"/>
      <c r="BS228" s="204"/>
    </row>
    <row r="229" spans="60:71">
      <c r="BH229" s="204"/>
      <c r="BI229" s="204"/>
      <c r="BJ229" s="204"/>
      <c r="BK229" s="204"/>
      <c r="BL229" s="204"/>
      <c r="BM229" s="204"/>
      <c r="BN229" s="204"/>
      <c r="BO229" s="204"/>
      <c r="BP229" s="204"/>
      <c r="BQ229" s="204"/>
      <c r="BR229" s="204"/>
      <c r="BS229" s="204"/>
    </row>
    <row r="230" spans="60:71"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4"/>
    </row>
    <row r="231" spans="60:71"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</row>
    <row r="232" spans="60:71"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/>
    </row>
    <row r="233" spans="60:71"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4"/>
    </row>
    <row r="234" spans="60:71"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</row>
    <row r="235" spans="60:71">
      <c r="BH235" s="204"/>
      <c r="BI235" s="204"/>
      <c r="BJ235" s="204"/>
      <c r="BK235" s="204"/>
      <c r="BL235" s="204"/>
      <c r="BM235" s="204"/>
      <c r="BN235" s="204"/>
      <c r="BO235" s="204"/>
      <c r="BP235" s="204"/>
      <c r="BQ235" s="204"/>
      <c r="BR235" s="204"/>
      <c r="BS235" s="204"/>
    </row>
    <row r="236" spans="60:71"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</row>
    <row r="237" spans="60:71">
      <c r="BH237" s="204"/>
      <c r="BI237" s="204"/>
      <c r="BJ237" s="204"/>
      <c r="BK237" s="204"/>
      <c r="BL237" s="204"/>
      <c r="BM237" s="204"/>
      <c r="BN237" s="204"/>
      <c r="BO237" s="204"/>
      <c r="BP237" s="204"/>
      <c r="BQ237" s="204"/>
      <c r="BR237" s="204"/>
      <c r="BS237" s="204"/>
    </row>
    <row r="238" spans="60:71"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</row>
    <row r="239" spans="60:71">
      <c r="BH239" s="204"/>
      <c r="BI239" s="204"/>
      <c r="BJ239" s="204"/>
      <c r="BK239" s="204"/>
      <c r="BL239" s="204"/>
      <c r="BM239" s="204"/>
      <c r="BN239" s="204"/>
      <c r="BO239" s="204"/>
      <c r="BP239" s="204"/>
      <c r="BQ239" s="204"/>
      <c r="BR239" s="204"/>
      <c r="BS239" s="204"/>
    </row>
    <row r="240" spans="60:71"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</row>
    <row r="241" spans="60:71">
      <c r="BH241" s="204"/>
      <c r="BI241" s="204"/>
      <c r="BJ241" s="204"/>
      <c r="BK241" s="204"/>
      <c r="BL241" s="204"/>
      <c r="BM241" s="204"/>
      <c r="BN241" s="204"/>
      <c r="BO241" s="204"/>
      <c r="BP241" s="204"/>
      <c r="BQ241" s="204"/>
      <c r="BR241" s="204"/>
      <c r="BS241" s="204"/>
    </row>
    <row r="242" spans="60:71"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</row>
    <row r="243" spans="60:71">
      <c r="BH243" s="204"/>
      <c r="BI243" s="204"/>
      <c r="BJ243" s="204"/>
      <c r="BK243" s="204"/>
      <c r="BL243" s="204"/>
      <c r="BM243" s="204"/>
      <c r="BN243" s="204"/>
      <c r="BO243" s="204"/>
      <c r="BP243" s="204"/>
      <c r="BQ243" s="204"/>
      <c r="BR243" s="204"/>
      <c r="BS243" s="204"/>
    </row>
    <row r="244" spans="60:71">
      <c r="BH244" s="204"/>
      <c r="BI244" s="204"/>
      <c r="BJ244" s="204"/>
      <c r="BK244" s="204"/>
      <c r="BL244" s="204"/>
      <c r="BM244" s="204"/>
      <c r="BN244" s="204"/>
      <c r="BO244" s="204"/>
      <c r="BP244" s="204"/>
      <c r="BQ244" s="204"/>
      <c r="BR244" s="204"/>
      <c r="BS244" s="204"/>
    </row>
    <row r="245" spans="60:71">
      <c r="BH245" s="204"/>
      <c r="BI245" s="204"/>
      <c r="BJ245" s="204"/>
      <c r="BK245" s="204"/>
      <c r="BL245" s="204"/>
      <c r="BM245" s="204"/>
      <c r="BN245" s="204"/>
      <c r="BO245" s="204"/>
      <c r="BP245" s="204"/>
      <c r="BQ245" s="204"/>
      <c r="BR245" s="204"/>
      <c r="BS245" s="204"/>
    </row>
    <row r="246" spans="60:71">
      <c r="BH246" s="204"/>
      <c r="BI246" s="204"/>
      <c r="BJ246" s="204"/>
      <c r="BK246" s="204"/>
      <c r="BL246" s="204"/>
      <c r="BM246" s="204"/>
      <c r="BN246" s="204"/>
      <c r="BO246" s="204"/>
      <c r="BP246" s="204"/>
      <c r="BQ246" s="204"/>
      <c r="BR246" s="204"/>
      <c r="BS246" s="204"/>
    </row>
    <row r="247" spans="60:71">
      <c r="BH247" s="204"/>
      <c r="BI247" s="204"/>
      <c r="BJ247" s="204"/>
      <c r="BK247" s="204"/>
      <c r="BL247" s="204"/>
      <c r="BM247" s="204"/>
      <c r="BN247" s="204"/>
      <c r="BO247" s="204"/>
      <c r="BP247" s="204"/>
      <c r="BQ247" s="204"/>
      <c r="BR247" s="204"/>
      <c r="BS247" s="204"/>
    </row>
    <row r="248" spans="60:71">
      <c r="BH248" s="204"/>
      <c r="BI248" s="204"/>
      <c r="BJ248" s="204"/>
      <c r="BK248" s="204"/>
      <c r="BL248" s="204"/>
      <c r="BM248" s="204"/>
      <c r="BN248" s="204"/>
      <c r="BO248" s="204"/>
      <c r="BP248" s="204"/>
      <c r="BQ248" s="204"/>
      <c r="BR248" s="204"/>
      <c r="BS248" s="204"/>
    </row>
    <row r="249" spans="60:71">
      <c r="BH249" s="204"/>
      <c r="BI249" s="204"/>
      <c r="BJ249" s="204"/>
      <c r="BK249" s="204"/>
      <c r="BL249" s="204"/>
      <c r="BM249" s="204"/>
      <c r="BN249" s="204"/>
      <c r="BO249" s="204"/>
      <c r="BP249" s="204"/>
      <c r="BQ249" s="204"/>
      <c r="BR249" s="204"/>
      <c r="BS249" s="204"/>
    </row>
    <row r="250" spans="60:71">
      <c r="BH250" s="204"/>
      <c r="BI250" s="204"/>
      <c r="BJ250" s="204"/>
      <c r="BK250" s="204"/>
      <c r="BL250" s="204"/>
      <c r="BM250" s="204"/>
      <c r="BN250" s="204"/>
      <c r="BO250" s="204"/>
      <c r="BP250" s="204"/>
      <c r="BQ250" s="204"/>
      <c r="BR250" s="204"/>
      <c r="BS250" s="204"/>
    </row>
    <row r="251" spans="60:71">
      <c r="BH251" s="204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</row>
    <row r="252" spans="60:71"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4"/>
    </row>
    <row r="253" spans="60:71">
      <c r="BH253" s="204"/>
      <c r="BI253" s="204"/>
      <c r="BJ253" s="204"/>
      <c r="BK253" s="204"/>
      <c r="BL253" s="204"/>
      <c r="BM253" s="204"/>
      <c r="BN253" s="204"/>
      <c r="BO253" s="204"/>
      <c r="BP253" s="204"/>
      <c r="BQ253" s="204"/>
      <c r="BR253" s="204"/>
      <c r="BS253" s="204"/>
    </row>
    <row r="254" spans="60:71">
      <c r="BH254" s="204"/>
      <c r="BI254" s="204"/>
      <c r="BJ254" s="204"/>
      <c r="BK254" s="204"/>
      <c r="BL254" s="204"/>
      <c r="BM254" s="204"/>
      <c r="BN254" s="204"/>
      <c r="BO254" s="204"/>
      <c r="BP254" s="204"/>
      <c r="BQ254" s="204"/>
      <c r="BR254" s="204"/>
      <c r="BS254" s="204"/>
    </row>
    <row r="255" spans="60:71">
      <c r="BH255" s="204"/>
      <c r="BI255" s="204"/>
      <c r="BJ255" s="204"/>
      <c r="BK255" s="204"/>
      <c r="BL255" s="204"/>
      <c r="BM255" s="204"/>
      <c r="BN255" s="204"/>
      <c r="BO255" s="204"/>
      <c r="BP255" s="204"/>
      <c r="BQ255" s="204"/>
      <c r="BR255" s="204"/>
      <c r="BS255" s="204"/>
    </row>
    <row r="256" spans="60:71">
      <c r="BH256" s="204"/>
      <c r="BI256" s="204"/>
      <c r="BJ256" s="204"/>
      <c r="BK256" s="204"/>
      <c r="BL256" s="204"/>
      <c r="BM256" s="204"/>
      <c r="BN256" s="204"/>
      <c r="BO256" s="204"/>
      <c r="BP256" s="204"/>
      <c r="BQ256" s="204"/>
      <c r="BR256" s="204"/>
      <c r="BS256" s="204"/>
    </row>
    <row r="257" spans="60:71">
      <c r="BH257" s="204"/>
      <c r="BI257" s="204"/>
      <c r="BJ257" s="204"/>
      <c r="BK257" s="204"/>
      <c r="BL257" s="204"/>
      <c r="BM257" s="204"/>
      <c r="BN257" s="204"/>
      <c r="BO257" s="204"/>
      <c r="BP257" s="204"/>
      <c r="BQ257" s="204"/>
      <c r="BR257" s="204"/>
      <c r="BS257" s="204"/>
    </row>
    <row r="258" spans="60:71">
      <c r="BH258" s="204"/>
      <c r="BI258" s="204"/>
      <c r="BJ258" s="204"/>
      <c r="BK258" s="204"/>
      <c r="BL258" s="204"/>
      <c r="BM258" s="204"/>
      <c r="BN258" s="204"/>
      <c r="BO258" s="204"/>
      <c r="BP258" s="204"/>
      <c r="BQ258" s="204"/>
      <c r="BR258" s="204"/>
      <c r="BS258" s="204"/>
    </row>
    <row r="259" spans="60:71">
      <c r="BH259" s="204"/>
      <c r="BI259" s="204"/>
      <c r="BJ259" s="204"/>
      <c r="BK259" s="204"/>
      <c r="BL259" s="204"/>
      <c r="BM259" s="204"/>
      <c r="BN259" s="204"/>
      <c r="BO259" s="204"/>
      <c r="BP259" s="204"/>
      <c r="BQ259" s="204"/>
      <c r="BR259" s="204"/>
      <c r="BS259" s="204"/>
    </row>
    <row r="260" spans="60:71">
      <c r="BH260" s="204"/>
      <c r="BI260" s="204"/>
      <c r="BJ260" s="204"/>
      <c r="BK260" s="204"/>
      <c r="BL260" s="204"/>
      <c r="BM260" s="204"/>
      <c r="BN260" s="204"/>
      <c r="BO260" s="204"/>
      <c r="BP260" s="204"/>
      <c r="BQ260" s="204"/>
      <c r="BR260" s="204"/>
      <c r="BS260" s="204"/>
    </row>
    <row r="261" spans="60:71">
      <c r="BH261" s="204"/>
      <c r="BI261" s="204"/>
      <c r="BJ261" s="204"/>
      <c r="BK261" s="204"/>
      <c r="BL261" s="204"/>
      <c r="BM261" s="204"/>
      <c r="BN261" s="204"/>
      <c r="BO261" s="204"/>
      <c r="BP261" s="204"/>
      <c r="BQ261" s="204"/>
      <c r="BR261" s="204"/>
      <c r="BS261" s="204"/>
    </row>
    <row r="262" spans="60:71"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</row>
    <row r="263" spans="60:71"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</row>
    <row r="264" spans="60:71"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</row>
    <row r="265" spans="60:71">
      <c r="BH265" s="204"/>
      <c r="BI265" s="204"/>
      <c r="BJ265" s="204"/>
      <c r="BK265" s="204"/>
      <c r="BL265" s="204"/>
      <c r="BM265" s="204"/>
      <c r="BN265" s="204"/>
      <c r="BO265" s="204"/>
      <c r="BP265" s="204"/>
      <c r="BQ265" s="204"/>
      <c r="BR265" s="204"/>
      <c r="BS265" s="204"/>
    </row>
    <row r="266" spans="60:71">
      <c r="BH266" s="204"/>
      <c r="BI266" s="204"/>
      <c r="BJ266" s="204"/>
      <c r="BK266" s="204"/>
      <c r="BL266" s="204"/>
      <c r="BM266" s="204"/>
      <c r="BN266" s="204"/>
      <c r="BO266" s="204"/>
      <c r="BP266" s="204"/>
      <c r="BQ266" s="204"/>
      <c r="BR266" s="204"/>
      <c r="BS266" s="204"/>
    </row>
    <row r="267" spans="60:71">
      <c r="BH267" s="204"/>
      <c r="BI267" s="204"/>
      <c r="BJ267" s="204"/>
      <c r="BK267" s="204"/>
      <c r="BL267" s="204"/>
      <c r="BM267" s="204"/>
      <c r="BN267" s="204"/>
      <c r="BO267" s="204"/>
      <c r="BP267" s="204"/>
      <c r="BQ267" s="204"/>
      <c r="BR267" s="204"/>
      <c r="BS267" s="204"/>
    </row>
    <row r="268" spans="60:71">
      <c r="BH268" s="204"/>
      <c r="BI268" s="204"/>
      <c r="BJ268" s="204"/>
      <c r="BK268" s="204"/>
      <c r="BL268" s="204"/>
      <c r="BM268" s="204"/>
      <c r="BN268" s="204"/>
      <c r="BO268" s="204"/>
      <c r="BP268" s="204"/>
      <c r="BQ268" s="204"/>
      <c r="BR268" s="204"/>
      <c r="BS268" s="204"/>
    </row>
    <row r="269" spans="60:71"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4"/>
    </row>
    <row r="270" spans="60:71">
      <c r="BH270" s="204"/>
      <c r="BI270" s="204"/>
      <c r="BJ270" s="204"/>
      <c r="BK270" s="204"/>
      <c r="BL270" s="204"/>
      <c r="BM270" s="204"/>
      <c r="BN270" s="204"/>
      <c r="BO270" s="204"/>
      <c r="BP270" s="204"/>
      <c r="BQ270" s="204"/>
      <c r="BR270" s="204"/>
      <c r="BS270" s="204"/>
    </row>
    <row r="271" spans="60:71"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</row>
    <row r="272" spans="60:71">
      <c r="BH272" s="204"/>
      <c r="BI272" s="204"/>
      <c r="BJ272" s="204"/>
      <c r="BK272" s="204"/>
      <c r="BL272" s="204"/>
      <c r="BM272" s="204"/>
      <c r="BN272" s="204"/>
      <c r="BO272" s="204"/>
      <c r="BP272" s="204"/>
      <c r="BQ272" s="204"/>
      <c r="BR272" s="204"/>
      <c r="BS272" s="204"/>
    </row>
    <row r="273" spans="60:71">
      <c r="BH273" s="204"/>
      <c r="BI273" s="204"/>
      <c r="BJ273" s="204"/>
      <c r="BK273" s="204"/>
      <c r="BL273" s="204"/>
      <c r="BM273" s="204"/>
      <c r="BN273" s="204"/>
      <c r="BO273" s="204"/>
      <c r="BP273" s="204"/>
      <c r="BQ273" s="204"/>
      <c r="BR273" s="204"/>
      <c r="BS273" s="204"/>
    </row>
    <row r="274" spans="60:71">
      <c r="BH274" s="204"/>
      <c r="BI274" s="204"/>
      <c r="BJ274" s="204"/>
      <c r="BK274" s="204"/>
      <c r="BL274" s="204"/>
      <c r="BM274" s="204"/>
      <c r="BN274" s="204"/>
      <c r="BO274" s="204"/>
      <c r="BP274" s="204"/>
      <c r="BQ274" s="204"/>
      <c r="BR274" s="204"/>
      <c r="BS274" s="204"/>
    </row>
    <row r="275" spans="60:71">
      <c r="BH275" s="204"/>
      <c r="BI275" s="204"/>
      <c r="BJ275" s="204"/>
      <c r="BK275" s="204"/>
      <c r="BL275" s="204"/>
      <c r="BM275" s="204"/>
      <c r="BN275" s="204"/>
      <c r="BO275" s="204"/>
      <c r="BP275" s="204"/>
      <c r="BQ275" s="204"/>
      <c r="BR275" s="204"/>
      <c r="BS275" s="204"/>
    </row>
    <row r="276" spans="60:71">
      <c r="BH276" s="204"/>
      <c r="BI276" s="204"/>
      <c r="BJ276" s="204"/>
      <c r="BK276" s="204"/>
      <c r="BL276" s="204"/>
      <c r="BM276" s="204"/>
      <c r="BN276" s="204"/>
      <c r="BO276" s="204"/>
      <c r="BP276" s="204"/>
      <c r="BQ276" s="204"/>
      <c r="BR276" s="204"/>
      <c r="BS276" s="204"/>
    </row>
    <row r="277" spans="60:71"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4"/>
    </row>
    <row r="278" spans="60:71">
      <c r="BH278" s="204"/>
      <c r="BI278" s="204"/>
      <c r="BJ278" s="204"/>
      <c r="BK278" s="204"/>
      <c r="BL278" s="204"/>
      <c r="BM278" s="204"/>
      <c r="BN278" s="204"/>
      <c r="BO278" s="204"/>
      <c r="BP278" s="204"/>
      <c r="BQ278" s="204"/>
      <c r="BR278" s="204"/>
      <c r="BS278" s="204"/>
    </row>
    <row r="279" spans="60:71">
      <c r="BH279" s="204"/>
      <c r="BI279" s="204"/>
      <c r="BJ279" s="204"/>
      <c r="BK279" s="204"/>
      <c r="BL279" s="204"/>
      <c r="BM279" s="204"/>
      <c r="BN279" s="204"/>
      <c r="BO279" s="204"/>
      <c r="BP279" s="204"/>
      <c r="BQ279" s="204"/>
      <c r="BR279" s="204"/>
      <c r="BS279" s="204"/>
    </row>
    <row r="280" spans="60:71">
      <c r="BH280" s="204"/>
      <c r="BI280" s="204"/>
      <c r="BJ280" s="204"/>
      <c r="BK280" s="204"/>
      <c r="BL280" s="204"/>
      <c r="BM280" s="204"/>
      <c r="BN280" s="204"/>
      <c r="BO280" s="204"/>
      <c r="BP280" s="204"/>
      <c r="BQ280" s="204"/>
      <c r="BR280" s="204"/>
      <c r="BS280" s="204"/>
    </row>
    <row r="281" spans="60:71">
      <c r="BH281" s="204"/>
      <c r="BI281" s="204"/>
      <c r="BJ281" s="204"/>
      <c r="BK281" s="204"/>
      <c r="BL281" s="204"/>
      <c r="BM281" s="204"/>
      <c r="BN281" s="204"/>
      <c r="BO281" s="204"/>
      <c r="BP281" s="204"/>
      <c r="BQ281" s="204"/>
      <c r="BR281" s="204"/>
      <c r="BS281" s="204"/>
    </row>
    <row r="282" spans="60:71">
      <c r="BH282" s="204"/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</row>
    <row r="283" spans="60:71">
      <c r="BH283" s="204"/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</row>
    <row r="284" spans="60:71">
      <c r="BH284" s="204"/>
      <c r="BI284" s="204"/>
      <c r="BJ284" s="204"/>
      <c r="BK284" s="204"/>
      <c r="BL284" s="204"/>
      <c r="BM284" s="204"/>
      <c r="BN284" s="204"/>
      <c r="BO284" s="204"/>
      <c r="BP284" s="204"/>
      <c r="BQ284" s="204"/>
      <c r="BR284" s="204"/>
      <c r="BS284" s="204"/>
    </row>
    <row r="285" spans="60:71">
      <c r="BH285" s="204"/>
      <c r="BI285" s="204"/>
      <c r="BJ285" s="204"/>
      <c r="BK285" s="204"/>
      <c r="BL285" s="204"/>
      <c r="BM285" s="204"/>
      <c r="BN285" s="204"/>
      <c r="BO285" s="204"/>
      <c r="BP285" s="204"/>
      <c r="BQ285" s="204"/>
      <c r="BR285" s="204"/>
      <c r="BS285" s="204"/>
    </row>
    <row r="286" spans="60:71">
      <c r="BH286" s="204"/>
      <c r="BI286" s="204"/>
      <c r="BJ286" s="204"/>
      <c r="BK286" s="204"/>
      <c r="BL286" s="204"/>
      <c r="BM286" s="204"/>
      <c r="BN286" s="204"/>
      <c r="BO286" s="204"/>
      <c r="BP286" s="204"/>
      <c r="BQ286" s="204"/>
      <c r="BR286" s="204"/>
      <c r="BS286" s="204"/>
    </row>
    <row r="287" spans="60:71">
      <c r="BH287" s="204"/>
      <c r="BI287" s="204"/>
      <c r="BJ287" s="204"/>
      <c r="BK287" s="204"/>
      <c r="BL287" s="204"/>
      <c r="BM287" s="204"/>
      <c r="BN287" s="204"/>
      <c r="BO287" s="204"/>
      <c r="BP287" s="204"/>
      <c r="BQ287" s="204"/>
      <c r="BR287" s="204"/>
      <c r="BS287" s="204"/>
    </row>
    <row r="288" spans="60:71">
      <c r="BH288" s="204"/>
      <c r="BI288" s="204"/>
      <c r="BJ288" s="204"/>
      <c r="BK288" s="204"/>
      <c r="BL288" s="204"/>
      <c r="BM288" s="204"/>
      <c r="BN288" s="204"/>
      <c r="BO288" s="204"/>
      <c r="BP288" s="204"/>
      <c r="BQ288" s="204"/>
      <c r="BR288" s="204"/>
      <c r="BS288" s="204"/>
    </row>
    <row r="289" spans="60:71">
      <c r="BH289" s="204"/>
      <c r="BI289" s="204"/>
      <c r="BJ289" s="204"/>
      <c r="BK289" s="204"/>
      <c r="BL289" s="204"/>
      <c r="BM289" s="204"/>
      <c r="BN289" s="204"/>
      <c r="BO289" s="204"/>
      <c r="BP289" s="204"/>
      <c r="BQ289" s="204"/>
      <c r="BR289" s="204"/>
      <c r="BS289" s="204"/>
    </row>
    <row r="290" spans="60:71">
      <c r="BH290" s="204"/>
      <c r="BI290" s="204"/>
      <c r="BJ290" s="204"/>
      <c r="BK290" s="204"/>
      <c r="BL290" s="204"/>
      <c r="BM290" s="204"/>
      <c r="BN290" s="204"/>
      <c r="BO290" s="204"/>
      <c r="BP290" s="204"/>
      <c r="BQ290" s="204"/>
      <c r="BR290" s="204"/>
      <c r="BS290" s="204"/>
    </row>
    <row r="291" spans="60:71">
      <c r="BH291" s="204"/>
      <c r="BI291" s="204"/>
      <c r="BJ291" s="204"/>
      <c r="BK291" s="204"/>
      <c r="BL291" s="204"/>
      <c r="BM291" s="204"/>
      <c r="BN291" s="204"/>
      <c r="BO291" s="204"/>
      <c r="BP291" s="204"/>
      <c r="BQ291" s="204"/>
      <c r="BR291" s="204"/>
      <c r="BS291" s="204"/>
    </row>
    <row r="292" spans="60:71">
      <c r="BH292" s="204"/>
      <c r="BI292" s="204"/>
      <c r="BJ292" s="204"/>
      <c r="BK292" s="204"/>
      <c r="BL292" s="204"/>
      <c r="BM292" s="204"/>
      <c r="BN292" s="204"/>
      <c r="BO292" s="204"/>
      <c r="BP292" s="204"/>
      <c r="BQ292" s="204"/>
      <c r="BR292" s="204"/>
      <c r="BS292" s="204"/>
    </row>
    <row r="293" spans="60:71">
      <c r="BH293" s="204"/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</row>
    <row r="294" spans="60:71">
      <c r="BH294" s="204"/>
      <c r="BI294" s="204"/>
      <c r="BJ294" s="204"/>
      <c r="BK294" s="204"/>
      <c r="BL294" s="204"/>
      <c r="BM294" s="204"/>
      <c r="BN294" s="204"/>
      <c r="BO294" s="204"/>
      <c r="BP294" s="204"/>
      <c r="BQ294" s="204"/>
      <c r="BR294" s="204"/>
      <c r="BS294" s="204"/>
    </row>
    <row r="295" spans="60:71">
      <c r="BH295" s="204"/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4"/>
    </row>
    <row r="296" spans="60:71">
      <c r="BH296" s="204"/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</row>
    <row r="297" spans="60:71">
      <c r="BH297" s="204"/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/>
    </row>
    <row r="298" spans="60:71">
      <c r="BH298" s="204"/>
      <c r="BI298" s="204"/>
      <c r="BJ298" s="204"/>
      <c r="BK298" s="204"/>
      <c r="BL298" s="204"/>
      <c r="BM298" s="204"/>
      <c r="BN298" s="204"/>
      <c r="BO298" s="204"/>
      <c r="BP298" s="204"/>
      <c r="BQ298" s="204"/>
      <c r="BR298" s="204"/>
      <c r="BS298" s="204"/>
    </row>
    <row r="299" spans="60:71">
      <c r="BH299" s="204"/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</row>
    <row r="300" spans="60:71">
      <c r="BH300" s="204"/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</row>
    <row r="301" spans="60:71">
      <c r="BH301" s="204"/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</row>
    <row r="302" spans="60:71">
      <c r="BH302" s="204"/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</row>
    <row r="303" spans="60:71">
      <c r="BH303" s="204"/>
      <c r="BI303" s="204"/>
      <c r="BJ303" s="204"/>
      <c r="BK303" s="204"/>
      <c r="BL303" s="204"/>
      <c r="BM303" s="204"/>
      <c r="BN303" s="204"/>
      <c r="BO303" s="204"/>
      <c r="BP303" s="204"/>
      <c r="BQ303" s="204"/>
      <c r="BR303" s="204"/>
      <c r="BS303" s="204"/>
    </row>
    <row r="304" spans="60:71">
      <c r="BH304" s="204"/>
      <c r="BI304" s="204"/>
      <c r="BJ304" s="204"/>
      <c r="BK304" s="204"/>
      <c r="BL304" s="204"/>
      <c r="BM304" s="204"/>
      <c r="BN304" s="204"/>
      <c r="BO304" s="204"/>
      <c r="BP304" s="204"/>
      <c r="BQ304" s="204"/>
      <c r="BR304" s="204"/>
      <c r="BS304" s="204"/>
    </row>
    <row r="305" spans="60:71">
      <c r="BH305" s="204"/>
      <c r="BI305" s="204"/>
      <c r="BJ305" s="204"/>
      <c r="BK305" s="204"/>
      <c r="BL305" s="204"/>
      <c r="BM305" s="204"/>
      <c r="BN305" s="204"/>
      <c r="BO305" s="204"/>
      <c r="BP305" s="204"/>
      <c r="BQ305" s="204"/>
      <c r="BR305" s="204"/>
      <c r="BS305" s="204"/>
    </row>
    <row r="306" spans="60:71">
      <c r="BH306" s="204"/>
      <c r="BI306" s="204"/>
      <c r="BJ306" s="204"/>
      <c r="BK306" s="204"/>
      <c r="BL306" s="204"/>
      <c r="BM306" s="204"/>
      <c r="BN306" s="204"/>
      <c r="BO306" s="204"/>
      <c r="BP306" s="204"/>
      <c r="BQ306" s="204"/>
      <c r="BR306" s="204"/>
      <c r="BS306" s="204"/>
    </row>
    <row r="307" spans="60:71">
      <c r="BH307" s="204"/>
      <c r="BI307" s="204"/>
      <c r="BJ307" s="204"/>
      <c r="BK307" s="204"/>
      <c r="BL307" s="204"/>
      <c r="BM307" s="204"/>
      <c r="BN307" s="204"/>
      <c r="BO307" s="204"/>
      <c r="BP307" s="204"/>
      <c r="BQ307" s="204"/>
      <c r="BR307" s="204"/>
      <c r="BS307" s="204"/>
    </row>
    <row r="308" spans="60:71">
      <c r="BH308" s="204"/>
      <c r="BI308" s="204"/>
      <c r="BJ308" s="204"/>
      <c r="BK308" s="204"/>
      <c r="BL308" s="204"/>
      <c r="BM308" s="204"/>
      <c r="BN308" s="204"/>
      <c r="BO308" s="204"/>
      <c r="BP308" s="204"/>
      <c r="BQ308" s="204"/>
      <c r="BR308" s="204"/>
      <c r="BS308" s="204"/>
    </row>
    <row r="309" spans="60:71">
      <c r="BH309" s="204"/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/>
    </row>
    <row r="310" spans="60:71">
      <c r="BH310" s="204"/>
      <c r="BI310" s="204"/>
      <c r="BJ310" s="204"/>
      <c r="BK310" s="204"/>
      <c r="BL310" s="204"/>
      <c r="BM310" s="204"/>
      <c r="BN310" s="204"/>
      <c r="BO310" s="204"/>
      <c r="BP310" s="204"/>
      <c r="BQ310" s="204"/>
      <c r="BR310" s="204"/>
      <c r="BS310" s="204"/>
    </row>
    <row r="311" spans="60:71">
      <c r="BH311" s="204"/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</row>
    <row r="312" spans="60:71">
      <c r="BH312" s="204"/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</row>
    <row r="313" spans="60:71">
      <c r="BH313" s="204"/>
      <c r="BI313" s="204"/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</row>
    <row r="314" spans="60:71">
      <c r="BH314" s="204"/>
      <c r="BI314" s="204"/>
      <c r="BJ314" s="204"/>
      <c r="BK314" s="204"/>
      <c r="BL314" s="204"/>
      <c r="BM314" s="204"/>
      <c r="BN314" s="204"/>
      <c r="BO314" s="204"/>
      <c r="BP314" s="204"/>
      <c r="BQ314" s="204"/>
      <c r="BR314" s="204"/>
      <c r="BS314" s="204"/>
    </row>
    <row r="315" spans="60:71">
      <c r="BH315" s="204"/>
      <c r="BI315" s="204"/>
      <c r="BJ315" s="204"/>
      <c r="BK315" s="204"/>
      <c r="BL315" s="204"/>
      <c r="BM315" s="204"/>
      <c r="BN315" s="204"/>
      <c r="BO315" s="204"/>
      <c r="BP315" s="204"/>
      <c r="BQ315" s="204"/>
      <c r="BR315" s="204"/>
      <c r="BS315" s="204"/>
    </row>
    <row r="316" spans="60:71">
      <c r="BH316" s="204"/>
      <c r="BI316" s="204"/>
      <c r="BJ316" s="204"/>
      <c r="BK316" s="204"/>
      <c r="BL316" s="204"/>
      <c r="BM316" s="204"/>
      <c r="BN316" s="204"/>
      <c r="BO316" s="204"/>
      <c r="BP316" s="204"/>
      <c r="BQ316" s="204"/>
      <c r="BR316" s="204"/>
      <c r="BS316" s="204"/>
    </row>
    <row r="317" spans="60:71">
      <c r="BH317" s="204"/>
      <c r="BI317" s="204"/>
      <c r="BJ317" s="204"/>
      <c r="BK317" s="204"/>
      <c r="BL317" s="204"/>
      <c r="BM317" s="204"/>
      <c r="BN317" s="204"/>
      <c r="BO317" s="204"/>
      <c r="BP317" s="204"/>
      <c r="BQ317" s="204"/>
      <c r="BR317" s="204"/>
      <c r="BS317" s="204"/>
    </row>
    <row r="318" spans="60:71">
      <c r="BH318" s="204"/>
      <c r="BI318" s="204"/>
      <c r="BJ318" s="204"/>
      <c r="BK318" s="204"/>
      <c r="BL318" s="204"/>
      <c r="BM318" s="204"/>
      <c r="BN318" s="204"/>
      <c r="BO318" s="204"/>
      <c r="BP318" s="204"/>
      <c r="BQ318" s="204"/>
      <c r="BR318" s="204"/>
      <c r="BS318" s="204"/>
    </row>
    <row r="319" spans="60:71">
      <c r="BH319" s="204"/>
      <c r="BI319" s="204"/>
      <c r="BJ319" s="204"/>
      <c r="BK319" s="204"/>
      <c r="BL319" s="204"/>
      <c r="BM319" s="204"/>
      <c r="BN319" s="204"/>
      <c r="BO319" s="204"/>
      <c r="BP319" s="204"/>
      <c r="BQ319" s="204"/>
      <c r="BR319" s="204"/>
      <c r="BS319" s="204"/>
    </row>
    <row r="320" spans="60:71">
      <c r="BH320" s="204"/>
      <c r="BI320" s="204"/>
      <c r="BJ320" s="204"/>
      <c r="BK320" s="204"/>
      <c r="BL320" s="204"/>
      <c r="BM320" s="204"/>
      <c r="BN320" s="204"/>
      <c r="BO320" s="204"/>
      <c r="BP320" s="204"/>
      <c r="BQ320" s="204"/>
      <c r="BR320" s="204"/>
      <c r="BS320" s="204"/>
    </row>
    <row r="321" spans="60:71">
      <c r="BH321" s="204"/>
      <c r="BI321" s="204"/>
      <c r="BJ321" s="204"/>
      <c r="BK321" s="204"/>
      <c r="BL321" s="204"/>
      <c r="BM321" s="204"/>
      <c r="BN321" s="204"/>
      <c r="BO321" s="204"/>
      <c r="BP321" s="204"/>
      <c r="BQ321" s="204"/>
      <c r="BR321" s="204"/>
      <c r="BS321" s="204"/>
    </row>
    <row r="322" spans="60:71">
      <c r="BH322" s="204"/>
      <c r="BI322" s="204"/>
      <c r="BJ322" s="204"/>
      <c r="BK322" s="204"/>
      <c r="BL322" s="204"/>
      <c r="BM322" s="204"/>
      <c r="BN322" s="204"/>
      <c r="BO322" s="204"/>
      <c r="BP322" s="204"/>
      <c r="BQ322" s="204"/>
      <c r="BR322" s="204"/>
      <c r="BS322" s="204"/>
    </row>
    <row r="323" spans="60:71">
      <c r="BH323" s="204"/>
      <c r="BI323" s="204"/>
      <c r="BJ323" s="204"/>
      <c r="BK323" s="204"/>
      <c r="BL323" s="204"/>
      <c r="BM323" s="204"/>
      <c r="BN323" s="204"/>
      <c r="BO323" s="204"/>
      <c r="BP323" s="204"/>
      <c r="BQ323" s="204"/>
      <c r="BR323" s="204"/>
      <c r="BS323" s="204"/>
    </row>
    <row r="324" spans="60:71"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</row>
    <row r="325" spans="60:71"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</row>
    <row r="326" spans="60:71">
      <c r="BH326" s="204"/>
      <c r="BI326" s="204"/>
      <c r="BJ326" s="204"/>
      <c r="BK326" s="204"/>
      <c r="BL326" s="204"/>
      <c r="BM326" s="204"/>
      <c r="BN326" s="204"/>
      <c r="BO326" s="204"/>
      <c r="BP326" s="204"/>
      <c r="BQ326" s="204"/>
      <c r="BR326" s="204"/>
      <c r="BS326" s="204"/>
    </row>
    <row r="327" spans="60:71">
      <c r="BH327" s="204"/>
      <c r="BI327" s="204"/>
      <c r="BJ327" s="204"/>
      <c r="BK327" s="204"/>
      <c r="BL327" s="204"/>
      <c r="BM327" s="204"/>
      <c r="BN327" s="204"/>
      <c r="BO327" s="204"/>
      <c r="BP327" s="204"/>
      <c r="BQ327" s="204"/>
      <c r="BR327" s="204"/>
      <c r="BS327" s="204"/>
    </row>
    <row r="328" spans="60:71">
      <c r="BH328" s="204"/>
      <c r="BI328" s="204"/>
      <c r="BJ328" s="204"/>
      <c r="BK328" s="204"/>
      <c r="BL328" s="204"/>
      <c r="BM328" s="204"/>
      <c r="BN328" s="204"/>
      <c r="BO328" s="204"/>
      <c r="BP328" s="204"/>
      <c r="BQ328" s="204"/>
      <c r="BR328" s="204"/>
      <c r="BS328" s="204"/>
    </row>
    <row r="329" spans="60:71">
      <c r="BH329" s="204"/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</row>
    <row r="330" spans="60:71">
      <c r="BH330" s="204"/>
      <c r="BI330" s="204"/>
      <c r="BJ330" s="204"/>
      <c r="BK330" s="204"/>
      <c r="BL330" s="204"/>
      <c r="BM330" s="204"/>
      <c r="BN330" s="204"/>
      <c r="BO330" s="204"/>
      <c r="BP330" s="204"/>
      <c r="BQ330" s="204"/>
      <c r="BR330" s="204"/>
      <c r="BS330" s="204"/>
    </row>
    <row r="331" spans="60:71">
      <c r="BH331" s="204"/>
      <c r="BI331" s="204"/>
      <c r="BJ331" s="204"/>
      <c r="BK331" s="204"/>
      <c r="BL331" s="204"/>
      <c r="BM331" s="204"/>
      <c r="BN331" s="204"/>
      <c r="BO331" s="204"/>
      <c r="BP331" s="204"/>
      <c r="BQ331" s="204"/>
      <c r="BR331" s="204"/>
      <c r="BS331" s="204"/>
    </row>
    <row r="332" spans="60:71">
      <c r="BH332" s="204"/>
      <c r="BI332" s="204"/>
      <c r="BJ332" s="204"/>
      <c r="BK332" s="204"/>
      <c r="BL332" s="204"/>
      <c r="BM332" s="204"/>
      <c r="BN332" s="204"/>
      <c r="BO332" s="204"/>
      <c r="BP332" s="204"/>
      <c r="BQ332" s="204"/>
      <c r="BR332" s="204"/>
      <c r="BS332" s="204"/>
    </row>
    <row r="333" spans="60:71">
      <c r="BH333" s="204"/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4"/>
    </row>
    <row r="334" spans="60:71">
      <c r="BH334" s="204"/>
      <c r="BI334" s="204"/>
      <c r="BJ334" s="204"/>
      <c r="BK334" s="204"/>
      <c r="BL334" s="204"/>
      <c r="BM334" s="204"/>
      <c r="BN334" s="204"/>
      <c r="BO334" s="204"/>
      <c r="BP334" s="204"/>
      <c r="BQ334" s="204"/>
      <c r="BR334" s="204"/>
      <c r="BS334" s="204"/>
    </row>
    <row r="335" spans="60:71">
      <c r="BH335" s="204"/>
      <c r="BI335" s="204"/>
      <c r="BJ335" s="204"/>
      <c r="BK335" s="204"/>
      <c r="BL335" s="204"/>
      <c r="BM335" s="204"/>
      <c r="BN335" s="204"/>
      <c r="BO335" s="204"/>
      <c r="BP335" s="204"/>
      <c r="BQ335" s="204"/>
      <c r="BR335" s="204"/>
      <c r="BS335" s="204"/>
    </row>
    <row r="336" spans="60:71">
      <c r="BH336" s="204"/>
      <c r="BI336" s="204"/>
      <c r="BJ336" s="204"/>
      <c r="BK336" s="204"/>
      <c r="BL336" s="204"/>
      <c r="BM336" s="204"/>
      <c r="BN336" s="204"/>
      <c r="BO336" s="204"/>
      <c r="BP336" s="204"/>
      <c r="BQ336" s="204"/>
      <c r="BR336" s="204"/>
      <c r="BS336" s="204"/>
    </row>
    <row r="337" spans="60:71">
      <c r="BH337" s="204"/>
      <c r="BI337" s="204"/>
      <c r="BJ337" s="204"/>
      <c r="BK337" s="204"/>
      <c r="BL337" s="204"/>
      <c r="BM337" s="204"/>
      <c r="BN337" s="204"/>
      <c r="BO337" s="204"/>
      <c r="BP337" s="204"/>
      <c r="BQ337" s="204"/>
      <c r="BR337" s="204"/>
      <c r="BS337" s="204"/>
    </row>
    <row r="338" spans="60:71">
      <c r="BH338" s="204"/>
      <c r="BI338" s="204"/>
      <c r="BJ338" s="204"/>
      <c r="BK338" s="204"/>
      <c r="BL338" s="204"/>
      <c r="BM338" s="204"/>
      <c r="BN338" s="204"/>
      <c r="BO338" s="204"/>
      <c r="BP338" s="204"/>
      <c r="BQ338" s="204"/>
      <c r="BR338" s="204"/>
      <c r="BS338" s="204"/>
    </row>
    <row r="339" spans="60:71">
      <c r="BH339" s="204"/>
      <c r="BI339" s="204"/>
      <c r="BJ339" s="204"/>
      <c r="BK339" s="204"/>
      <c r="BL339" s="204"/>
      <c r="BM339" s="204"/>
      <c r="BN339" s="204"/>
      <c r="BO339" s="204"/>
      <c r="BP339" s="204"/>
      <c r="BQ339" s="204"/>
      <c r="BR339" s="204"/>
      <c r="BS339" s="204"/>
    </row>
    <row r="340" spans="60:71">
      <c r="BH340" s="204"/>
      <c r="BI340" s="204"/>
      <c r="BJ340" s="204"/>
      <c r="BK340" s="204"/>
      <c r="BL340" s="204"/>
      <c r="BM340" s="204"/>
      <c r="BN340" s="204"/>
      <c r="BO340" s="204"/>
      <c r="BP340" s="204"/>
      <c r="BQ340" s="204"/>
      <c r="BR340" s="204"/>
      <c r="BS340" s="204"/>
    </row>
    <row r="341" spans="60:71">
      <c r="BH341" s="204"/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4"/>
    </row>
    <row r="342" spans="60:71">
      <c r="BH342" s="204"/>
      <c r="BI342" s="204"/>
      <c r="BJ342" s="204"/>
      <c r="BK342" s="204"/>
      <c r="BL342" s="204"/>
      <c r="BM342" s="204"/>
      <c r="BN342" s="204"/>
      <c r="BO342" s="204"/>
      <c r="BP342" s="204"/>
      <c r="BQ342" s="204"/>
      <c r="BR342" s="204"/>
      <c r="BS342" s="204"/>
    </row>
    <row r="343" spans="60:71">
      <c r="BH343" s="204"/>
      <c r="BI343" s="204"/>
      <c r="BJ343" s="204"/>
      <c r="BK343" s="204"/>
      <c r="BL343" s="204"/>
      <c r="BM343" s="204"/>
      <c r="BN343" s="204"/>
      <c r="BO343" s="204"/>
      <c r="BP343" s="204"/>
      <c r="BQ343" s="204"/>
      <c r="BR343" s="204"/>
      <c r="BS343" s="204"/>
    </row>
    <row r="344" spans="60:71">
      <c r="BH344" s="204"/>
      <c r="BI344" s="204"/>
      <c r="BJ344" s="204"/>
      <c r="BK344" s="204"/>
      <c r="BL344" s="204"/>
      <c r="BM344" s="204"/>
      <c r="BN344" s="204"/>
      <c r="BO344" s="204"/>
      <c r="BP344" s="204"/>
      <c r="BQ344" s="204"/>
      <c r="BR344" s="204"/>
      <c r="BS344" s="204"/>
    </row>
    <row r="345" spans="60:71">
      <c r="BH345" s="204"/>
      <c r="BI345" s="204"/>
      <c r="BJ345" s="204"/>
      <c r="BK345" s="204"/>
      <c r="BL345" s="204"/>
      <c r="BM345" s="204"/>
      <c r="BN345" s="204"/>
      <c r="BO345" s="204"/>
      <c r="BP345" s="204"/>
      <c r="BQ345" s="204"/>
      <c r="BR345" s="204"/>
      <c r="BS345" s="204"/>
    </row>
    <row r="346" spans="60:71">
      <c r="BH346" s="204"/>
      <c r="BI346" s="204"/>
      <c r="BJ346" s="204"/>
      <c r="BK346" s="204"/>
      <c r="BL346" s="204"/>
      <c r="BM346" s="204"/>
      <c r="BN346" s="204"/>
      <c r="BO346" s="204"/>
      <c r="BP346" s="204"/>
      <c r="BQ346" s="204"/>
      <c r="BR346" s="204"/>
      <c r="BS346" s="204"/>
    </row>
    <row r="347" spans="60:71"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</row>
    <row r="348" spans="60:71">
      <c r="BH348" s="204"/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4"/>
    </row>
    <row r="349" spans="60:71">
      <c r="BH349" s="204"/>
      <c r="BI349" s="204"/>
      <c r="BJ349" s="204"/>
      <c r="BK349" s="204"/>
      <c r="BL349" s="204"/>
      <c r="BM349" s="204"/>
      <c r="BN349" s="204"/>
      <c r="BO349" s="204"/>
      <c r="BP349" s="204"/>
      <c r="BQ349" s="204"/>
      <c r="BR349" s="204"/>
      <c r="BS349" s="204"/>
    </row>
    <row r="350" spans="60:71">
      <c r="BH350" s="204"/>
      <c r="BI350" s="204"/>
      <c r="BJ350" s="204"/>
      <c r="BK350" s="204"/>
      <c r="BL350" s="204"/>
      <c r="BM350" s="204"/>
      <c r="BN350" s="204"/>
      <c r="BO350" s="204"/>
      <c r="BP350" s="204"/>
      <c r="BQ350" s="204"/>
      <c r="BR350" s="204"/>
      <c r="BS350" s="204"/>
    </row>
    <row r="351" spans="60:71">
      <c r="BH351" s="204"/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4"/>
    </row>
    <row r="352" spans="60:71">
      <c r="BH352" s="204"/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/>
    </row>
    <row r="353" spans="60:71">
      <c r="BH353" s="204"/>
      <c r="BI353" s="204"/>
      <c r="BJ353" s="204"/>
      <c r="BK353" s="204"/>
      <c r="BL353" s="204"/>
      <c r="BM353" s="204"/>
      <c r="BN353" s="204"/>
      <c r="BO353" s="204"/>
      <c r="BP353" s="204"/>
      <c r="BQ353" s="204"/>
      <c r="BR353" s="204"/>
      <c r="BS353" s="204"/>
    </row>
    <row r="354" spans="60:71">
      <c r="BH354" s="204"/>
      <c r="BI354" s="204"/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4"/>
    </row>
    <row r="355" spans="60:71">
      <c r="BH355" s="204"/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</row>
    <row r="356" spans="60:71">
      <c r="BH356" s="204"/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</row>
    <row r="357" spans="60:71">
      <c r="BH357" s="204"/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/>
    </row>
    <row r="358" spans="60:71">
      <c r="BH358" s="204"/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</row>
    <row r="359" spans="60:71">
      <c r="BH359" s="204"/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</row>
    <row r="360" spans="60:71">
      <c r="BH360" s="204"/>
      <c r="BI360" s="204"/>
      <c r="BJ360" s="204"/>
      <c r="BK360" s="204"/>
      <c r="BL360" s="204"/>
      <c r="BM360" s="204"/>
      <c r="BN360" s="204"/>
      <c r="BO360" s="204"/>
      <c r="BP360" s="204"/>
      <c r="BQ360" s="204"/>
      <c r="BR360" s="204"/>
      <c r="BS360" s="204"/>
    </row>
    <row r="361" spans="60:71">
      <c r="BH361" s="204"/>
      <c r="BI361" s="204"/>
      <c r="BJ361" s="204"/>
      <c r="BK361" s="204"/>
      <c r="BL361" s="204"/>
      <c r="BM361" s="204"/>
      <c r="BN361" s="204"/>
      <c r="BO361" s="204"/>
      <c r="BP361" s="204"/>
      <c r="BQ361" s="204"/>
      <c r="BR361" s="204"/>
      <c r="BS361" s="204"/>
    </row>
    <row r="362" spans="60:71">
      <c r="BH362" s="204"/>
      <c r="BI362" s="204"/>
      <c r="BJ362" s="204"/>
      <c r="BK362" s="204"/>
      <c r="BL362" s="204"/>
      <c r="BM362" s="204"/>
      <c r="BN362" s="204"/>
      <c r="BO362" s="204"/>
      <c r="BP362" s="204"/>
      <c r="BQ362" s="204"/>
      <c r="BR362" s="204"/>
      <c r="BS362" s="204"/>
    </row>
    <row r="363" spans="60:71">
      <c r="BH363" s="204"/>
      <c r="BI363" s="204"/>
      <c r="BJ363" s="204"/>
      <c r="BK363" s="204"/>
      <c r="BL363" s="204"/>
      <c r="BM363" s="204"/>
      <c r="BN363" s="204"/>
      <c r="BO363" s="204"/>
      <c r="BP363" s="204"/>
      <c r="BQ363" s="204"/>
      <c r="BR363" s="204"/>
      <c r="BS363" s="204"/>
    </row>
    <row r="364" spans="60:71">
      <c r="BH364" s="204"/>
      <c r="BI364" s="204"/>
      <c r="BJ364" s="204"/>
      <c r="BK364" s="204"/>
      <c r="BL364" s="204"/>
      <c r="BM364" s="204"/>
      <c r="BN364" s="204"/>
      <c r="BO364" s="204"/>
      <c r="BP364" s="204"/>
      <c r="BQ364" s="204"/>
      <c r="BR364" s="204"/>
      <c r="BS364" s="204"/>
    </row>
    <row r="365" spans="60:71">
      <c r="BH365" s="204"/>
      <c r="BI365" s="204"/>
      <c r="BJ365" s="204"/>
      <c r="BK365" s="204"/>
      <c r="BL365" s="204"/>
      <c r="BM365" s="204"/>
      <c r="BN365" s="204"/>
      <c r="BO365" s="204"/>
      <c r="BP365" s="204"/>
      <c r="BQ365" s="204"/>
      <c r="BR365" s="204"/>
      <c r="BS365" s="204"/>
    </row>
    <row r="366" spans="60:71">
      <c r="BH366" s="204"/>
      <c r="BI366" s="204"/>
      <c r="BJ366" s="204"/>
      <c r="BK366" s="204"/>
      <c r="BL366" s="204"/>
      <c r="BM366" s="204"/>
      <c r="BN366" s="204"/>
      <c r="BO366" s="204"/>
      <c r="BP366" s="204"/>
      <c r="BQ366" s="204"/>
      <c r="BR366" s="204"/>
      <c r="BS366" s="204"/>
    </row>
    <row r="367" spans="60:71">
      <c r="BH367" s="204"/>
      <c r="BI367" s="204"/>
      <c r="BJ367" s="204"/>
      <c r="BK367" s="204"/>
      <c r="BL367" s="204"/>
      <c r="BM367" s="204"/>
      <c r="BN367" s="204"/>
      <c r="BO367" s="204"/>
      <c r="BP367" s="204"/>
      <c r="BQ367" s="204"/>
      <c r="BR367" s="204"/>
      <c r="BS367" s="204"/>
    </row>
    <row r="368" spans="60:71">
      <c r="BH368" s="204"/>
      <c r="BI368" s="204"/>
      <c r="BJ368" s="204"/>
      <c r="BK368" s="204"/>
      <c r="BL368" s="204"/>
      <c r="BM368" s="204"/>
      <c r="BN368" s="204"/>
      <c r="BO368" s="204"/>
      <c r="BP368" s="204"/>
      <c r="BQ368" s="204"/>
      <c r="BR368" s="204"/>
      <c r="BS368" s="204"/>
    </row>
    <row r="369" spans="60:71">
      <c r="BH369" s="204"/>
      <c r="BI369" s="204"/>
      <c r="BJ369" s="204"/>
      <c r="BK369" s="204"/>
      <c r="BL369" s="204"/>
      <c r="BM369" s="204"/>
      <c r="BN369" s="204"/>
      <c r="BO369" s="204"/>
      <c r="BP369" s="204"/>
      <c r="BQ369" s="204"/>
      <c r="BR369" s="204"/>
      <c r="BS369" s="204"/>
    </row>
    <row r="370" spans="60:71">
      <c r="BH370" s="204"/>
      <c r="BI370" s="204"/>
      <c r="BJ370" s="204"/>
      <c r="BK370" s="204"/>
      <c r="BL370" s="204"/>
      <c r="BM370" s="204"/>
      <c r="BN370" s="204"/>
      <c r="BO370" s="204"/>
      <c r="BP370" s="204"/>
      <c r="BQ370" s="204"/>
      <c r="BR370" s="204"/>
      <c r="BS370" s="204"/>
    </row>
    <row r="371" spans="60:71">
      <c r="BH371" s="204"/>
      <c r="BI371" s="204"/>
      <c r="BJ371" s="204"/>
      <c r="BK371" s="204"/>
      <c r="BL371" s="204"/>
      <c r="BM371" s="204"/>
      <c r="BN371" s="204"/>
      <c r="BO371" s="204"/>
      <c r="BP371" s="204"/>
      <c r="BQ371" s="204"/>
      <c r="BR371" s="204"/>
      <c r="BS371" s="204"/>
    </row>
    <row r="372" spans="60:71">
      <c r="BH372" s="204"/>
      <c r="BI372" s="204"/>
      <c r="BJ372" s="204"/>
      <c r="BK372" s="204"/>
      <c r="BL372" s="204"/>
      <c r="BM372" s="204"/>
      <c r="BN372" s="204"/>
      <c r="BO372" s="204"/>
      <c r="BP372" s="204"/>
      <c r="BQ372" s="204"/>
      <c r="BR372" s="204"/>
      <c r="BS372" s="204"/>
    </row>
    <row r="373" spans="60:71">
      <c r="BH373" s="204"/>
      <c r="BI373" s="204"/>
      <c r="BJ373" s="204"/>
      <c r="BK373" s="204"/>
      <c r="BL373" s="204"/>
      <c r="BM373" s="204"/>
      <c r="BN373" s="204"/>
      <c r="BO373" s="204"/>
      <c r="BP373" s="204"/>
      <c r="BQ373" s="204"/>
      <c r="BR373" s="204"/>
      <c r="BS373" s="204"/>
    </row>
    <row r="374" spans="60:71">
      <c r="BH374" s="204"/>
      <c r="BI374" s="204"/>
      <c r="BJ374" s="204"/>
      <c r="BK374" s="204"/>
      <c r="BL374" s="204"/>
      <c r="BM374" s="204"/>
      <c r="BN374" s="204"/>
      <c r="BO374" s="204"/>
      <c r="BP374" s="204"/>
      <c r="BQ374" s="204"/>
      <c r="BR374" s="204"/>
      <c r="BS374" s="204"/>
    </row>
    <row r="375" spans="60:71">
      <c r="BH375" s="204"/>
      <c r="BI375" s="204"/>
      <c r="BJ375" s="204"/>
      <c r="BK375" s="204"/>
      <c r="BL375" s="204"/>
      <c r="BM375" s="204"/>
      <c r="BN375" s="204"/>
      <c r="BO375" s="204"/>
      <c r="BP375" s="204"/>
      <c r="BQ375" s="204"/>
      <c r="BR375" s="204"/>
      <c r="BS375" s="204"/>
    </row>
    <row r="376" spans="60:71">
      <c r="BH376" s="204"/>
      <c r="BI376" s="204"/>
      <c r="BJ376" s="204"/>
      <c r="BK376" s="204"/>
      <c r="BL376" s="204"/>
      <c r="BM376" s="204"/>
      <c r="BN376" s="204"/>
      <c r="BO376" s="204"/>
      <c r="BP376" s="204"/>
      <c r="BQ376" s="204"/>
      <c r="BR376" s="204"/>
      <c r="BS376" s="204"/>
    </row>
    <row r="377" spans="60:71">
      <c r="BH377" s="204"/>
      <c r="BI377" s="204"/>
      <c r="BJ377" s="204"/>
      <c r="BK377" s="204"/>
      <c r="BL377" s="204"/>
      <c r="BM377" s="204"/>
      <c r="BN377" s="204"/>
      <c r="BO377" s="204"/>
      <c r="BP377" s="204"/>
      <c r="BQ377" s="204"/>
      <c r="BR377" s="204"/>
      <c r="BS377" s="204"/>
    </row>
    <row r="378" spans="60:71">
      <c r="BH378" s="204"/>
      <c r="BI378" s="204"/>
      <c r="BJ378" s="204"/>
      <c r="BK378" s="204"/>
      <c r="BL378" s="204"/>
      <c r="BM378" s="204"/>
      <c r="BN378" s="204"/>
      <c r="BO378" s="204"/>
      <c r="BP378" s="204"/>
      <c r="BQ378" s="204"/>
      <c r="BR378" s="204"/>
      <c r="BS378" s="204"/>
    </row>
    <row r="379" spans="60:71">
      <c r="BH379" s="204"/>
      <c r="BI379" s="204"/>
      <c r="BJ379" s="204"/>
      <c r="BK379" s="204"/>
      <c r="BL379" s="204"/>
      <c r="BM379" s="204"/>
      <c r="BN379" s="204"/>
      <c r="BO379" s="204"/>
      <c r="BP379" s="204"/>
      <c r="BQ379" s="204"/>
      <c r="BR379" s="204"/>
      <c r="BS379" s="204"/>
    </row>
    <row r="380" spans="60:71">
      <c r="BH380" s="204"/>
      <c r="BI380" s="204"/>
      <c r="BJ380" s="204"/>
      <c r="BK380" s="204"/>
      <c r="BL380" s="204"/>
      <c r="BM380" s="204"/>
      <c r="BN380" s="204"/>
      <c r="BO380" s="204"/>
      <c r="BP380" s="204"/>
      <c r="BQ380" s="204"/>
      <c r="BR380" s="204"/>
      <c r="BS380" s="204"/>
    </row>
    <row r="381" spans="60:71">
      <c r="BH381" s="204"/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</row>
    <row r="382" spans="60:71">
      <c r="BH382" s="204"/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</row>
    <row r="383" spans="60:71">
      <c r="BH383" s="204"/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</row>
    <row r="384" spans="60:71">
      <c r="BH384" s="204"/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</row>
    <row r="385" spans="60:71"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</row>
    <row r="386" spans="60:71"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/>
    </row>
    <row r="387" spans="60:71"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</row>
    <row r="388" spans="60:71"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</row>
    <row r="389" spans="60:71"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</row>
    <row r="390" spans="60:71"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</row>
    <row r="391" spans="60:71"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</row>
    <row r="392" spans="60:71"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</row>
    <row r="393" spans="60:71"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</row>
    <row r="394" spans="60:71">
      <c r="BH394" s="204"/>
      <c r="BI394" s="204"/>
      <c r="BJ394" s="204"/>
      <c r="BK394" s="204"/>
      <c r="BL394" s="204"/>
      <c r="BM394" s="204"/>
      <c r="BN394" s="204"/>
      <c r="BO394" s="204"/>
      <c r="BP394" s="204"/>
      <c r="BQ394" s="204"/>
      <c r="BR394" s="204"/>
      <c r="BS394" s="204"/>
    </row>
    <row r="395" spans="60:71">
      <c r="BH395" s="204"/>
      <c r="BI395" s="204"/>
      <c r="BJ395" s="204"/>
      <c r="BK395" s="204"/>
      <c r="BL395" s="204"/>
      <c r="BM395" s="204"/>
      <c r="BN395" s="204"/>
      <c r="BO395" s="204"/>
      <c r="BP395" s="204"/>
      <c r="BQ395" s="204"/>
      <c r="BR395" s="204"/>
      <c r="BS395" s="204"/>
    </row>
    <row r="396" spans="60:71"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</row>
    <row r="397" spans="60:71"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</row>
    <row r="398" spans="60:71">
      <c r="BH398" s="204"/>
      <c r="BI398" s="204"/>
      <c r="BJ398" s="204"/>
      <c r="BK398" s="204"/>
      <c r="BL398" s="204"/>
      <c r="BM398" s="204"/>
      <c r="BN398" s="204"/>
      <c r="BO398" s="204"/>
      <c r="BP398" s="204"/>
      <c r="BQ398" s="204"/>
      <c r="BR398" s="204"/>
      <c r="BS398" s="204"/>
    </row>
    <row r="399" spans="60:71">
      <c r="BH399" s="204"/>
      <c r="BI399" s="204"/>
      <c r="BJ399" s="204"/>
      <c r="BK399" s="204"/>
      <c r="BL399" s="204"/>
      <c r="BM399" s="204"/>
      <c r="BN399" s="204"/>
      <c r="BO399" s="204"/>
      <c r="BP399" s="204"/>
      <c r="BQ399" s="204"/>
      <c r="BR399" s="204"/>
      <c r="BS399" s="204"/>
    </row>
    <row r="400" spans="60:71">
      <c r="BH400" s="204"/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</row>
    <row r="401" spans="60:71">
      <c r="BH401" s="204"/>
      <c r="BI401" s="204"/>
      <c r="BJ401" s="204"/>
      <c r="BK401" s="204"/>
      <c r="BL401" s="204"/>
      <c r="BM401" s="204"/>
      <c r="BN401" s="204"/>
      <c r="BO401" s="204"/>
      <c r="BP401" s="204"/>
      <c r="BQ401" s="204"/>
      <c r="BR401" s="204"/>
      <c r="BS401" s="204"/>
    </row>
    <row r="402" spans="60:71">
      <c r="BH402" s="204"/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</row>
    <row r="403" spans="60:71">
      <c r="BH403" s="204"/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</row>
    <row r="404" spans="60:71"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</row>
    <row r="405" spans="60:71"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</row>
    <row r="406" spans="60:71">
      <c r="BH406" s="204"/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</row>
    <row r="407" spans="60:71">
      <c r="BH407" s="204"/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</row>
    <row r="408" spans="60:71">
      <c r="BH408" s="204"/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</row>
    <row r="409" spans="60:71">
      <c r="BH409" s="204"/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</row>
    <row r="410" spans="60:71">
      <c r="BH410" s="204"/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</row>
    <row r="411" spans="60:71">
      <c r="BH411" s="204"/>
      <c r="BI411" s="204"/>
      <c r="BJ411" s="204"/>
      <c r="BK411" s="204"/>
      <c r="BL411" s="204"/>
      <c r="BM411" s="204"/>
      <c r="BN411" s="204"/>
      <c r="BO411" s="204"/>
      <c r="BP411" s="204"/>
      <c r="BQ411" s="204"/>
      <c r="BR411" s="204"/>
      <c r="BS411" s="204"/>
    </row>
    <row r="412" spans="60:71"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</row>
    <row r="413" spans="60:71"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</row>
    <row r="414" spans="60:71">
      <c r="BH414" s="204"/>
      <c r="BI414" s="204"/>
      <c r="BJ414" s="204"/>
      <c r="BK414" s="204"/>
      <c r="BL414" s="204"/>
      <c r="BM414" s="204"/>
      <c r="BN414" s="204"/>
      <c r="BO414" s="204"/>
      <c r="BP414" s="204"/>
      <c r="BQ414" s="204"/>
      <c r="BR414" s="204"/>
      <c r="BS414" s="204"/>
    </row>
    <row r="415" spans="60:71">
      <c r="BH415" s="204"/>
      <c r="BI415" s="204"/>
      <c r="BJ415" s="204"/>
      <c r="BK415" s="204"/>
      <c r="BL415" s="204"/>
      <c r="BM415" s="204"/>
      <c r="BN415" s="204"/>
      <c r="BO415" s="204"/>
      <c r="BP415" s="204"/>
      <c r="BQ415" s="204"/>
      <c r="BR415" s="204"/>
      <c r="BS415" s="204"/>
    </row>
    <row r="416" spans="60:71">
      <c r="BH416" s="204"/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</row>
    <row r="417" spans="60:71">
      <c r="BH417" s="204"/>
      <c r="BI417" s="204"/>
      <c r="BJ417" s="204"/>
      <c r="BK417" s="204"/>
      <c r="BL417" s="204"/>
      <c r="BM417" s="204"/>
      <c r="BN417" s="204"/>
      <c r="BO417" s="204"/>
      <c r="BP417" s="204"/>
      <c r="BQ417" s="204"/>
      <c r="BR417" s="204"/>
      <c r="BS417" s="204"/>
    </row>
    <row r="418" spans="60:71">
      <c r="BH418" s="204"/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</row>
    <row r="419" spans="60:71">
      <c r="BH419" s="204"/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</row>
    <row r="420" spans="60:71"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</row>
    <row r="421" spans="60:71"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</row>
    <row r="422" spans="60:71">
      <c r="BH422" s="204"/>
      <c r="BI422" s="204"/>
      <c r="BJ422" s="204"/>
      <c r="BK422" s="204"/>
      <c r="BL422" s="204"/>
      <c r="BM422" s="204"/>
      <c r="BN422" s="204"/>
      <c r="BO422" s="204"/>
      <c r="BP422" s="204"/>
      <c r="BQ422" s="204"/>
      <c r="BR422" s="204"/>
      <c r="BS422" s="204"/>
    </row>
    <row r="423" spans="60:71">
      <c r="BH423" s="204"/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</row>
    <row r="424" spans="60:71">
      <c r="BH424" s="204"/>
      <c r="BI424" s="204"/>
      <c r="BJ424" s="204"/>
      <c r="BK424" s="204"/>
      <c r="BL424" s="204"/>
      <c r="BM424" s="204"/>
      <c r="BN424" s="204"/>
      <c r="BO424" s="204"/>
      <c r="BP424" s="204"/>
      <c r="BQ424" s="204"/>
      <c r="BR424" s="204"/>
      <c r="BS424" s="204"/>
    </row>
    <row r="425" spans="60:71">
      <c r="BH425" s="204"/>
      <c r="BI425" s="204"/>
      <c r="BJ425" s="204"/>
      <c r="BK425" s="204"/>
      <c r="BL425" s="204"/>
      <c r="BM425" s="204"/>
      <c r="BN425" s="204"/>
      <c r="BO425" s="204"/>
      <c r="BP425" s="204"/>
      <c r="BQ425" s="204"/>
      <c r="BR425" s="204"/>
      <c r="BS425" s="204"/>
    </row>
    <row r="426" spans="60:71">
      <c r="BH426" s="204"/>
      <c r="BI426" s="204"/>
      <c r="BJ426" s="204"/>
      <c r="BK426" s="204"/>
      <c r="BL426" s="204"/>
      <c r="BM426" s="204"/>
      <c r="BN426" s="204"/>
      <c r="BO426" s="204"/>
      <c r="BP426" s="204"/>
      <c r="BQ426" s="204"/>
      <c r="BR426" s="204"/>
      <c r="BS426" s="204"/>
    </row>
    <row r="427" spans="60:71">
      <c r="BH427" s="204"/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</row>
    <row r="428" spans="60:71"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</row>
    <row r="429" spans="60:71"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</row>
    <row r="430" spans="60:71">
      <c r="BH430" s="204"/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</row>
    <row r="431" spans="60:71">
      <c r="BH431" s="204"/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</row>
    <row r="432" spans="60:71"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</row>
    <row r="433" spans="60:71">
      <c r="BH433" s="204"/>
      <c r="BI433" s="204"/>
      <c r="BJ433" s="204"/>
      <c r="BK433" s="204"/>
      <c r="BL433" s="204"/>
      <c r="BM433" s="204"/>
      <c r="BN433" s="204"/>
      <c r="BO433" s="204"/>
      <c r="BP433" s="204"/>
      <c r="BQ433" s="204"/>
      <c r="BR433" s="204"/>
      <c r="BS433" s="204"/>
    </row>
    <row r="434" spans="60:71">
      <c r="BH434" s="204"/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</row>
    <row r="435" spans="60:71">
      <c r="BH435" s="204"/>
      <c r="BI435" s="204"/>
      <c r="BJ435" s="204"/>
      <c r="BK435" s="204"/>
      <c r="BL435" s="204"/>
      <c r="BM435" s="204"/>
      <c r="BN435" s="204"/>
      <c r="BO435" s="204"/>
      <c r="BP435" s="204"/>
      <c r="BQ435" s="204"/>
      <c r="BR435" s="204"/>
      <c r="BS435" s="204"/>
    </row>
    <row r="436" spans="60:71">
      <c r="BH436" s="204"/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</row>
    <row r="437" spans="60:71">
      <c r="BH437" s="204"/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</row>
    <row r="438" spans="60:71">
      <c r="BH438" s="204"/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</row>
    <row r="439" spans="60:71">
      <c r="BH439" s="204"/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</row>
    <row r="440" spans="60:71">
      <c r="BH440" s="204"/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</row>
    <row r="441" spans="60:71">
      <c r="BH441" s="204"/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</row>
    <row r="442" spans="60:71">
      <c r="BH442" s="204"/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</row>
    <row r="443" spans="60:71">
      <c r="BH443" s="204"/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</row>
    <row r="444" spans="60:71">
      <c r="BH444" s="204"/>
      <c r="BI444" s="204"/>
      <c r="BJ444" s="204"/>
      <c r="BK444" s="204"/>
      <c r="BL444" s="204"/>
      <c r="BM444" s="204"/>
      <c r="BN444" s="204"/>
      <c r="BO444" s="204"/>
      <c r="BP444" s="204"/>
      <c r="BQ444" s="204"/>
      <c r="BR444" s="204"/>
      <c r="BS444" s="204"/>
    </row>
    <row r="445" spans="60:71">
      <c r="BH445" s="204"/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</row>
    <row r="446" spans="60:71">
      <c r="BH446" s="204"/>
      <c r="BI446" s="204"/>
      <c r="BJ446" s="204"/>
      <c r="BK446" s="204"/>
      <c r="BL446" s="204"/>
      <c r="BM446" s="204"/>
      <c r="BN446" s="204"/>
      <c r="BO446" s="204"/>
      <c r="BP446" s="204"/>
      <c r="BQ446" s="204"/>
      <c r="BR446" s="204"/>
      <c r="BS446" s="204"/>
    </row>
    <row r="447" spans="60:71">
      <c r="BH447" s="204"/>
      <c r="BI447" s="204"/>
      <c r="BJ447" s="204"/>
      <c r="BK447" s="204"/>
      <c r="BL447" s="204"/>
      <c r="BM447" s="204"/>
      <c r="BN447" s="204"/>
      <c r="BO447" s="204"/>
      <c r="BP447" s="204"/>
      <c r="BQ447" s="204"/>
      <c r="BR447" s="204"/>
      <c r="BS447" s="204"/>
    </row>
    <row r="448" spans="60:71">
      <c r="BH448" s="204"/>
      <c r="BI448" s="204"/>
      <c r="BJ448" s="204"/>
      <c r="BK448" s="204"/>
      <c r="BL448" s="204"/>
      <c r="BM448" s="204"/>
      <c r="BN448" s="204"/>
      <c r="BO448" s="204"/>
      <c r="BP448" s="204"/>
      <c r="BQ448" s="204"/>
      <c r="BR448" s="204"/>
      <c r="BS448" s="204"/>
    </row>
    <row r="449" spans="60:71">
      <c r="BH449" s="204"/>
      <c r="BI449" s="204"/>
      <c r="BJ449" s="204"/>
      <c r="BK449" s="204"/>
      <c r="BL449" s="204"/>
      <c r="BM449" s="204"/>
      <c r="BN449" s="204"/>
      <c r="BO449" s="204"/>
      <c r="BP449" s="204"/>
      <c r="BQ449" s="204"/>
      <c r="BR449" s="204"/>
      <c r="BS449" s="204"/>
    </row>
    <row r="450" spans="60:71">
      <c r="BH450" s="204"/>
      <c r="BI450" s="204"/>
      <c r="BJ450" s="204"/>
      <c r="BK450" s="204"/>
      <c r="BL450" s="204"/>
      <c r="BM450" s="204"/>
      <c r="BN450" s="204"/>
      <c r="BO450" s="204"/>
      <c r="BP450" s="204"/>
      <c r="BQ450" s="204"/>
      <c r="BR450" s="204"/>
      <c r="BS450" s="204"/>
    </row>
    <row r="451" spans="60:71">
      <c r="BH451" s="204"/>
      <c r="BI451" s="204"/>
      <c r="BJ451" s="204"/>
      <c r="BK451" s="204"/>
      <c r="BL451" s="204"/>
      <c r="BM451" s="204"/>
      <c r="BN451" s="204"/>
      <c r="BO451" s="204"/>
      <c r="BP451" s="204"/>
      <c r="BQ451" s="204"/>
      <c r="BR451" s="204"/>
      <c r="BS451" s="204"/>
    </row>
    <row r="452" spans="60:71">
      <c r="BH452" s="204"/>
      <c r="BI452" s="204"/>
      <c r="BJ452" s="204"/>
      <c r="BK452" s="204"/>
      <c r="BL452" s="204"/>
      <c r="BM452" s="204"/>
      <c r="BN452" s="204"/>
      <c r="BO452" s="204"/>
      <c r="BP452" s="204"/>
      <c r="BQ452" s="204"/>
      <c r="BR452" s="204"/>
      <c r="BS452" s="204"/>
    </row>
    <row r="453" spans="60:71">
      <c r="BH453" s="204"/>
      <c r="BI453" s="204"/>
      <c r="BJ453" s="204"/>
      <c r="BK453" s="204"/>
      <c r="BL453" s="204"/>
      <c r="BM453" s="204"/>
      <c r="BN453" s="204"/>
      <c r="BO453" s="204"/>
      <c r="BP453" s="204"/>
      <c r="BQ453" s="204"/>
      <c r="BR453" s="204"/>
      <c r="BS453" s="204"/>
    </row>
    <row r="454" spans="60:71">
      <c r="BH454" s="204"/>
      <c r="BI454" s="204"/>
      <c r="BJ454" s="204"/>
      <c r="BK454" s="204"/>
      <c r="BL454" s="204"/>
      <c r="BM454" s="204"/>
      <c r="BN454" s="204"/>
      <c r="BO454" s="204"/>
      <c r="BP454" s="204"/>
      <c r="BQ454" s="204"/>
      <c r="BR454" s="204"/>
      <c r="BS454" s="204"/>
    </row>
    <row r="455" spans="60:71">
      <c r="BH455" s="204"/>
      <c r="BI455" s="204"/>
      <c r="BJ455" s="204"/>
      <c r="BK455" s="204"/>
      <c r="BL455" s="204"/>
      <c r="BM455" s="204"/>
      <c r="BN455" s="204"/>
      <c r="BO455" s="204"/>
      <c r="BP455" s="204"/>
      <c r="BQ455" s="204"/>
      <c r="BR455" s="204"/>
      <c r="BS455" s="204"/>
    </row>
    <row r="456" spans="60:71">
      <c r="BH456" s="204"/>
      <c r="BI456" s="204"/>
      <c r="BJ456" s="204"/>
      <c r="BK456" s="204"/>
      <c r="BL456" s="204"/>
      <c r="BM456" s="204"/>
      <c r="BN456" s="204"/>
      <c r="BO456" s="204"/>
      <c r="BP456" s="204"/>
      <c r="BQ456" s="204"/>
      <c r="BR456" s="204"/>
      <c r="BS456" s="204"/>
    </row>
    <row r="457" spans="60:71">
      <c r="BH457" s="204"/>
      <c r="BI457" s="204"/>
      <c r="BJ457" s="204"/>
      <c r="BK457" s="204"/>
      <c r="BL457" s="204"/>
      <c r="BM457" s="204"/>
      <c r="BN457" s="204"/>
      <c r="BO457" s="204"/>
      <c r="BP457" s="204"/>
      <c r="BQ457" s="204"/>
      <c r="BR457" s="204"/>
      <c r="BS457" s="204"/>
    </row>
    <row r="458" spans="60:71">
      <c r="BH458" s="204"/>
      <c r="BI458" s="204"/>
      <c r="BJ458" s="204"/>
      <c r="BK458" s="204"/>
      <c r="BL458" s="204"/>
      <c r="BM458" s="204"/>
      <c r="BN458" s="204"/>
      <c r="BO458" s="204"/>
      <c r="BP458" s="204"/>
      <c r="BQ458" s="204"/>
      <c r="BR458" s="204"/>
      <c r="BS458" s="204"/>
    </row>
    <row r="459" spans="60:71">
      <c r="BH459" s="204"/>
      <c r="BI459" s="204"/>
      <c r="BJ459" s="204"/>
      <c r="BK459" s="204"/>
      <c r="BL459" s="204"/>
      <c r="BM459" s="204"/>
      <c r="BN459" s="204"/>
      <c r="BO459" s="204"/>
      <c r="BP459" s="204"/>
      <c r="BQ459" s="204"/>
      <c r="BR459" s="204"/>
      <c r="BS459" s="204"/>
    </row>
    <row r="460" spans="60:71">
      <c r="BH460" s="204"/>
      <c r="BI460" s="204"/>
      <c r="BJ460" s="204"/>
      <c r="BK460" s="204"/>
      <c r="BL460" s="204"/>
      <c r="BM460" s="204"/>
      <c r="BN460" s="204"/>
      <c r="BO460" s="204"/>
      <c r="BP460" s="204"/>
      <c r="BQ460" s="204"/>
      <c r="BR460" s="204"/>
      <c r="BS460" s="204"/>
    </row>
    <row r="461" spans="60:71">
      <c r="BH461" s="204"/>
      <c r="BI461" s="204"/>
      <c r="BJ461" s="204"/>
      <c r="BK461" s="204"/>
      <c r="BL461" s="204"/>
      <c r="BM461" s="204"/>
      <c r="BN461" s="204"/>
      <c r="BO461" s="204"/>
      <c r="BP461" s="204"/>
      <c r="BQ461" s="204"/>
      <c r="BR461" s="204"/>
      <c r="BS461" s="204"/>
    </row>
    <row r="462" spans="60:71">
      <c r="BH462" s="204"/>
      <c r="BI462" s="204"/>
      <c r="BJ462" s="204"/>
      <c r="BK462" s="204"/>
      <c r="BL462" s="204"/>
      <c r="BM462" s="204"/>
      <c r="BN462" s="204"/>
      <c r="BO462" s="204"/>
      <c r="BP462" s="204"/>
      <c r="BQ462" s="204"/>
      <c r="BR462" s="204"/>
      <c r="BS462" s="204"/>
    </row>
    <row r="463" spans="60:71">
      <c r="BH463" s="204"/>
      <c r="BI463" s="204"/>
      <c r="BJ463" s="204"/>
      <c r="BK463" s="204"/>
      <c r="BL463" s="204"/>
      <c r="BM463" s="204"/>
      <c r="BN463" s="204"/>
      <c r="BO463" s="204"/>
      <c r="BP463" s="204"/>
      <c r="BQ463" s="204"/>
      <c r="BR463" s="204"/>
      <c r="BS463" s="204"/>
    </row>
    <row r="464" spans="60:71">
      <c r="BH464" s="204"/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</row>
    <row r="465" spans="60:71">
      <c r="BH465" s="204"/>
      <c r="BI465" s="204"/>
      <c r="BJ465" s="204"/>
      <c r="BK465" s="204"/>
      <c r="BL465" s="204"/>
      <c r="BM465" s="204"/>
      <c r="BN465" s="204"/>
      <c r="BO465" s="204"/>
      <c r="BP465" s="204"/>
      <c r="BQ465" s="204"/>
      <c r="BR465" s="204"/>
      <c r="BS465" s="204"/>
    </row>
    <row r="466" spans="60:71">
      <c r="BH466" s="204"/>
      <c r="BI466" s="204"/>
      <c r="BJ466" s="204"/>
      <c r="BK466" s="204"/>
      <c r="BL466" s="204"/>
      <c r="BM466" s="204"/>
      <c r="BN466" s="204"/>
      <c r="BO466" s="204"/>
      <c r="BP466" s="204"/>
      <c r="BQ466" s="204"/>
      <c r="BR466" s="204"/>
      <c r="BS466" s="204"/>
    </row>
    <row r="467" spans="60:71">
      <c r="BH467" s="204"/>
      <c r="BI467" s="204"/>
      <c r="BJ467" s="204"/>
      <c r="BK467" s="204"/>
      <c r="BL467" s="204"/>
      <c r="BM467" s="204"/>
      <c r="BN467" s="204"/>
      <c r="BO467" s="204"/>
      <c r="BP467" s="204"/>
      <c r="BQ467" s="204"/>
      <c r="BR467" s="204"/>
      <c r="BS467" s="204"/>
    </row>
    <row r="468" spans="60:71">
      <c r="BH468" s="204"/>
      <c r="BI468" s="204"/>
      <c r="BJ468" s="204"/>
      <c r="BK468" s="204"/>
      <c r="BL468" s="204"/>
      <c r="BM468" s="204"/>
      <c r="BN468" s="204"/>
      <c r="BO468" s="204"/>
      <c r="BP468" s="204"/>
      <c r="BQ468" s="204"/>
      <c r="BR468" s="204"/>
      <c r="BS468" s="204"/>
    </row>
    <row r="469" spans="60:71">
      <c r="BH469" s="204"/>
      <c r="BI469" s="204"/>
      <c r="BJ469" s="204"/>
      <c r="BK469" s="204"/>
      <c r="BL469" s="204"/>
      <c r="BM469" s="204"/>
      <c r="BN469" s="204"/>
      <c r="BO469" s="204"/>
      <c r="BP469" s="204"/>
      <c r="BQ469" s="204"/>
      <c r="BR469" s="204"/>
      <c r="BS469" s="204"/>
    </row>
    <row r="470" spans="60:71">
      <c r="BH470" s="204"/>
      <c r="BI470" s="204"/>
      <c r="BJ470" s="204"/>
      <c r="BK470" s="204"/>
      <c r="BL470" s="204"/>
      <c r="BM470" s="204"/>
      <c r="BN470" s="204"/>
      <c r="BO470" s="204"/>
      <c r="BP470" s="204"/>
      <c r="BQ470" s="204"/>
      <c r="BR470" s="204"/>
      <c r="BS470" s="204"/>
    </row>
    <row r="471" spans="60:71"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</row>
    <row r="472" spans="60:71">
      <c r="BH472" s="204"/>
      <c r="BI472" s="204"/>
      <c r="BJ472" s="204"/>
      <c r="BK472" s="204"/>
      <c r="BL472" s="204"/>
      <c r="BM472" s="204"/>
      <c r="BN472" s="204"/>
      <c r="BO472" s="204"/>
      <c r="BP472" s="204"/>
      <c r="BQ472" s="204"/>
      <c r="BR472" s="204"/>
      <c r="BS472" s="204"/>
    </row>
    <row r="473" spans="60:71">
      <c r="BH473" s="204"/>
      <c r="BI473" s="204"/>
      <c r="BJ473" s="204"/>
      <c r="BK473" s="204"/>
      <c r="BL473" s="204"/>
      <c r="BM473" s="204"/>
      <c r="BN473" s="204"/>
      <c r="BO473" s="204"/>
      <c r="BP473" s="204"/>
      <c r="BQ473" s="204"/>
      <c r="BR473" s="204"/>
      <c r="BS473" s="204"/>
    </row>
    <row r="474" spans="60:71">
      <c r="BH474" s="204"/>
      <c r="BI474" s="204"/>
      <c r="BJ474" s="204"/>
      <c r="BK474" s="204"/>
      <c r="BL474" s="204"/>
      <c r="BM474" s="204"/>
      <c r="BN474" s="204"/>
      <c r="BO474" s="204"/>
      <c r="BP474" s="204"/>
      <c r="BQ474" s="204"/>
      <c r="BR474" s="204"/>
      <c r="BS474" s="204"/>
    </row>
    <row r="475" spans="60:71">
      <c r="BH475" s="204"/>
      <c r="BI475" s="204"/>
      <c r="BJ475" s="204"/>
      <c r="BK475" s="204"/>
      <c r="BL475" s="204"/>
      <c r="BM475" s="204"/>
      <c r="BN475" s="204"/>
      <c r="BO475" s="204"/>
      <c r="BP475" s="204"/>
      <c r="BQ475" s="204"/>
      <c r="BR475" s="204"/>
      <c r="BS475" s="204"/>
    </row>
    <row r="476" spans="60:71">
      <c r="BH476" s="204"/>
      <c r="BI476" s="204"/>
      <c r="BJ476" s="204"/>
      <c r="BK476" s="204"/>
      <c r="BL476" s="204"/>
      <c r="BM476" s="204"/>
      <c r="BN476" s="204"/>
      <c r="BO476" s="204"/>
      <c r="BP476" s="204"/>
      <c r="BQ476" s="204"/>
      <c r="BR476" s="204"/>
      <c r="BS476" s="204"/>
    </row>
    <row r="477" spans="60:71">
      <c r="BH477" s="204"/>
      <c r="BI477" s="204"/>
      <c r="BJ477" s="204"/>
      <c r="BK477" s="204"/>
      <c r="BL477" s="204"/>
      <c r="BM477" s="204"/>
      <c r="BN477" s="204"/>
      <c r="BO477" s="204"/>
      <c r="BP477" s="204"/>
      <c r="BQ477" s="204"/>
      <c r="BR477" s="204"/>
      <c r="BS477" s="204"/>
    </row>
    <row r="478" spans="60:71">
      <c r="BH478" s="204"/>
      <c r="BI478" s="204"/>
      <c r="BJ478" s="204"/>
      <c r="BK478" s="204"/>
      <c r="BL478" s="204"/>
      <c r="BM478" s="204"/>
      <c r="BN478" s="204"/>
      <c r="BO478" s="204"/>
      <c r="BP478" s="204"/>
      <c r="BQ478" s="204"/>
      <c r="BR478" s="204"/>
      <c r="BS478" s="204"/>
    </row>
    <row r="479" spans="60:71">
      <c r="BH479" s="204"/>
      <c r="BI479" s="204"/>
      <c r="BJ479" s="204"/>
      <c r="BK479" s="204"/>
      <c r="BL479" s="204"/>
      <c r="BM479" s="204"/>
      <c r="BN479" s="204"/>
      <c r="BO479" s="204"/>
      <c r="BP479" s="204"/>
      <c r="BQ479" s="204"/>
      <c r="BR479" s="204"/>
      <c r="BS479" s="204"/>
    </row>
    <row r="480" spans="60:71">
      <c r="BH480" s="204"/>
      <c r="BI480" s="204"/>
      <c r="BJ480" s="204"/>
      <c r="BK480" s="204"/>
      <c r="BL480" s="204"/>
      <c r="BM480" s="204"/>
      <c r="BN480" s="204"/>
      <c r="BO480" s="204"/>
      <c r="BP480" s="204"/>
      <c r="BQ480" s="204"/>
      <c r="BR480" s="204"/>
      <c r="BS480" s="204"/>
    </row>
    <row r="481" spans="60:71">
      <c r="BH481" s="204"/>
      <c r="BI481" s="204"/>
      <c r="BJ481" s="204"/>
      <c r="BK481" s="204"/>
      <c r="BL481" s="204"/>
      <c r="BM481" s="204"/>
      <c r="BN481" s="204"/>
      <c r="BO481" s="204"/>
      <c r="BP481" s="204"/>
      <c r="BQ481" s="204"/>
      <c r="BR481" s="204"/>
      <c r="BS481" s="204"/>
    </row>
    <row r="482" spans="60:71">
      <c r="BH482" s="204"/>
      <c r="BI482" s="204"/>
      <c r="BJ482" s="204"/>
      <c r="BK482" s="204"/>
      <c r="BL482" s="204"/>
      <c r="BM482" s="204"/>
      <c r="BN482" s="204"/>
      <c r="BO482" s="204"/>
      <c r="BP482" s="204"/>
      <c r="BQ482" s="204"/>
      <c r="BR482" s="204"/>
      <c r="BS482" s="204"/>
    </row>
    <row r="483" spans="60:71">
      <c r="BH483" s="204"/>
      <c r="BI483" s="204"/>
      <c r="BJ483" s="204"/>
      <c r="BK483" s="204"/>
      <c r="BL483" s="204"/>
      <c r="BM483" s="204"/>
      <c r="BN483" s="204"/>
      <c r="BO483" s="204"/>
      <c r="BP483" s="204"/>
      <c r="BQ483" s="204"/>
      <c r="BR483" s="204"/>
      <c r="BS483" s="204"/>
    </row>
    <row r="484" spans="60:71">
      <c r="BH484" s="204"/>
      <c r="BI484" s="204"/>
      <c r="BJ484" s="204"/>
      <c r="BK484" s="204"/>
      <c r="BL484" s="204"/>
      <c r="BM484" s="204"/>
      <c r="BN484" s="204"/>
      <c r="BO484" s="204"/>
      <c r="BP484" s="204"/>
      <c r="BQ484" s="204"/>
      <c r="BR484" s="204"/>
      <c r="BS484" s="204"/>
    </row>
    <row r="485" spans="60:71">
      <c r="BH485" s="204"/>
      <c r="BI485" s="204"/>
      <c r="BJ485" s="204"/>
      <c r="BK485" s="204"/>
      <c r="BL485" s="204"/>
      <c r="BM485" s="204"/>
      <c r="BN485" s="204"/>
      <c r="BO485" s="204"/>
      <c r="BP485" s="204"/>
      <c r="BQ485" s="204"/>
      <c r="BR485" s="204"/>
      <c r="BS485" s="204"/>
    </row>
    <row r="486" spans="60:71">
      <c r="BH486" s="204"/>
      <c r="BI486" s="204"/>
      <c r="BJ486" s="204"/>
      <c r="BK486" s="204"/>
      <c r="BL486" s="204"/>
      <c r="BM486" s="204"/>
      <c r="BN486" s="204"/>
      <c r="BO486" s="204"/>
      <c r="BP486" s="204"/>
      <c r="BQ486" s="204"/>
      <c r="BR486" s="204"/>
      <c r="BS486" s="204"/>
    </row>
    <row r="487" spans="60:71">
      <c r="BH487" s="204"/>
      <c r="BI487" s="204"/>
      <c r="BJ487" s="204"/>
      <c r="BK487" s="204"/>
      <c r="BL487" s="204"/>
      <c r="BM487" s="204"/>
      <c r="BN487" s="204"/>
      <c r="BO487" s="204"/>
      <c r="BP487" s="204"/>
      <c r="BQ487" s="204"/>
      <c r="BR487" s="204"/>
      <c r="BS487" s="204"/>
    </row>
    <row r="488" spans="60:71">
      <c r="BH488" s="204"/>
      <c r="BI488" s="204"/>
      <c r="BJ488" s="204"/>
      <c r="BK488" s="204"/>
      <c r="BL488" s="204"/>
      <c r="BM488" s="204"/>
      <c r="BN488" s="204"/>
      <c r="BO488" s="204"/>
      <c r="BP488" s="204"/>
      <c r="BQ488" s="204"/>
      <c r="BR488" s="204"/>
      <c r="BS488" s="204"/>
    </row>
    <row r="489" spans="60:71">
      <c r="BH489" s="204"/>
      <c r="BI489" s="204"/>
      <c r="BJ489" s="204"/>
      <c r="BK489" s="204"/>
      <c r="BL489" s="204"/>
      <c r="BM489" s="204"/>
      <c r="BN489" s="204"/>
      <c r="BO489" s="204"/>
      <c r="BP489" s="204"/>
      <c r="BQ489" s="204"/>
      <c r="BR489" s="204"/>
      <c r="BS489" s="204"/>
    </row>
    <row r="490" spans="60:71">
      <c r="BH490" s="204"/>
      <c r="BI490" s="204"/>
      <c r="BJ490" s="204"/>
      <c r="BK490" s="204"/>
      <c r="BL490" s="204"/>
      <c r="BM490" s="204"/>
      <c r="BN490" s="204"/>
      <c r="BO490" s="204"/>
      <c r="BP490" s="204"/>
      <c r="BQ490" s="204"/>
      <c r="BR490" s="204"/>
      <c r="BS490" s="204"/>
    </row>
    <row r="491" spans="60:71">
      <c r="BH491" s="204"/>
      <c r="BI491" s="204"/>
      <c r="BJ491" s="204"/>
      <c r="BK491" s="204"/>
      <c r="BL491" s="204"/>
      <c r="BM491" s="204"/>
      <c r="BN491" s="204"/>
      <c r="BO491" s="204"/>
      <c r="BP491" s="204"/>
      <c r="BQ491" s="204"/>
      <c r="BR491" s="204"/>
      <c r="BS491" s="204"/>
    </row>
    <row r="492" spans="60:71">
      <c r="BH492" s="204"/>
      <c r="BI492" s="204"/>
      <c r="BJ492" s="204"/>
      <c r="BK492" s="204"/>
      <c r="BL492" s="204"/>
      <c r="BM492" s="204"/>
      <c r="BN492" s="204"/>
      <c r="BO492" s="204"/>
      <c r="BP492" s="204"/>
      <c r="BQ492" s="204"/>
      <c r="BR492" s="204"/>
      <c r="BS492" s="204"/>
    </row>
    <row r="493" spans="60:71">
      <c r="BH493" s="204"/>
      <c r="BI493" s="204"/>
      <c r="BJ493" s="204"/>
      <c r="BK493" s="204"/>
      <c r="BL493" s="204"/>
      <c r="BM493" s="204"/>
      <c r="BN493" s="204"/>
      <c r="BO493" s="204"/>
      <c r="BP493" s="204"/>
      <c r="BQ493" s="204"/>
      <c r="BR493" s="204"/>
      <c r="BS493" s="204"/>
    </row>
    <row r="494" spans="60:71">
      <c r="BH494" s="204"/>
      <c r="BI494" s="204"/>
      <c r="BJ494" s="204"/>
      <c r="BK494" s="204"/>
      <c r="BL494" s="204"/>
      <c r="BM494" s="204"/>
      <c r="BN494" s="204"/>
      <c r="BO494" s="204"/>
      <c r="BP494" s="204"/>
      <c r="BQ494" s="204"/>
      <c r="BR494" s="204"/>
      <c r="BS494" s="204"/>
    </row>
    <row r="495" spans="60:71">
      <c r="BH495" s="204"/>
      <c r="BI495" s="204"/>
      <c r="BJ495" s="204"/>
      <c r="BK495" s="204"/>
      <c r="BL495" s="204"/>
      <c r="BM495" s="204"/>
      <c r="BN495" s="204"/>
      <c r="BO495" s="204"/>
      <c r="BP495" s="204"/>
      <c r="BQ495" s="204"/>
      <c r="BR495" s="204"/>
      <c r="BS495" s="204"/>
    </row>
    <row r="496" spans="60:71">
      <c r="BH496" s="204"/>
      <c r="BI496" s="204"/>
      <c r="BJ496" s="204"/>
      <c r="BK496" s="204"/>
      <c r="BL496" s="204"/>
      <c r="BM496" s="204"/>
      <c r="BN496" s="204"/>
      <c r="BO496" s="204"/>
      <c r="BP496" s="204"/>
      <c r="BQ496" s="204"/>
      <c r="BR496" s="204"/>
      <c r="BS496" s="204"/>
    </row>
    <row r="497" spans="60:71">
      <c r="BH497" s="204"/>
      <c r="BI497" s="204"/>
      <c r="BJ497" s="204"/>
      <c r="BK497" s="204"/>
      <c r="BL497" s="204"/>
      <c r="BM497" s="204"/>
      <c r="BN497" s="204"/>
      <c r="BO497" s="204"/>
      <c r="BP497" s="204"/>
      <c r="BQ497" s="204"/>
      <c r="BR497" s="204"/>
      <c r="BS497" s="204"/>
    </row>
    <row r="498" spans="60:71">
      <c r="BH498" s="204"/>
      <c r="BI498" s="204"/>
      <c r="BJ498" s="204"/>
      <c r="BK498" s="204"/>
      <c r="BL498" s="204"/>
      <c r="BM498" s="204"/>
      <c r="BN498" s="204"/>
      <c r="BO498" s="204"/>
      <c r="BP498" s="204"/>
      <c r="BQ498" s="204"/>
      <c r="BR498" s="204"/>
      <c r="BS498" s="204"/>
    </row>
    <row r="499" spans="60:71">
      <c r="BH499" s="204"/>
      <c r="BI499" s="204"/>
      <c r="BJ499" s="204"/>
      <c r="BK499" s="204"/>
      <c r="BL499" s="204"/>
      <c r="BM499" s="204"/>
      <c r="BN499" s="204"/>
      <c r="BO499" s="204"/>
      <c r="BP499" s="204"/>
      <c r="BQ499" s="204"/>
      <c r="BR499" s="204"/>
      <c r="BS499" s="204"/>
    </row>
    <row r="500" spans="60:71">
      <c r="BH500" s="204"/>
      <c r="BI500" s="204"/>
      <c r="BJ500" s="204"/>
      <c r="BK500" s="204"/>
      <c r="BL500" s="204"/>
      <c r="BM500" s="204"/>
      <c r="BN500" s="204"/>
      <c r="BO500" s="204"/>
      <c r="BP500" s="204"/>
      <c r="BQ500" s="204"/>
      <c r="BR500" s="204"/>
      <c r="BS500" s="204"/>
    </row>
    <row r="501" spans="60:71">
      <c r="BH501" s="204"/>
      <c r="BI501" s="204"/>
      <c r="BJ501" s="204"/>
      <c r="BK501" s="204"/>
      <c r="BL501" s="204"/>
      <c r="BM501" s="204"/>
      <c r="BN501" s="204"/>
      <c r="BO501" s="204"/>
      <c r="BP501" s="204"/>
      <c r="BQ501" s="204"/>
      <c r="BR501" s="204"/>
      <c r="BS501" s="204"/>
    </row>
    <row r="502" spans="60:71">
      <c r="BH502" s="204"/>
      <c r="BI502" s="204"/>
      <c r="BJ502" s="204"/>
      <c r="BK502" s="204"/>
      <c r="BL502" s="204"/>
      <c r="BM502" s="204"/>
      <c r="BN502" s="204"/>
      <c r="BO502" s="204"/>
      <c r="BP502" s="204"/>
      <c r="BQ502" s="204"/>
      <c r="BR502" s="204"/>
      <c r="BS502" s="204"/>
    </row>
    <row r="503" spans="60:71">
      <c r="BH503" s="204"/>
      <c r="BI503" s="204"/>
      <c r="BJ503" s="204"/>
      <c r="BK503" s="204"/>
      <c r="BL503" s="204"/>
      <c r="BM503" s="204"/>
      <c r="BN503" s="204"/>
      <c r="BO503" s="204"/>
      <c r="BP503" s="204"/>
      <c r="BQ503" s="204"/>
      <c r="BR503" s="204"/>
      <c r="BS503" s="204"/>
    </row>
    <row r="504" spans="60:71">
      <c r="BH504" s="204"/>
      <c r="BI504" s="204"/>
      <c r="BJ504" s="204"/>
      <c r="BK504" s="204"/>
      <c r="BL504" s="204"/>
      <c r="BM504" s="204"/>
      <c r="BN504" s="204"/>
      <c r="BO504" s="204"/>
      <c r="BP504" s="204"/>
      <c r="BQ504" s="204"/>
      <c r="BR504" s="204"/>
      <c r="BS504" s="204"/>
    </row>
    <row r="505" spans="60:71">
      <c r="BH505" s="204"/>
      <c r="BI505" s="204"/>
      <c r="BJ505" s="204"/>
      <c r="BK505" s="204"/>
      <c r="BL505" s="204"/>
      <c r="BM505" s="204"/>
      <c r="BN505" s="204"/>
      <c r="BO505" s="204"/>
      <c r="BP505" s="204"/>
      <c r="BQ505" s="204"/>
      <c r="BR505" s="204"/>
      <c r="BS505" s="204"/>
    </row>
    <row r="506" spans="60:71">
      <c r="BH506" s="204"/>
      <c r="BI506" s="204"/>
      <c r="BJ506" s="204"/>
      <c r="BK506" s="204"/>
      <c r="BL506" s="204"/>
      <c r="BM506" s="204"/>
      <c r="BN506" s="204"/>
      <c r="BO506" s="204"/>
      <c r="BP506" s="204"/>
      <c r="BQ506" s="204"/>
      <c r="BR506" s="204"/>
      <c r="BS506" s="204"/>
    </row>
    <row r="507" spans="60:71">
      <c r="BH507" s="204"/>
      <c r="BI507" s="204"/>
      <c r="BJ507" s="204"/>
      <c r="BK507" s="204"/>
      <c r="BL507" s="204"/>
      <c r="BM507" s="204"/>
      <c r="BN507" s="204"/>
      <c r="BO507" s="204"/>
      <c r="BP507" s="204"/>
      <c r="BQ507" s="204"/>
      <c r="BR507" s="204"/>
      <c r="BS507" s="204"/>
    </row>
    <row r="508" spans="60:71">
      <c r="BH508" s="204"/>
      <c r="BI508" s="204"/>
      <c r="BJ508" s="204"/>
      <c r="BK508" s="204"/>
      <c r="BL508" s="204"/>
      <c r="BM508" s="204"/>
      <c r="BN508" s="204"/>
      <c r="BO508" s="204"/>
      <c r="BP508" s="204"/>
      <c r="BQ508" s="204"/>
      <c r="BR508" s="204"/>
      <c r="BS508" s="204"/>
    </row>
    <row r="509" spans="60:71">
      <c r="BH509" s="204"/>
      <c r="BI509" s="204"/>
      <c r="BJ509" s="204"/>
      <c r="BK509" s="204"/>
      <c r="BL509" s="204"/>
      <c r="BM509" s="204"/>
      <c r="BN509" s="204"/>
      <c r="BO509" s="204"/>
      <c r="BP509" s="204"/>
      <c r="BQ509" s="204"/>
      <c r="BR509" s="204"/>
      <c r="BS509" s="204"/>
    </row>
    <row r="510" spans="60:71">
      <c r="BH510" s="204"/>
      <c r="BI510" s="204"/>
      <c r="BJ510" s="204"/>
      <c r="BK510" s="204"/>
      <c r="BL510" s="204"/>
      <c r="BM510" s="204"/>
      <c r="BN510" s="204"/>
      <c r="BO510" s="204"/>
      <c r="BP510" s="204"/>
      <c r="BQ510" s="204"/>
      <c r="BR510" s="204"/>
      <c r="BS510" s="204"/>
    </row>
    <row r="511" spans="60:71">
      <c r="BH511" s="204"/>
      <c r="BI511" s="204"/>
      <c r="BJ511" s="204"/>
      <c r="BK511" s="204"/>
      <c r="BL511" s="204"/>
      <c r="BM511" s="204"/>
      <c r="BN511" s="204"/>
      <c r="BO511" s="204"/>
      <c r="BP511" s="204"/>
      <c r="BQ511" s="204"/>
      <c r="BR511" s="204"/>
      <c r="BS511" s="204"/>
    </row>
    <row r="512" spans="60:71">
      <c r="BH512" s="204"/>
      <c r="BI512" s="204"/>
      <c r="BJ512" s="204"/>
      <c r="BK512" s="204"/>
      <c r="BL512" s="204"/>
      <c r="BM512" s="204"/>
      <c r="BN512" s="204"/>
      <c r="BO512" s="204"/>
      <c r="BP512" s="204"/>
      <c r="BQ512" s="204"/>
      <c r="BR512" s="204"/>
      <c r="BS512" s="204"/>
    </row>
    <row r="513" spans="60:71">
      <c r="BH513" s="204"/>
      <c r="BI513" s="204"/>
      <c r="BJ513" s="204"/>
      <c r="BK513" s="204"/>
      <c r="BL513" s="204"/>
      <c r="BM513" s="204"/>
      <c r="BN513" s="204"/>
      <c r="BO513" s="204"/>
      <c r="BP513" s="204"/>
      <c r="BQ513" s="204"/>
      <c r="BR513" s="204"/>
      <c r="BS513" s="204"/>
    </row>
    <row r="514" spans="60:71">
      <c r="BH514" s="204"/>
      <c r="BI514" s="204"/>
      <c r="BJ514" s="204"/>
      <c r="BK514" s="204"/>
      <c r="BL514" s="204"/>
      <c r="BM514" s="204"/>
      <c r="BN514" s="204"/>
      <c r="BO514" s="204"/>
      <c r="BP514" s="204"/>
      <c r="BQ514" s="204"/>
      <c r="BR514" s="204"/>
      <c r="BS514" s="204"/>
    </row>
    <row r="515" spans="60:71">
      <c r="BH515" s="204"/>
      <c r="BI515" s="204"/>
      <c r="BJ515" s="204"/>
      <c r="BK515" s="204"/>
      <c r="BL515" s="204"/>
      <c r="BM515" s="204"/>
      <c r="BN515" s="204"/>
      <c r="BO515" s="204"/>
      <c r="BP515" s="204"/>
      <c r="BQ515" s="204"/>
      <c r="BR515" s="204"/>
      <c r="BS515" s="204"/>
    </row>
    <row r="516" spans="60:71">
      <c r="BH516" s="204"/>
      <c r="BI516" s="204"/>
      <c r="BJ516" s="204"/>
      <c r="BK516" s="204"/>
      <c r="BL516" s="204"/>
      <c r="BM516" s="204"/>
      <c r="BN516" s="204"/>
      <c r="BO516" s="204"/>
      <c r="BP516" s="204"/>
      <c r="BQ516" s="204"/>
      <c r="BR516" s="204"/>
      <c r="BS516" s="204"/>
    </row>
    <row r="517" spans="60:71">
      <c r="BH517" s="204"/>
      <c r="BI517" s="204"/>
      <c r="BJ517" s="204"/>
      <c r="BK517" s="204"/>
      <c r="BL517" s="204"/>
      <c r="BM517" s="204"/>
      <c r="BN517" s="204"/>
      <c r="BO517" s="204"/>
      <c r="BP517" s="204"/>
      <c r="BQ517" s="204"/>
      <c r="BR517" s="204"/>
      <c r="BS517" s="204"/>
    </row>
    <row r="518" spans="60:71">
      <c r="BH518" s="204"/>
      <c r="BI518" s="204"/>
      <c r="BJ518" s="204"/>
      <c r="BK518" s="204"/>
      <c r="BL518" s="204"/>
      <c r="BM518" s="204"/>
      <c r="BN518" s="204"/>
      <c r="BO518" s="204"/>
      <c r="BP518" s="204"/>
      <c r="BQ518" s="204"/>
      <c r="BR518" s="204"/>
      <c r="BS518" s="204"/>
    </row>
    <row r="519" spans="60:71">
      <c r="BH519" s="204"/>
      <c r="BI519" s="204"/>
      <c r="BJ519" s="204"/>
      <c r="BK519" s="204"/>
      <c r="BL519" s="204"/>
      <c r="BM519" s="204"/>
      <c r="BN519" s="204"/>
      <c r="BO519" s="204"/>
      <c r="BP519" s="204"/>
      <c r="BQ519" s="204"/>
      <c r="BR519" s="204"/>
      <c r="BS519" s="204"/>
    </row>
    <row r="520" spans="60:71">
      <c r="BH520" s="204"/>
      <c r="BI520" s="204"/>
      <c r="BJ520" s="204"/>
      <c r="BK520" s="204"/>
      <c r="BL520" s="204"/>
      <c r="BM520" s="204"/>
      <c r="BN520" s="204"/>
      <c r="BO520" s="204"/>
      <c r="BP520" s="204"/>
      <c r="BQ520" s="204"/>
      <c r="BR520" s="204"/>
      <c r="BS520" s="204"/>
    </row>
    <row r="521" spans="60:71">
      <c r="BH521" s="204"/>
      <c r="BI521" s="204"/>
      <c r="BJ521" s="204"/>
      <c r="BK521" s="204"/>
      <c r="BL521" s="204"/>
      <c r="BM521" s="204"/>
      <c r="BN521" s="204"/>
      <c r="BO521" s="204"/>
      <c r="BP521" s="204"/>
      <c r="BQ521" s="204"/>
      <c r="BR521" s="204"/>
      <c r="BS521" s="204"/>
    </row>
    <row r="522" spans="60:71">
      <c r="BH522" s="204"/>
      <c r="BI522" s="204"/>
      <c r="BJ522" s="204"/>
      <c r="BK522" s="204"/>
      <c r="BL522" s="204"/>
      <c r="BM522" s="204"/>
      <c r="BN522" s="204"/>
      <c r="BO522" s="204"/>
      <c r="BP522" s="204"/>
      <c r="BQ522" s="204"/>
      <c r="BR522" s="204"/>
      <c r="BS522" s="204"/>
    </row>
    <row r="523" spans="60:71">
      <c r="BH523" s="204"/>
      <c r="BI523" s="204"/>
      <c r="BJ523" s="204"/>
      <c r="BK523" s="204"/>
      <c r="BL523" s="204"/>
      <c r="BM523" s="204"/>
      <c r="BN523" s="204"/>
      <c r="BO523" s="204"/>
      <c r="BP523" s="204"/>
      <c r="BQ523" s="204"/>
      <c r="BR523" s="204"/>
      <c r="BS523" s="204"/>
    </row>
    <row r="524" spans="60:71">
      <c r="BH524" s="204"/>
      <c r="BI524" s="204"/>
      <c r="BJ524" s="204"/>
      <c r="BK524" s="204"/>
      <c r="BL524" s="204"/>
      <c r="BM524" s="204"/>
      <c r="BN524" s="204"/>
      <c r="BO524" s="204"/>
      <c r="BP524" s="204"/>
      <c r="BQ524" s="204"/>
      <c r="BR524" s="204"/>
      <c r="BS524" s="204"/>
    </row>
    <row r="525" spans="60:71">
      <c r="BH525" s="204"/>
      <c r="BI525" s="204"/>
      <c r="BJ525" s="204"/>
      <c r="BK525" s="204"/>
      <c r="BL525" s="204"/>
      <c r="BM525" s="204"/>
      <c r="BN525" s="204"/>
      <c r="BO525" s="204"/>
      <c r="BP525" s="204"/>
      <c r="BQ525" s="204"/>
      <c r="BR525" s="204"/>
      <c r="BS525" s="204"/>
    </row>
    <row r="526" spans="60:71">
      <c r="BH526" s="204"/>
      <c r="BI526" s="204"/>
      <c r="BJ526" s="204"/>
      <c r="BK526" s="204"/>
      <c r="BL526" s="204"/>
      <c r="BM526" s="204"/>
      <c r="BN526" s="204"/>
      <c r="BO526" s="204"/>
      <c r="BP526" s="204"/>
      <c r="BQ526" s="204"/>
      <c r="BR526" s="204"/>
      <c r="BS526" s="204"/>
    </row>
    <row r="527" spans="60:71">
      <c r="BH527" s="204"/>
      <c r="BI527" s="204"/>
      <c r="BJ527" s="204"/>
      <c r="BK527" s="204"/>
      <c r="BL527" s="204"/>
      <c r="BM527" s="204"/>
      <c r="BN527" s="204"/>
      <c r="BO527" s="204"/>
      <c r="BP527" s="204"/>
      <c r="BQ527" s="204"/>
      <c r="BR527" s="204"/>
      <c r="BS527" s="204"/>
    </row>
    <row r="528" spans="60:71">
      <c r="BH528" s="204"/>
      <c r="BI528" s="204"/>
      <c r="BJ528" s="204"/>
      <c r="BK528" s="204"/>
      <c r="BL528" s="204"/>
      <c r="BM528" s="204"/>
      <c r="BN528" s="204"/>
      <c r="BO528" s="204"/>
      <c r="BP528" s="204"/>
      <c r="BQ528" s="204"/>
      <c r="BR528" s="204"/>
      <c r="BS528" s="204"/>
    </row>
    <row r="529" spans="60:71">
      <c r="BH529" s="204"/>
      <c r="BI529" s="204"/>
      <c r="BJ529" s="204"/>
      <c r="BK529" s="204"/>
      <c r="BL529" s="204"/>
      <c r="BM529" s="204"/>
      <c r="BN529" s="204"/>
      <c r="BO529" s="204"/>
      <c r="BP529" s="204"/>
      <c r="BQ529" s="204"/>
      <c r="BR529" s="204"/>
      <c r="BS529" s="204"/>
    </row>
    <row r="530" spans="60:71">
      <c r="BH530" s="204"/>
      <c r="BI530" s="204"/>
      <c r="BJ530" s="204"/>
      <c r="BK530" s="204"/>
      <c r="BL530" s="204"/>
      <c r="BM530" s="204"/>
      <c r="BN530" s="204"/>
      <c r="BO530" s="204"/>
      <c r="BP530" s="204"/>
      <c r="BQ530" s="204"/>
      <c r="BR530" s="204"/>
      <c r="BS530" s="204"/>
    </row>
    <row r="531" spans="60:71">
      <c r="BH531" s="204"/>
      <c r="BI531" s="204"/>
      <c r="BJ531" s="204"/>
      <c r="BK531" s="204"/>
      <c r="BL531" s="204"/>
      <c r="BM531" s="204"/>
      <c r="BN531" s="204"/>
      <c r="BO531" s="204"/>
      <c r="BP531" s="204"/>
      <c r="BQ531" s="204"/>
      <c r="BR531" s="204"/>
      <c r="BS531" s="204"/>
    </row>
    <row r="532" spans="60:71">
      <c r="BH532" s="204"/>
      <c r="BI532" s="204"/>
      <c r="BJ532" s="204"/>
      <c r="BK532" s="204"/>
      <c r="BL532" s="204"/>
      <c r="BM532" s="204"/>
      <c r="BN532" s="204"/>
      <c r="BO532" s="204"/>
      <c r="BP532" s="204"/>
      <c r="BQ532" s="204"/>
      <c r="BR532" s="204"/>
      <c r="BS532" s="204"/>
    </row>
    <row r="533" spans="60:71">
      <c r="BH533" s="204"/>
      <c r="BI533" s="204"/>
      <c r="BJ533" s="204"/>
      <c r="BK533" s="204"/>
      <c r="BL533" s="204"/>
      <c r="BM533" s="204"/>
      <c r="BN533" s="204"/>
      <c r="BO533" s="204"/>
      <c r="BP533" s="204"/>
      <c r="BQ533" s="204"/>
      <c r="BR533" s="204"/>
      <c r="BS533" s="204"/>
    </row>
    <row r="534" spans="60:71">
      <c r="BH534" s="204"/>
      <c r="BI534" s="204"/>
      <c r="BJ534" s="204"/>
      <c r="BK534" s="204"/>
      <c r="BL534" s="204"/>
      <c r="BM534" s="204"/>
      <c r="BN534" s="204"/>
      <c r="BO534" s="204"/>
      <c r="BP534" s="204"/>
      <c r="BQ534" s="204"/>
      <c r="BR534" s="204"/>
      <c r="BS534" s="204"/>
    </row>
    <row r="535" spans="60:71">
      <c r="BH535" s="204"/>
      <c r="BI535" s="204"/>
      <c r="BJ535" s="204"/>
      <c r="BK535" s="204"/>
      <c r="BL535" s="204"/>
      <c r="BM535" s="204"/>
      <c r="BN535" s="204"/>
      <c r="BO535" s="204"/>
      <c r="BP535" s="204"/>
      <c r="BQ535" s="204"/>
      <c r="BR535" s="204"/>
      <c r="BS535" s="204"/>
    </row>
    <row r="536" spans="60:71">
      <c r="BH536" s="204"/>
      <c r="BI536" s="204"/>
      <c r="BJ536" s="204"/>
      <c r="BK536" s="204"/>
      <c r="BL536" s="204"/>
      <c r="BM536" s="204"/>
      <c r="BN536" s="204"/>
      <c r="BO536" s="204"/>
      <c r="BP536" s="204"/>
      <c r="BQ536" s="204"/>
      <c r="BR536" s="204"/>
      <c r="BS536" s="204"/>
    </row>
    <row r="537" spans="60:71">
      <c r="BH537" s="204"/>
      <c r="BI537" s="204"/>
      <c r="BJ537" s="204"/>
      <c r="BK537" s="204"/>
      <c r="BL537" s="204"/>
      <c r="BM537" s="204"/>
      <c r="BN537" s="204"/>
      <c r="BO537" s="204"/>
      <c r="BP537" s="204"/>
      <c r="BQ537" s="204"/>
      <c r="BR537" s="204"/>
      <c r="BS537" s="204"/>
    </row>
    <row r="538" spans="60:71">
      <c r="BH538" s="204"/>
      <c r="BI538" s="204"/>
      <c r="BJ538" s="204"/>
      <c r="BK538" s="204"/>
      <c r="BL538" s="204"/>
      <c r="BM538" s="204"/>
      <c r="BN538" s="204"/>
      <c r="BO538" s="204"/>
      <c r="BP538" s="204"/>
      <c r="BQ538" s="204"/>
      <c r="BR538" s="204"/>
      <c r="BS538" s="204"/>
    </row>
    <row r="539" spans="60:71">
      <c r="BH539" s="204"/>
      <c r="BI539" s="204"/>
      <c r="BJ539" s="204"/>
      <c r="BK539" s="204"/>
      <c r="BL539" s="204"/>
      <c r="BM539" s="204"/>
      <c r="BN539" s="204"/>
      <c r="BO539" s="204"/>
      <c r="BP539" s="204"/>
      <c r="BQ539" s="204"/>
      <c r="BR539" s="204"/>
      <c r="BS539" s="204"/>
    </row>
    <row r="540" spans="60:71">
      <c r="BH540" s="204"/>
      <c r="BI540" s="204"/>
      <c r="BJ540" s="204"/>
      <c r="BK540" s="204"/>
      <c r="BL540" s="204"/>
      <c r="BM540" s="204"/>
      <c r="BN540" s="204"/>
      <c r="BO540" s="204"/>
      <c r="BP540" s="204"/>
      <c r="BQ540" s="204"/>
      <c r="BR540" s="204"/>
      <c r="BS540" s="204"/>
    </row>
    <row r="541" spans="60:71">
      <c r="BH541" s="204"/>
      <c r="BI541" s="204"/>
      <c r="BJ541" s="204"/>
      <c r="BK541" s="204"/>
      <c r="BL541" s="204"/>
      <c r="BM541" s="204"/>
      <c r="BN541" s="204"/>
      <c r="BO541" s="204"/>
      <c r="BP541" s="204"/>
      <c r="BQ541" s="204"/>
      <c r="BR541" s="204"/>
      <c r="BS541" s="204"/>
    </row>
    <row r="542" spans="60:71">
      <c r="BH542" s="204"/>
      <c r="BI542" s="204"/>
      <c r="BJ542" s="204"/>
      <c r="BK542" s="204"/>
      <c r="BL542" s="204"/>
      <c r="BM542" s="204"/>
      <c r="BN542" s="204"/>
      <c r="BO542" s="204"/>
      <c r="BP542" s="204"/>
      <c r="BQ542" s="204"/>
      <c r="BR542" s="204"/>
      <c r="BS542" s="204"/>
    </row>
    <row r="543" spans="60:71">
      <c r="BH543" s="204"/>
      <c r="BI543" s="204"/>
      <c r="BJ543" s="204"/>
      <c r="BK543" s="204"/>
      <c r="BL543" s="204"/>
      <c r="BM543" s="204"/>
      <c r="BN543" s="204"/>
      <c r="BO543" s="204"/>
      <c r="BP543" s="204"/>
      <c r="BQ543" s="204"/>
      <c r="BR543" s="204"/>
      <c r="BS543" s="204"/>
    </row>
    <row r="544" spans="60:71">
      <c r="BH544" s="204"/>
      <c r="BI544" s="204"/>
      <c r="BJ544" s="204"/>
      <c r="BK544" s="204"/>
      <c r="BL544" s="204"/>
      <c r="BM544" s="204"/>
      <c r="BN544" s="204"/>
      <c r="BO544" s="204"/>
      <c r="BP544" s="204"/>
      <c r="BQ544" s="204"/>
      <c r="BR544" s="204"/>
      <c r="BS544" s="204"/>
    </row>
    <row r="545" spans="60:71">
      <c r="BH545" s="204"/>
      <c r="BI545" s="204"/>
      <c r="BJ545" s="204"/>
      <c r="BK545" s="204"/>
      <c r="BL545" s="204"/>
      <c r="BM545" s="204"/>
      <c r="BN545" s="204"/>
      <c r="BO545" s="204"/>
      <c r="BP545" s="204"/>
      <c r="BQ545" s="204"/>
      <c r="BR545" s="204"/>
      <c r="BS545" s="204"/>
    </row>
    <row r="546" spans="60:71">
      <c r="BH546" s="204"/>
      <c r="BI546" s="204"/>
      <c r="BJ546" s="204"/>
      <c r="BK546" s="204"/>
      <c r="BL546" s="204"/>
      <c r="BM546" s="204"/>
      <c r="BN546" s="204"/>
      <c r="BO546" s="204"/>
      <c r="BP546" s="204"/>
      <c r="BQ546" s="204"/>
      <c r="BR546" s="204"/>
      <c r="BS546" s="204"/>
    </row>
    <row r="547" spans="60:71">
      <c r="BH547" s="204"/>
      <c r="BI547" s="204"/>
      <c r="BJ547" s="204"/>
      <c r="BK547" s="204"/>
      <c r="BL547" s="204"/>
      <c r="BM547" s="204"/>
      <c r="BN547" s="204"/>
      <c r="BO547" s="204"/>
      <c r="BP547" s="204"/>
      <c r="BQ547" s="204"/>
      <c r="BR547" s="204"/>
      <c r="BS547" s="204"/>
    </row>
    <row r="548" spans="60:71">
      <c r="BH548" s="204"/>
      <c r="BI548" s="204"/>
      <c r="BJ548" s="204"/>
      <c r="BK548" s="204"/>
      <c r="BL548" s="204"/>
      <c r="BM548" s="204"/>
      <c r="BN548" s="204"/>
      <c r="BO548" s="204"/>
      <c r="BP548" s="204"/>
      <c r="BQ548" s="204"/>
      <c r="BR548" s="204"/>
      <c r="BS548" s="204"/>
    </row>
    <row r="549" spans="60:71">
      <c r="BH549" s="204"/>
      <c r="BI549" s="204"/>
      <c r="BJ549" s="204"/>
      <c r="BK549" s="204"/>
      <c r="BL549" s="204"/>
      <c r="BM549" s="204"/>
      <c r="BN549" s="204"/>
      <c r="BO549" s="204"/>
      <c r="BP549" s="204"/>
      <c r="BQ549" s="204"/>
      <c r="BR549" s="204"/>
      <c r="BS549" s="204"/>
    </row>
    <row r="550" spans="60:71">
      <c r="BH550" s="204"/>
      <c r="BI550" s="204"/>
      <c r="BJ550" s="204"/>
      <c r="BK550" s="204"/>
      <c r="BL550" s="204"/>
      <c r="BM550" s="204"/>
      <c r="BN550" s="204"/>
      <c r="BO550" s="204"/>
      <c r="BP550" s="204"/>
      <c r="BQ550" s="204"/>
      <c r="BR550" s="204"/>
      <c r="BS550" s="204"/>
    </row>
    <row r="551" spans="60:71">
      <c r="BH551" s="204"/>
      <c r="BI551" s="204"/>
      <c r="BJ551" s="204"/>
      <c r="BK551" s="204"/>
      <c r="BL551" s="204"/>
      <c r="BM551" s="204"/>
      <c r="BN551" s="204"/>
      <c r="BO551" s="204"/>
      <c r="BP551" s="204"/>
      <c r="BQ551" s="204"/>
      <c r="BR551" s="204"/>
      <c r="BS551" s="204"/>
    </row>
    <row r="552" spans="60:71">
      <c r="BH552" s="204"/>
      <c r="BI552" s="204"/>
      <c r="BJ552" s="204"/>
      <c r="BK552" s="204"/>
      <c r="BL552" s="204"/>
      <c r="BM552" s="204"/>
      <c r="BN552" s="204"/>
      <c r="BO552" s="204"/>
      <c r="BP552" s="204"/>
      <c r="BQ552" s="204"/>
      <c r="BR552" s="204"/>
      <c r="BS552" s="204"/>
    </row>
    <row r="553" spans="60:71">
      <c r="BH553" s="204"/>
      <c r="BI553" s="204"/>
      <c r="BJ553" s="204"/>
      <c r="BK553" s="204"/>
      <c r="BL553" s="204"/>
      <c r="BM553" s="204"/>
      <c r="BN553" s="204"/>
      <c r="BO553" s="204"/>
      <c r="BP553" s="204"/>
      <c r="BQ553" s="204"/>
      <c r="BR553" s="204"/>
      <c r="BS553" s="204"/>
    </row>
    <row r="554" spans="60:71">
      <c r="BH554" s="204"/>
      <c r="BI554" s="204"/>
      <c r="BJ554" s="204"/>
      <c r="BK554" s="204"/>
      <c r="BL554" s="204"/>
      <c r="BM554" s="204"/>
      <c r="BN554" s="204"/>
      <c r="BO554" s="204"/>
      <c r="BP554" s="204"/>
      <c r="BQ554" s="204"/>
      <c r="BR554" s="204"/>
      <c r="BS554" s="204"/>
    </row>
    <row r="555" spans="60:71">
      <c r="BH555" s="204"/>
      <c r="BI555" s="204"/>
      <c r="BJ555" s="204"/>
      <c r="BK555" s="204"/>
      <c r="BL555" s="204"/>
      <c r="BM555" s="204"/>
      <c r="BN555" s="204"/>
      <c r="BO555" s="204"/>
      <c r="BP555" s="204"/>
      <c r="BQ555" s="204"/>
      <c r="BR555" s="204"/>
      <c r="BS555" s="204"/>
    </row>
    <row r="556" spans="60:71">
      <c r="BH556" s="204"/>
      <c r="BI556" s="204"/>
      <c r="BJ556" s="204"/>
      <c r="BK556" s="204"/>
      <c r="BL556" s="204"/>
      <c r="BM556" s="204"/>
      <c r="BN556" s="204"/>
      <c r="BO556" s="204"/>
      <c r="BP556" s="204"/>
      <c r="BQ556" s="204"/>
      <c r="BR556" s="204"/>
      <c r="BS556" s="204"/>
    </row>
    <row r="557" spans="60:71">
      <c r="BH557" s="204"/>
      <c r="BI557" s="204"/>
      <c r="BJ557" s="204"/>
      <c r="BK557" s="204"/>
      <c r="BL557" s="204"/>
      <c r="BM557" s="204"/>
      <c r="BN557" s="204"/>
      <c r="BO557" s="204"/>
      <c r="BP557" s="204"/>
      <c r="BQ557" s="204"/>
      <c r="BR557" s="204"/>
      <c r="BS557" s="204"/>
    </row>
    <row r="558" spans="60:71">
      <c r="BH558" s="204"/>
      <c r="BI558" s="204"/>
      <c r="BJ558" s="204"/>
      <c r="BK558" s="204"/>
      <c r="BL558" s="204"/>
      <c r="BM558" s="204"/>
      <c r="BN558" s="204"/>
      <c r="BO558" s="204"/>
      <c r="BP558" s="204"/>
      <c r="BQ558" s="204"/>
      <c r="BR558" s="204"/>
      <c r="BS558" s="204"/>
    </row>
    <row r="559" spans="60:71">
      <c r="BH559" s="204"/>
      <c r="BI559" s="204"/>
      <c r="BJ559" s="204"/>
      <c r="BK559" s="204"/>
      <c r="BL559" s="204"/>
      <c r="BM559" s="204"/>
      <c r="BN559" s="204"/>
      <c r="BO559" s="204"/>
      <c r="BP559" s="204"/>
      <c r="BQ559" s="204"/>
      <c r="BR559" s="204"/>
      <c r="BS559" s="204"/>
    </row>
    <row r="560" spans="60:71">
      <c r="BH560" s="204"/>
      <c r="BI560" s="204"/>
      <c r="BJ560" s="204"/>
      <c r="BK560" s="204"/>
      <c r="BL560" s="204"/>
      <c r="BM560" s="204"/>
      <c r="BN560" s="204"/>
      <c r="BO560" s="204"/>
      <c r="BP560" s="204"/>
      <c r="BQ560" s="204"/>
      <c r="BR560" s="204"/>
      <c r="BS560" s="204"/>
    </row>
    <row r="561" spans="60:71">
      <c r="BH561" s="204"/>
      <c r="BI561" s="204"/>
      <c r="BJ561" s="204"/>
      <c r="BK561" s="204"/>
      <c r="BL561" s="204"/>
      <c r="BM561" s="204"/>
      <c r="BN561" s="204"/>
      <c r="BO561" s="204"/>
      <c r="BP561" s="204"/>
      <c r="BQ561" s="204"/>
      <c r="BR561" s="204"/>
      <c r="BS561" s="204"/>
    </row>
    <row r="562" spans="60:71">
      <c r="BH562" s="204"/>
      <c r="BI562" s="204"/>
      <c r="BJ562" s="204"/>
      <c r="BK562" s="204"/>
      <c r="BL562" s="204"/>
      <c r="BM562" s="204"/>
      <c r="BN562" s="204"/>
      <c r="BO562" s="204"/>
      <c r="BP562" s="204"/>
      <c r="BQ562" s="204"/>
      <c r="BR562" s="204"/>
      <c r="BS562" s="204"/>
    </row>
    <row r="563" spans="60:71">
      <c r="BH563" s="204"/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</row>
    <row r="564" spans="60:71">
      <c r="BH564" s="204"/>
      <c r="BI564" s="204"/>
      <c r="BJ564" s="204"/>
      <c r="BK564" s="204"/>
      <c r="BL564" s="204"/>
      <c r="BM564" s="204"/>
      <c r="BN564" s="204"/>
      <c r="BO564" s="204"/>
      <c r="BP564" s="204"/>
      <c r="BQ564" s="204"/>
      <c r="BR564" s="204"/>
      <c r="BS564" s="204"/>
    </row>
    <row r="565" spans="60:71">
      <c r="BH565" s="204"/>
      <c r="BI565" s="204"/>
      <c r="BJ565" s="204"/>
      <c r="BK565" s="204"/>
      <c r="BL565" s="204"/>
      <c r="BM565" s="204"/>
      <c r="BN565" s="204"/>
      <c r="BO565" s="204"/>
      <c r="BP565" s="204"/>
      <c r="BQ565" s="204"/>
      <c r="BR565" s="204"/>
      <c r="BS565" s="204"/>
    </row>
    <row r="566" spans="60:71">
      <c r="BH566" s="204"/>
      <c r="BI566" s="204"/>
      <c r="BJ566" s="204"/>
      <c r="BK566" s="204"/>
      <c r="BL566" s="204"/>
      <c r="BM566" s="204"/>
      <c r="BN566" s="204"/>
      <c r="BO566" s="204"/>
      <c r="BP566" s="204"/>
      <c r="BQ566" s="204"/>
      <c r="BR566" s="204"/>
      <c r="BS566" s="204"/>
    </row>
    <row r="567" spans="60:71">
      <c r="BH567" s="204"/>
      <c r="BI567" s="204"/>
      <c r="BJ567" s="204"/>
      <c r="BK567" s="204"/>
      <c r="BL567" s="204"/>
      <c r="BM567" s="204"/>
      <c r="BN567" s="204"/>
      <c r="BO567" s="204"/>
      <c r="BP567" s="204"/>
      <c r="BQ567" s="204"/>
      <c r="BR567" s="204"/>
      <c r="BS567" s="204"/>
    </row>
    <row r="568" spans="60:71">
      <c r="BH568" s="204"/>
      <c r="BI568" s="204"/>
      <c r="BJ568" s="204"/>
      <c r="BK568" s="204"/>
      <c r="BL568" s="204"/>
      <c r="BM568" s="204"/>
      <c r="BN568" s="204"/>
      <c r="BO568" s="204"/>
      <c r="BP568" s="204"/>
      <c r="BQ568" s="204"/>
      <c r="BR568" s="204"/>
      <c r="BS568" s="204"/>
    </row>
    <row r="569" spans="60:71">
      <c r="BH569" s="204"/>
      <c r="BI569" s="204"/>
      <c r="BJ569" s="204"/>
      <c r="BK569" s="204"/>
      <c r="BL569" s="204"/>
      <c r="BM569" s="204"/>
      <c r="BN569" s="204"/>
      <c r="BO569" s="204"/>
      <c r="BP569" s="204"/>
      <c r="BQ569" s="204"/>
      <c r="BR569" s="204"/>
      <c r="BS569" s="204"/>
    </row>
    <row r="570" spans="60:71">
      <c r="BH570" s="204"/>
      <c r="BI570" s="204"/>
      <c r="BJ570" s="204"/>
      <c r="BK570" s="204"/>
      <c r="BL570" s="204"/>
      <c r="BM570" s="204"/>
      <c r="BN570" s="204"/>
      <c r="BO570" s="204"/>
      <c r="BP570" s="204"/>
      <c r="BQ570" s="204"/>
      <c r="BR570" s="204"/>
      <c r="BS570" s="204"/>
    </row>
    <row r="571" spans="60:71">
      <c r="BH571" s="204"/>
      <c r="BI571" s="204"/>
      <c r="BJ571" s="204"/>
      <c r="BK571" s="204"/>
      <c r="BL571" s="204"/>
      <c r="BM571" s="204"/>
      <c r="BN571" s="204"/>
      <c r="BO571" s="204"/>
      <c r="BP571" s="204"/>
      <c r="BQ571" s="204"/>
      <c r="BR571" s="204"/>
      <c r="BS571" s="204"/>
    </row>
    <row r="572" spans="60:71">
      <c r="BH572" s="204"/>
      <c r="BI572" s="204"/>
      <c r="BJ572" s="204"/>
      <c r="BK572" s="204"/>
      <c r="BL572" s="204"/>
      <c r="BM572" s="204"/>
      <c r="BN572" s="204"/>
      <c r="BO572" s="204"/>
      <c r="BP572" s="204"/>
      <c r="BQ572" s="204"/>
      <c r="BR572" s="204"/>
      <c r="BS572" s="204"/>
    </row>
    <row r="573" spans="60:71">
      <c r="BH573" s="204"/>
      <c r="BI573" s="204"/>
      <c r="BJ573" s="204"/>
      <c r="BK573" s="204"/>
      <c r="BL573" s="204"/>
      <c r="BM573" s="204"/>
      <c r="BN573" s="204"/>
      <c r="BO573" s="204"/>
      <c r="BP573" s="204"/>
      <c r="BQ573" s="204"/>
      <c r="BR573" s="204"/>
      <c r="BS573" s="204"/>
    </row>
    <row r="574" spans="60:71">
      <c r="BH574" s="204"/>
      <c r="BI574" s="204"/>
      <c r="BJ574" s="204"/>
      <c r="BK574" s="204"/>
      <c r="BL574" s="204"/>
      <c r="BM574" s="204"/>
      <c r="BN574" s="204"/>
      <c r="BO574" s="204"/>
      <c r="BP574" s="204"/>
      <c r="BQ574" s="204"/>
      <c r="BR574" s="204"/>
      <c r="BS574" s="204"/>
    </row>
    <row r="575" spans="60:71">
      <c r="BH575" s="204"/>
      <c r="BI575" s="204"/>
      <c r="BJ575" s="204"/>
      <c r="BK575" s="204"/>
      <c r="BL575" s="204"/>
      <c r="BM575" s="204"/>
      <c r="BN575" s="204"/>
      <c r="BO575" s="204"/>
      <c r="BP575" s="204"/>
      <c r="BQ575" s="204"/>
      <c r="BR575" s="204"/>
      <c r="BS575" s="204"/>
    </row>
    <row r="576" spans="60:71">
      <c r="BH576" s="204"/>
      <c r="BI576" s="204"/>
      <c r="BJ576" s="204"/>
      <c r="BK576" s="204"/>
      <c r="BL576" s="204"/>
      <c r="BM576" s="204"/>
      <c r="BN576" s="204"/>
      <c r="BO576" s="204"/>
      <c r="BP576" s="204"/>
      <c r="BQ576" s="204"/>
      <c r="BR576" s="204"/>
      <c r="BS576" s="204"/>
    </row>
    <row r="577" spans="60:71">
      <c r="BH577" s="204"/>
      <c r="BI577" s="204"/>
      <c r="BJ577" s="204"/>
      <c r="BK577" s="204"/>
      <c r="BL577" s="204"/>
      <c r="BM577" s="204"/>
      <c r="BN577" s="204"/>
      <c r="BO577" s="204"/>
      <c r="BP577" s="204"/>
      <c r="BQ577" s="204"/>
      <c r="BR577" s="204"/>
      <c r="BS577" s="204"/>
    </row>
    <row r="578" spans="60:71">
      <c r="BH578" s="204"/>
      <c r="BI578" s="204"/>
      <c r="BJ578" s="204"/>
      <c r="BK578" s="204"/>
      <c r="BL578" s="204"/>
      <c r="BM578" s="204"/>
      <c r="BN578" s="204"/>
      <c r="BO578" s="204"/>
      <c r="BP578" s="204"/>
      <c r="BQ578" s="204"/>
      <c r="BR578" s="204"/>
      <c r="BS578" s="204"/>
    </row>
    <row r="579" spans="60:71">
      <c r="BH579" s="204"/>
      <c r="BI579" s="204"/>
      <c r="BJ579" s="204"/>
      <c r="BK579" s="204"/>
      <c r="BL579" s="204"/>
      <c r="BM579" s="204"/>
      <c r="BN579" s="204"/>
      <c r="BO579" s="204"/>
      <c r="BP579" s="204"/>
      <c r="BQ579" s="204"/>
      <c r="BR579" s="204"/>
      <c r="BS579" s="204"/>
    </row>
    <row r="580" spans="60:71">
      <c r="BH580" s="204"/>
      <c r="BI580" s="204"/>
      <c r="BJ580" s="204"/>
      <c r="BK580" s="204"/>
      <c r="BL580" s="204"/>
      <c r="BM580" s="204"/>
      <c r="BN580" s="204"/>
      <c r="BO580" s="204"/>
      <c r="BP580" s="204"/>
      <c r="BQ580" s="204"/>
      <c r="BR580" s="204"/>
      <c r="BS580" s="204"/>
    </row>
    <row r="581" spans="60:71">
      <c r="BH581" s="204"/>
      <c r="BI581" s="204"/>
      <c r="BJ581" s="204"/>
      <c r="BK581" s="204"/>
      <c r="BL581" s="204"/>
      <c r="BM581" s="204"/>
      <c r="BN581" s="204"/>
      <c r="BO581" s="204"/>
      <c r="BP581" s="204"/>
      <c r="BQ581" s="204"/>
      <c r="BR581" s="204"/>
      <c r="BS581" s="204"/>
    </row>
    <row r="582" spans="60:71">
      <c r="BH582" s="204"/>
      <c r="BI582" s="204"/>
      <c r="BJ582" s="204"/>
      <c r="BK582" s="204"/>
      <c r="BL582" s="204"/>
      <c r="BM582" s="204"/>
      <c r="BN582" s="204"/>
      <c r="BO582" s="204"/>
      <c r="BP582" s="204"/>
      <c r="BQ582" s="204"/>
      <c r="BR582" s="204"/>
      <c r="BS582" s="204"/>
    </row>
    <row r="583" spans="60:71">
      <c r="BH583" s="204"/>
      <c r="BI583" s="204"/>
      <c r="BJ583" s="204"/>
      <c r="BK583" s="204"/>
      <c r="BL583" s="204"/>
      <c r="BM583" s="204"/>
      <c r="BN583" s="204"/>
      <c r="BO583" s="204"/>
      <c r="BP583" s="204"/>
      <c r="BQ583" s="204"/>
      <c r="BR583" s="204"/>
      <c r="BS583" s="204"/>
    </row>
    <row r="584" spans="60:71">
      <c r="BH584" s="204"/>
      <c r="BI584" s="204"/>
      <c r="BJ584" s="204"/>
      <c r="BK584" s="204"/>
      <c r="BL584" s="204"/>
      <c r="BM584" s="204"/>
      <c r="BN584" s="204"/>
      <c r="BO584" s="204"/>
      <c r="BP584" s="204"/>
      <c r="BQ584" s="204"/>
      <c r="BR584" s="204"/>
      <c r="BS584" s="204"/>
    </row>
    <row r="585" spans="60:71">
      <c r="BH585" s="204"/>
      <c r="BI585" s="204"/>
      <c r="BJ585" s="204"/>
      <c r="BK585" s="204"/>
      <c r="BL585" s="204"/>
      <c r="BM585" s="204"/>
      <c r="BN585" s="204"/>
      <c r="BO585" s="204"/>
      <c r="BP585" s="204"/>
      <c r="BQ585" s="204"/>
      <c r="BR585" s="204"/>
      <c r="BS585" s="204"/>
    </row>
    <row r="586" spans="60:71">
      <c r="BH586" s="204"/>
      <c r="BI586" s="204"/>
      <c r="BJ586" s="204"/>
      <c r="BK586" s="204"/>
      <c r="BL586" s="204"/>
      <c r="BM586" s="204"/>
      <c r="BN586" s="204"/>
      <c r="BO586" s="204"/>
      <c r="BP586" s="204"/>
      <c r="BQ586" s="204"/>
      <c r="BR586" s="204"/>
      <c r="BS586" s="204"/>
    </row>
    <row r="587" spans="60:71">
      <c r="BH587" s="204"/>
      <c r="BI587" s="204"/>
      <c r="BJ587" s="204"/>
      <c r="BK587" s="204"/>
      <c r="BL587" s="204"/>
      <c r="BM587" s="204"/>
      <c r="BN587" s="204"/>
      <c r="BO587" s="204"/>
      <c r="BP587" s="204"/>
      <c r="BQ587" s="204"/>
      <c r="BR587" s="204"/>
      <c r="BS587" s="204"/>
    </row>
    <row r="588" spans="60:71">
      <c r="BH588" s="204"/>
      <c r="BI588" s="204"/>
      <c r="BJ588" s="204"/>
      <c r="BK588" s="204"/>
      <c r="BL588" s="204"/>
      <c r="BM588" s="204"/>
      <c r="BN588" s="204"/>
      <c r="BO588" s="204"/>
      <c r="BP588" s="204"/>
      <c r="BQ588" s="204"/>
      <c r="BR588" s="204"/>
      <c r="BS588" s="204"/>
    </row>
    <row r="589" spans="60:71">
      <c r="BH589" s="204"/>
      <c r="BI589" s="204"/>
      <c r="BJ589" s="204"/>
      <c r="BK589" s="204"/>
      <c r="BL589" s="204"/>
      <c r="BM589" s="204"/>
      <c r="BN589" s="204"/>
      <c r="BO589" s="204"/>
      <c r="BP589" s="204"/>
      <c r="BQ589" s="204"/>
      <c r="BR589" s="204"/>
      <c r="BS589" s="204"/>
    </row>
    <row r="590" spans="60:71">
      <c r="BH590" s="204"/>
      <c r="BI590" s="204"/>
      <c r="BJ590" s="204"/>
      <c r="BK590" s="204"/>
      <c r="BL590" s="204"/>
      <c r="BM590" s="204"/>
      <c r="BN590" s="204"/>
      <c r="BO590" s="204"/>
      <c r="BP590" s="204"/>
      <c r="BQ590" s="204"/>
      <c r="BR590" s="204"/>
      <c r="BS590" s="204"/>
    </row>
    <row r="591" spans="60:71">
      <c r="BH591" s="204"/>
      <c r="BI591" s="204"/>
      <c r="BJ591" s="204"/>
      <c r="BK591" s="204"/>
      <c r="BL591" s="204"/>
      <c r="BM591" s="204"/>
      <c r="BN591" s="204"/>
      <c r="BO591" s="204"/>
      <c r="BP591" s="204"/>
      <c r="BQ591" s="204"/>
      <c r="BR591" s="204"/>
      <c r="BS591" s="204"/>
    </row>
    <row r="592" spans="60:71">
      <c r="BH592" s="204"/>
      <c r="BI592" s="204"/>
      <c r="BJ592" s="204"/>
      <c r="BK592" s="204"/>
      <c r="BL592" s="204"/>
      <c r="BM592" s="204"/>
      <c r="BN592" s="204"/>
      <c r="BO592" s="204"/>
      <c r="BP592" s="204"/>
      <c r="BQ592" s="204"/>
      <c r="BR592" s="204"/>
      <c r="BS592" s="204"/>
    </row>
    <row r="593" spans="60:71">
      <c r="BH593" s="204"/>
      <c r="BI593" s="204"/>
      <c r="BJ593" s="204"/>
      <c r="BK593" s="204"/>
      <c r="BL593" s="204"/>
      <c r="BM593" s="204"/>
      <c r="BN593" s="204"/>
      <c r="BO593" s="204"/>
      <c r="BP593" s="204"/>
      <c r="BQ593" s="204"/>
      <c r="BR593" s="204"/>
      <c r="BS593" s="204"/>
    </row>
    <row r="594" spans="60:71">
      <c r="BH594" s="204"/>
      <c r="BI594" s="204"/>
      <c r="BJ594" s="204"/>
      <c r="BK594" s="204"/>
      <c r="BL594" s="204"/>
      <c r="BM594" s="204"/>
      <c r="BN594" s="204"/>
      <c r="BO594" s="204"/>
      <c r="BP594" s="204"/>
      <c r="BQ594" s="204"/>
      <c r="BR594" s="204"/>
      <c r="BS594" s="204"/>
    </row>
    <row r="595" spans="60:71">
      <c r="BH595" s="204"/>
      <c r="BI595" s="204"/>
      <c r="BJ595" s="204"/>
      <c r="BK595" s="204"/>
      <c r="BL595" s="204"/>
      <c r="BM595" s="204"/>
      <c r="BN595" s="204"/>
      <c r="BO595" s="204"/>
      <c r="BP595" s="204"/>
      <c r="BQ595" s="204"/>
      <c r="BR595" s="204"/>
      <c r="BS595" s="204"/>
    </row>
    <row r="596" spans="60:71">
      <c r="BH596" s="204"/>
      <c r="BI596" s="204"/>
      <c r="BJ596" s="204"/>
      <c r="BK596" s="204"/>
      <c r="BL596" s="204"/>
      <c r="BM596" s="204"/>
      <c r="BN596" s="204"/>
      <c r="BO596" s="204"/>
      <c r="BP596" s="204"/>
      <c r="BQ596" s="204"/>
      <c r="BR596" s="204"/>
      <c r="BS596" s="204"/>
    </row>
    <row r="597" spans="60:71">
      <c r="BH597" s="204"/>
      <c r="BI597" s="204"/>
      <c r="BJ597" s="204"/>
      <c r="BK597" s="204"/>
      <c r="BL597" s="204"/>
      <c r="BM597" s="204"/>
      <c r="BN597" s="204"/>
      <c r="BO597" s="204"/>
      <c r="BP597" s="204"/>
      <c r="BQ597" s="204"/>
      <c r="BR597" s="204"/>
      <c r="BS597" s="204"/>
    </row>
    <row r="598" spans="60:71">
      <c r="BH598" s="204"/>
      <c r="BI598" s="204"/>
      <c r="BJ598" s="204"/>
      <c r="BK598" s="204"/>
      <c r="BL598" s="204"/>
      <c r="BM598" s="204"/>
      <c r="BN598" s="204"/>
      <c r="BO598" s="204"/>
      <c r="BP598" s="204"/>
      <c r="BQ598" s="204"/>
      <c r="BR598" s="204"/>
      <c r="BS598" s="204"/>
    </row>
    <row r="599" spans="60:71">
      <c r="BH599" s="204"/>
      <c r="BI599" s="204"/>
      <c r="BJ599" s="204"/>
      <c r="BK599" s="204"/>
      <c r="BL599" s="204"/>
      <c r="BM599" s="204"/>
      <c r="BN599" s="204"/>
      <c r="BO599" s="204"/>
      <c r="BP599" s="204"/>
      <c r="BQ599" s="204"/>
      <c r="BR599" s="204"/>
      <c r="BS599" s="204"/>
    </row>
    <row r="600" spans="60:71">
      <c r="BH600" s="204"/>
      <c r="BI600" s="204"/>
      <c r="BJ600" s="204"/>
      <c r="BK600" s="204"/>
      <c r="BL600" s="204"/>
      <c r="BM600" s="204"/>
      <c r="BN600" s="204"/>
      <c r="BO600" s="204"/>
      <c r="BP600" s="204"/>
      <c r="BQ600" s="204"/>
      <c r="BR600" s="204"/>
      <c r="BS600" s="204"/>
    </row>
    <row r="601" spans="60:71">
      <c r="BH601" s="204"/>
      <c r="BI601" s="204"/>
      <c r="BJ601" s="204"/>
      <c r="BK601" s="204"/>
      <c r="BL601" s="204"/>
      <c r="BM601" s="204"/>
      <c r="BN601" s="204"/>
      <c r="BO601" s="204"/>
      <c r="BP601" s="204"/>
      <c r="BQ601" s="204"/>
      <c r="BR601" s="204"/>
      <c r="BS601" s="204"/>
    </row>
    <row r="602" spans="60:71">
      <c r="BH602" s="204"/>
      <c r="BI602" s="204"/>
      <c r="BJ602" s="204"/>
      <c r="BK602" s="204"/>
      <c r="BL602" s="204"/>
      <c r="BM602" s="204"/>
      <c r="BN602" s="204"/>
      <c r="BO602" s="204"/>
      <c r="BP602" s="204"/>
      <c r="BQ602" s="204"/>
      <c r="BR602" s="204"/>
      <c r="BS602" s="204"/>
    </row>
    <row r="603" spans="60:71">
      <c r="BH603" s="204"/>
      <c r="BI603" s="204"/>
      <c r="BJ603" s="204"/>
      <c r="BK603" s="204"/>
      <c r="BL603" s="204"/>
      <c r="BM603" s="204"/>
      <c r="BN603" s="204"/>
      <c r="BO603" s="204"/>
      <c r="BP603" s="204"/>
      <c r="BQ603" s="204"/>
      <c r="BR603" s="204"/>
      <c r="BS603" s="204"/>
    </row>
    <row r="604" spans="60:71">
      <c r="BH604" s="204"/>
      <c r="BI604" s="204"/>
      <c r="BJ604" s="204"/>
      <c r="BK604" s="204"/>
      <c r="BL604" s="204"/>
      <c r="BM604" s="204"/>
      <c r="BN604" s="204"/>
      <c r="BO604" s="204"/>
      <c r="BP604" s="204"/>
      <c r="BQ604" s="204"/>
      <c r="BR604" s="204"/>
      <c r="BS604" s="204"/>
    </row>
    <row r="605" spans="60:71">
      <c r="BH605" s="204"/>
      <c r="BI605" s="204"/>
      <c r="BJ605" s="204"/>
      <c r="BK605" s="204"/>
      <c r="BL605" s="204"/>
      <c r="BM605" s="204"/>
      <c r="BN605" s="204"/>
      <c r="BO605" s="204"/>
      <c r="BP605" s="204"/>
      <c r="BQ605" s="204"/>
      <c r="BR605" s="204"/>
      <c r="BS605" s="204"/>
    </row>
    <row r="606" spans="60:71">
      <c r="BH606" s="204"/>
      <c r="BI606" s="204"/>
      <c r="BJ606" s="204"/>
      <c r="BK606" s="204"/>
      <c r="BL606" s="204"/>
      <c r="BM606" s="204"/>
      <c r="BN606" s="204"/>
      <c r="BO606" s="204"/>
      <c r="BP606" s="204"/>
      <c r="BQ606" s="204"/>
      <c r="BR606" s="204"/>
      <c r="BS606" s="204"/>
    </row>
    <row r="607" spans="60:71">
      <c r="BH607" s="204"/>
      <c r="BI607" s="204"/>
      <c r="BJ607" s="204"/>
      <c r="BK607" s="204"/>
      <c r="BL607" s="204"/>
      <c r="BM607" s="204"/>
      <c r="BN607" s="204"/>
      <c r="BO607" s="204"/>
      <c r="BP607" s="204"/>
      <c r="BQ607" s="204"/>
      <c r="BR607" s="204"/>
      <c r="BS607" s="204"/>
    </row>
    <row r="608" spans="60:71">
      <c r="BH608" s="204"/>
      <c r="BI608" s="204"/>
      <c r="BJ608" s="204"/>
      <c r="BK608" s="204"/>
      <c r="BL608" s="204"/>
      <c r="BM608" s="204"/>
      <c r="BN608" s="204"/>
      <c r="BO608" s="204"/>
      <c r="BP608" s="204"/>
      <c r="BQ608" s="204"/>
      <c r="BR608" s="204"/>
      <c r="BS608" s="204"/>
    </row>
    <row r="609" spans="60:71">
      <c r="BH609" s="204"/>
      <c r="BI609" s="204"/>
      <c r="BJ609" s="204"/>
      <c r="BK609" s="204"/>
      <c r="BL609" s="204"/>
      <c r="BM609" s="204"/>
      <c r="BN609" s="204"/>
      <c r="BO609" s="204"/>
      <c r="BP609" s="204"/>
      <c r="BQ609" s="204"/>
      <c r="BR609" s="204"/>
      <c r="BS609" s="204"/>
    </row>
    <row r="610" spans="60:71">
      <c r="BH610" s="204"/>
      <c r="BI610" s="204"/>
      <c r="BJ610" s="204"/>
      <c r="BK610" s="204"/>
      <c r="BL610" s="204"/>
      <c r="BM610" s="204"/>
      <c r="BN610" s="204"/>
      <c r="BO610" s="204"/>
      <c r="BP610" s="204"/>
      <c r="BQ610" s="204"/>
      <c r="BR610" s="204"/>
      <c r="BS610" s="204"/>
    </row>
    <row r="611" spans="60:71">
      <c r="BH611" s="204"/>
      <c r="BI611" s="204"/>
      <c r="BJ611" s="204"/>
      <c r="BK611" s="204"/>
      <c r="BL611" s="204"/>
      <c r="BM611" s="204"/>
      <c r="BN611" s="204"/>
      <c r="BO611" s="204"/>
      <c r="BP611" s="204"/>
      <c r="BQ611" s="204"/>
      <c r="BR611" s="204"/>
      <c r="BS611" s="204"/>
    </row>
    <row r="612" spans="60:71">
      <c r="BH612" s="204"/>
      <c r="BI612" s="204"/>
      <c r="BJ612" s="204"/>
      <c r="BK612" s="204"/>
      <c r="BL612" s="204"/>
      <c r="BM612" s="204"/>
      <c r="BN612" s="204"/>
      <c r="BO612" s="204"/>
      <c r="BP612" s="204"/>
      <c r="BQ612" s="204"/>
      <c r="BR612" s="204"/>
      <c r="BS612" s="204"/>
    </row>
    <row r="613" spans="60:71">
      <c r="BH613" s="204"/>
      <c r="BI613" s="204"/>
      <c r="BJ613" s="204"/>
      <c r="BK613" s="204"/>
      <c r="BL613" s="204"/>
      <c r="BM613" s="204"/>
      <c r="BN613" s="204"/>
      <c r="BO613" s="204"/>
      <c r="BP613" s="204"/>
      <c r="BQ613" s="204"/>
      <c r="BR613" s="204"/>
      <c r="BS613" s="204"/>
    </row>
    <row r="614" spans="60:71">
      <c r="BH614" s="204"/>
      <c r="BI614" s="204"/>
      <c r="BJ614" s="204"/>
      <c r="BK614" s="204"/>
      <c r="BL614" s="204"/>
      <c r="BM614" s="204"/>
      <c r="BN614" s="204"/>
      <c r="BO614" s="204"/>
      <c r="BP614" s="204"/>
      <c r="BQ614" s="204"/>
      <c r="BR614" s="204"/>
      <c r="BS614" s="204"/>
    </row>
    <row r="615" spans="60:71">
      <c r="BH615" s="204"/>
      <c r="BI615" s="204"/>
      <c r="BJ615" s="204"/>
      <c r="BK615" s="204"/>
      <c r="BL615" s="204"/>
      <c r="BM615" s="204"/>
      <c r="BN615" s="204"/>
      <c r="BO615" s="204"/>
      <c r="BP615" s="204"/>
      <c r="BQ615" s="204"/>
      <c r="BR615" s="204"/>
      <c r="BS615" s="204"/>
    </row>
    <row r="616" spans="60:71">
      <c r="BH616" s="204"/>
      <c r="BI616" s="204"/>
      <c r="BJ616" s="204"/>
      <c r="BK616" s="204"/>
      <c r="BL616" s="204"/>
      <c r="BM616" s="204"/>
      <c r="BN616" s="204"/>
      <c r="BO616" s="204"/>
      <c r="BP616" s="204"/>
      <c r="BQ616" s="204"/>
      <c r="BR616" s="204"/>
      <c r="BS616" s="204"/>
    </row>
    <row r="617" spans="60:71">
      <c r="BH617" s="204"/>
      <c r="BI617" s="204"/>
      <c r="BJ617" s="204"/>
      <c r="BK617" s="204"/>
      <c r="BL617" s="204"/>
      <c r="BM617" s="204"/>
      <c r="BN617" s="204"/>
      <c r="BO617" s="204"/>
      <c r="BP617" s="204"/>
      <c r="BQ617" s="204"/>
      <c r="BR617" s="204"/>
      <c r="BS617" s="204"/>
    </row>
    <row r="618" spans="60:71">
      <c r="BH618" s="204"/>
      <c r="BI618" s="204"/>
      <c r="BJ618" s="204"/>
      <c r="BK618" s="204"/>
      <c r="BL618" s="204"/>
      <c r="BM618" s="204"/>
      <c r="BN618" s="204"/>
      <c r="BO618" s="204"/>
      <c r="BP618" s="204"/>
      <c r="BQ618" s="204"/>
      <c r="BR618" s="204"/>
      <c r="BS618" s="204"/>
    </row>
    <row r="619" spans="60:71">
      <c r="BH619" s="204"/>
      <c r="BI619" s="204"/>
      <c r="BJ619" s="204"/>
      <c r="BK619" s="204"/>
      <c r="BL619" s="204"/>
      <c r="BM619" s="204"/>
      <c r="BN619" s="204"/>
      <c r="BO619" s="204"/>
      <c r="BP619" s="204"/>
      <c r="BQ619" s="204"/>
      <c r="BR619" s="204"/>
      <c r="BS619" s="204"/>
    </row>
    <row r="620" spans="60:71">
      <c r="BH620" s="204"/>
      <c r="BI620" s="204"/>
      <c r="BJ620" s="204"/>
      <c r="BK620" s="204"/>
      <c r="BL620" s="204"/>
      <c r="BM620" s="204"/>
      <c r="BN620" s="204"/>
      <c r="BO620" s="204"/>
      <c r="BP620" s="204"/>
      <c r="BQ620" s="204"/>
      <c r="BR620" s="204"/>
      <c r="BS620" s="204"/>
    </row>
    <row r="621" spans="60:71">
      <c r="BH621" s="204"/>
      <c r="BI621" s="204"/>
      <c r="BJ621" s="204"/>
      <c r="BK621" s="204"/>
      <c r="BL621" s="204"/>
      <c r="BM621" s="204"/>
      <c r="BN621" s="204"/>
      <c r="BO621" s="204"/>
      <c r="BP621" s="204"/>
      <c r="BQ621" s="204"/>
      <c r="BR621" s="204"/>
      <c r="BS621" s="204"/>
    </row>
    <row r="622" spans="60:71">
      <c r="BH622" s="204"/>
      <c r="BI622" s="204"/>
      <c r="BJ622" s="204"/>
      <c r="BK622" s="204"/>
      <c r="BL622" s="204"/>
      <c r="BM622" s="204"/>
      <c r="BN622" s="204"/>
      <c r="BO622" s="204"/>
      <c r="BP622" s="204"/>
      <c r="BQ622" s="204"/>
      <c r="BR622" s="204"/>
      <c r="BS622" s="204"/>
    </row>
    <row r="623" spans="60:71">
      <c r="BH623" s="204"/>
      <c r="BI623" s="204"/>
      <c r="BJ623" s="204"/>
      <c r="BK623" s="204"/>
      <c r="BL623" s="204"/>
      <c r="BM623" s="204"/>
      <c r="BN623" s="204"/>
      <c r="BO623" s="204"/>
      <c r="BP623" s="204"/>
      <c r="BQ623" s="204"/>
      <c r="BR623" s="204"/>
      <c r="BS623" s="204"/>
    </row>
    <row r="624" spans="60:71">
      <c r="BH624" s="204"/>
      <c r="BI624" s="204"/>
      <c r="BJ624" s="204"/>
      <c r="BK624" s="204"/>
      <c r="BL624" s="204"/>
      <c r="BM624" s="204"/>
      <c r="BN624" s="204"/>
      <c r="BO624" s="204"/>
      <c r="BP624" s="204"/>
      <c r="BQ624" s="204"/>
      <c r="BR624" s="204"/>
      <c r="BS624" s="204"/>
    </row>
    <row r="625" spans="60:71">
      <c r="BH625" s="204"/>
      <c r="BI625" s="204"/>
      <c r="BJ625" s="204"/>
      <c r="BK625" s="204"/>
      <c r="BL625" s="204"/>
      <c r="BM625" s="204"/>
      <c r="BN625" s="204"/>
      <c r="BO625" s="204"/>
      <c r="BP625" s="204"/>
      <c r="BQ625" s="204"/>
      <c r="BR625" s="204"/>
      <c r="BS625" s="204"/>
    </row>
    <row r="626" spans="60:71">
      <c r="BH626" s="204"/>
      <c r="BI626" s="204"/>
      <c r="BJ626" s="204"/>
      <c r="BK626" s="204"/>
      <c r="BL626" s="204"/>
      <c r="BM626" s="204"/>
      <c r="BN626" s="204"/>
      <c r="BO626" s="204"/>
      <c r="BP626" s="204"/>
      <c r="BQ626" s="204"/>
      <c r="BR626" s="204"/>
      <c r="BS626" s="204"/>
    </row>
    <row r="627" spans="60:71">
      <c r="BH627" s="204"/>
      <c r="BI627" s="204"/>
      <c r="BJ627" s="204"/>
      <c r="BK627" s="204"/>
      <c r="BL627" s="204"/>
      <c r="BM627" s="204"/>
      <c r="BN627" s="204"/>
      <c r="BO627" s="204"/>
      <c r="BP627" s="204"/>
      <c r="BQ627" s="204"/>
      <c r="BR627" s="204"/>
      <c r="BS627" s="204"/>
    </row>
    <row r="628" spans="60:71">
      <c r="BH628" s="204"/>
      <c r="BI628" s="204"/>
      <c r="BJ628" s="204"/>
      <c r="BK628" s="204"/>
      <c r="BL628" s="204"/>
      <c r="BM628" s="204"/>
      <c r="BN628" s="204"/>
      <c r="BO628" s="204"/>
      <c r="BP628" s="204"/>
      <c r="BQ628" s="204"/>
      <c r="BR628" s="204"/>
      <c r="BS628" s="204"/>
    </row>
    <row r="629" spans="60:71">
      <c r="BH629" s="204"/>
      <c r="BI629" s="204"/>
      <c r="BJ629" s="204"/>
      <c r="BK629" s="204"/>
      <c r="BL629" s="204"/>
      <c r="BM629" s="204"/>
      <c r="BN629" s="204"/>
      <c r="BO629" s="204"/>
      <c r="BP629" s="204"/>
      <c r="BQ629" s="204"/>
      <c r="BR629" s="204"/>
      <c r="BS629" s="204"/>
    </row>
    <row r="630" spans="60:71">
      <c r="BH630" s="204"/>
      <c r="BI630" s="204"/>
      <c r="BJ630" s="204"/>
      <c r="BK630" s="204"/>
      <c r="BL630" s="204"/>
      <c r="BM630" s="204"/>
      <c r="BN630" s="204"/>
      <c r="BO630" s="204"/>
      <c r="BP630" s="204"/>
      <c r="BQ630" s="204"/>
      <c r="BR630" s="204"/>
      <c r="BS630" s="204"/>
    </row>
    <row r="631" spans="60:71">
      <c r="BH631" s="204"/>
      <c r="BI631" s="204"/>
      <c r="BJ631" s="204"/>
      <c r="BK631" s="204"/>
      <c r="BL631" s="204"/>
      <c r="BM631" s="204"/>
      <c r="BN631" s="204"/>
      <c r="BO631" s="204"/>
      <c r="BP631" s="204"/>
      <c r="BQ631" s="204"/>
      <c r="BR631" s="204"/>
      <c r="BS631" s="204"/>
    </row>
    <row r="632" spans="60:71">
      <c r="BH632" s="204"/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</row>
    <row r="633" spans="60:71">
      <c r="BH633" s="204"/>
      <c r="BI633" s="204"/>
      <c r="BJ633" s="204"/>
      <c r="BK633" s="204"/>
      <c r="BL633" s="204"/>
      <c r="BM633" s="204"/>
      <c r="BN633" s="204"/>
      <c r="BO633" s="204"/>
      <c r="BP633" s="204"/>
      <c r="BQ633" s="204"/>
      <c r="BR633" s="204"/>
      <c r="BS633" s="204"/>
    </row>
    <row r="634" spans="60:71">
      <c r="BH634" s="204"/>
      <c r="BI634" s="204"/>
      <c r="BJ634" s="204"/>
      <c r="BK634" s="204"/>
      <c r="BL634" s="204"/>
      <c r="BM634" s="204"/>
      <c r="BN634" s="204"/>
      <c r="BO634" s="204"/>
      <c r="BP634" s="204"/>
      <c r="BQ634" s="204"/>
      <c r="BR634" s="204"/>
      <c r="BS634" s="204"/>
    </row>
    <row r="635" spans="60:71">
      <c r="BH635" s="204"/>
      <c r="BI635" s="204"/>
      <c r="BJ635" s="204"/>
      <c r="BK635" s="204"/>
      <c r="BL635" s="204"/>
      <c r="BM635" s="204"/>
      <c r="BN635" s="204"/>
      <c r="BO635" s="204"/>
      <c r="BP635" s="204"/>
      <c r="BQ635" s="204"/>
      <c r="BR635" s="204"/>
      <c r="BS635" s="204"/>
    </row>
    <row r="636" spans="60:71">
      <c r="BH636" s="204"/>
      <c r="BI636" s="204"/>
      <c r="BJ636" s="204"/>
      <c r="BK636" s="204"/>
      <c r="BL636" s="204"/>
      <c r="BM636" s="204"/>
      <c r="BN636" s="204"/>
      <c r="BO636" s="204"/>
      <c r="BP636" s="204"/>
      <c r="BQ636" s="204"/>
      <c r="BR636" s="204"/>
      <c r="BS636" s="204"/>
    </row>
    <row r="637" spans="60:71">
      <c r="BH637" s="204"/>
      <c r="BI637" s="204"/>
      <c r="BJ637" s="204"/>
      <c r="BK637" s="204"/>
      <c r="BL637" s="204"/>
      <c r="BM637" s="204"/>
      <c r="BN637" s="204"/>
      <c r="BO637" s="204"/>
      <c r="BP637" s="204"/>
      <c r="BQ637" s="204"/>
      <c r="BR637" s="204"/>
      <c r="BS637" s="204"/>
    </row>
    <row r="638" spans="60:71">
      <c r="BH638" s="204"/>
      <c r="BI638" s="204"/>
      <c r="BJ638" s="204"/>
      <c r="BK638" s="204"/>
      <c r="BL638" s="204"/>
      <c r="BM638" s="204"/>
      <c r="BN638" s="204"/>
      <c r="BO638" s="204"/>
      <c r="BP638" s="204"/>
      <c r="BQ638" s="204"/>
      <c r="BR638" s="204"/>
      <c r="BS638" s="204"/>
    </row>
    <row r="639" spans="60:71">
      <c r="BH639" s="204"/>
      <c r="BI639" s="204"/>
      <c r="BJ639" s="204"/>
      <c r="BK639" s="204"/>
      <c r="BL639" s="204"/>
      <c r="BM639" s="204"/>
      <c r="BN639" s="204"/>
      <c r="BO639" s="204"/>
      <c r="BP639" s="204"/>
      <c r="BQ639" s="204"/>
      <c r="BR639" s="204"/>
      <c r="BS639" s="204"/>
    </row>
    <row r="640" spans="60:71">
      <c r="BH640" s="204"/>
      <c r="BI640" s="204"/>
      <c r="BJ640" s="204"/>
      <c r="BK640" s="204"/>
      <c r="BL640" s="204"/>
      <c r="BM640" s="204"/>
      <c r="BN640" s="204"/>
      <c r="BO640" s="204"/>
      <c r="BP640" s="204"/>
      <c r="BQ640" s="204"/>
      <c r="BR640" s="204"/>
      <c r="BS640" s="204"/>
    </row>
    <row r="641" spans="60:71">
      <c r="BH641" s="204"/>
      <c r="BI641" s="204"/>
      <c r="BJ641" s="204"/>
      <c r="BK641" s="204"/>
      <c r="BL641" s="204"/>
      <c r="BM641" s="204"/>
      <c r="BN641" s="204"/>
      <c r="BO641" s="204"/>
      <c r="BP641" s="204"/>
      <c r="BQ641" s="204"/>
      <c r="BR641" s="204"/>
      <c r="BS641" s="204"/>
    </row>
    <row r="642" spans="60:71">
      <c r="BH642" s="204"/>
      <c r="BI642" s="204"/>
      <c r="BJ642" s="204"/>
      <c r="BK642" s="204"/>
      <c r="BL642" s="204"/>
      <c r="BM642" s="204"/>
      <c r="BN642" s="204"/>
      <c r="BO642" s="204"/>
      <c r="BP642" s="204"/>
      <c r="BQ642" s="204"/>
      <c r="BR642" s="204"/>
      <c r="BS642" s="204"/>
    </row>
    <row r="643" spans="60:71">
      <c r="BH643" s="204"/>
      <c r="BI643" s="204"/>
      <c r="BJ643" s="204"/>
      <c r="BK643" s="204"/>
      <c r="BL643" s="204"/>
      <c r="BM643" s="204"/>
      <c r="BN643" s="204"/>
      <c r="BO643" s="204"/>
      <c r="BP643" s="204"/>
      <c r="BQ643" s="204"/>
      <c r="BR643" s="204"/>
      <c r="BS643" s="204"/>
    </row>
    <row r="644" spans="60:71">
      <c r="BH644" s="204"/>
      <c r="BI644" s="204"/>
      <c r="BJ644" s="204"/>
      <c r="BK644" s="204"/>
      <c r="BL644" s="204"/>
      <c r="BM644" s="204"/>
      <c r="BN644" s="204"/>
      <c r="BO644" s="204"/>
      <c r="BP644" s="204"/>
      <c r="BQ644" s="204"/>
      <c r="BR644" s="204"/>
      <c r="BS644" s="204"/>
    </row>
    <row r="645" spans="60:71">
      <c r="BH645" s="204"/>
      <c r="BI645" s="204"/>
      <c r="BJ645" s="204"/>
      <c r="BK645" s="204"/>
      <c r="BL645" s="204"/>
      <c r="BM645" s="204"/>
      <c r="BN645" s="204"/>
      <c r="BO645" s="204"/>
      <c r="BP645" s="204"/>
      <c r="BQ645" s="204"/>
      <c r="BR645" s="204"/>
      <c r="BS645" s="204"/>
    </row>
    <row r="646" spans="60:71">
      <c r="BH646" s="204"/>
      <c r="BI646" s="204"/>
      <c r="BJ646" s="204"/>
      <c r="BK646" s="204"/>
      <c r="BL646" s="204"/>
      <c r="BM646" s="204"/>
      <c r="BN646" s="204"/>
      <c r="BO646" s="204"/>
      <c r="BP646" s="204"/>
      <c r="BQ646" s="204"/>
      <c r="BR646" s="204"/>
      <c r="BS646" s="204"/>
    </row>
    <row r="647" spans="60:71">
      <c r="BH647" s="204"/>
      <c r="BI647" s="204"/>
      <c r="BJ647" s="204"/>
      <c r="BK647" s="204"/>
      <c r="BL647" s="204"/>
      <c r="BM647" s="204"/>
      <c r="BN647" s="204"/>
      <c r="BO647" s="204"/>
      <c r="BP647" s="204"/>
      <c r="BQ647" s="204"/>
      <c r="BR647" s="204"/>
      <c r="BS647" s="204"/>
    </row>
    <row r="648" spans="60:71">
      <c r="BH648" s="204"/>
      <c r="BI648" s="204"/>
      <c r="BJ648" s="204"/>
      <c r="BK648" s="204"/>
      <c r="BL648" s="204"/>
      <c r="BM648" s="204"/>
      <c r="BN648" s="204"/>
      <c r="BO648" s="204"/>
      <c r="BP648" s="204"/>
      <c r="BQ648" s="204"/>
      <c r="BR648" s="204"/>
      <c r="BS648" s="204"/>
    </row>
    <row r="649" spans="60:71">
      <c r="BH649" s="204"/>
      <c r="BI649" s="204"/>
      <c r="BJ649" s="204"/>
      <c r="BK649" s="204"/>
      <c r="BL649" s="204"/>
      <c r="BM649" s="204"/>
      <c r="BN649" s="204"/>
      <c r="BO649" s="204"/>
      <c r="BP649" s="204"/>
      <c r="BQ649" s="204"/>
      <c r="BR649" s="204"/>
      <c r="BS649" s="204"/>
    </row>
    <row r="650" spans="60:71">
      <c r="BH650" s="204"/>
      <c r="BI650" s="204"/>
      <c r="BJ650" s="204"/>
      <c r="BK650" s="204"/>
      <c r="BL650" s="204"/>
      <c r="BM650" s="204"/>
      <c r="BN650" s="204"/>
      <c r="BO650" s="204"/>
      <c r="BP650" s="204"/>
      <c r="BQ650" s="204"/>
      <c r="BR650" s="204"/>
      <c r="BS650" s="204"/>
    </row>
    <row r="651" spans="60:71">
      <c r="BH651" s="204"/>
      <c r="BI651" s="204"/>
      <c r="BJ651" s="204"/>
      <c r="BK651" s="204"/>
      <c r="BL651" s="204"/>
      <c r="BM651" s="204"/>
      <c r="BN651" s="204"/>
      <c r="BO651" s="204"/>
      <c r="BP651" s="204"/>
      <c r="BQ651" s="204"/>
      <c r="BR651" s="204"/>
      <c r="BS651" s="204"/>
    </row>
    <row r="652" spans="60:71">
      <c r="BH652" s="204"/>
      <c r="BI652" s="204"/>
      <c r="BJ652" s="204"/>
      <c r="BK652" s="204"/>
      <c r="BL652" s="204"/>
      <c r="BM652" s="204"/>
      <c r="BN652" s="204"/>
      <c r="BO652" s="204"/>
      <c r="BP652" s="204"/>
      <c r="BQ652" s="204"/>
      <c r="BR652" s="204"/>
      <c r="BS652" s="204"/>
    </row>
    <row r="653" spans="60:71">
      <c r="BH653" s="204"/>
      <c r="BI653" s="204"/>
      <c r="BJ653" s="204"/>
      <c r="BK653" s="204"/>
      <c r="BL653" s="204"/>
      <c r="BM653" s="204"/>
      <c r="BN653" s="204"/>
      <c r="BO653" s="204"/>
      <c r="BP653" s="204"/>
      <c r="BQ653" s="204"/>
      <c r="BR653" s="204"/>
      <c r="BS653" s="204"/>
    </row>
    <row r="654" spans="60:71">
      <c r="BH654" s="204"/>
      <c r="BI654" s="204"/>
      <c r="BJ654" s="204"/>
      <c r="BK654" s="204"/>
      <c r="BL654" s="204"/>
      <c r="BM654" s="204"/>
      <c r="BN654" s="204"/>
      <c r="BO654" s="204"/>
      <c r="BP654" s="204"/>
      <c r="BQ654" s="204"/>
      <c r="BR654" s="204"/>
      <c r="BS654" s="204"/>
    </row>
    <row r="655" spans="60:71">
      <c r="BH655" s="204"/>
      <c r="BI655" s="204"/>
      <c r="BJ655" s="204"/>
      <c r="BK655" s="204"/>
      <c r="BL655" s="204"/>
      <c r="BM655" s="204"/>
      <c r="BN655" s="204"/>
      <c r="BO655" s="204"/>
      <c r="BP655" s="204"/>
      <c r="BQ655" s="204"/>
      <c r="BR655" s="204"/>
      <c r="BS655" s="204"/>
    </row>
    <row r="656" spans="60:71">
      <c r="BH656" s="204"/>
      <c r="BI656" s="204"/>
      <c r="BJ656" s="204"/>
      <c r="BK656" s="204"/>
      <c r="BL656" s="204"/>
      <c r="BM656" s="204"/>
      <c r="BN656" s="204"/>
      <c r="BO656" s="204"/>
      <c r="BP656" s="204"/>
      <c r="BQ656" s="204"/>
      <c r="BR656" s="204"/>
      <c r="BS656" s="204"/>
    </row>
    <row r="657" spans="60:71">
      <c r="BH657" s="204"/>
      <c r="BI657" s="204"/>
      <c r="BJ657" s="204"/>
      <c r="BK657" s="204"/>
      <c r="BL657" s="204"/>
      <c r="BM657" s="204"/>
      <c r="BN657" s="204"/>
      <c r="BO657" s="204"/>
      <c r="BP657" s="204"/>
      <c r="BQ657" s="204"/>
      <c r="BR657" s="204"/>
      <c r="BS657" s="204"/>
    </row>
    <row r="658" spans="60:71">
      <c r="BH658" s="204"/>
      <c r="BI658" s="204"/>
      <c r="BJ658" s="204"/>
      <c r="BK658" s="204"/>
      <c r="BL658" s="204"/>
      <c r="BM658" s="204"/>
      <c r="BN658" s="204"/>
      <c r="BO658" s="204"/>
      <c r="BP658" s="204"/>
      <c r="BQ658" s="204"/>
      <c r="BR658" s="204"/>
      <c r="BS658" s="204"/>
    </row>
    <row r="659" spans="60:71">
      <c r="BH659" s="204"/>
      <c r="BI659" s="204"/>
      <c r="BJ659" s="204"/>
      <c r="BK659" s="204"/>
      <c r="BL659" s="204"/>
      <c r="BM659" s="204"/>
      <c r="BN659" s="204"/>
      <c r="BO659" s="204"/>
      <c r="BP659" s="204"/>
      <c r="BQ659" s="204"/>
      <c r="BR659" s="204"/>
      <c r="BS659" s="204"/>
    </row>
    <row r="660" spans="60:71">
      <c r="BH660" s="204"/>
      <c r="BI660" s="204"/>
      <c r="BJ660" s="204"/>
      <c r="BK660" s="204"/>
      <c r="BL660" s="204"/>
      <c r="BM660" s="204"/>
      <c r="BN660" s="204"/>
      <c r="BO660" s="204"/>
      <c r="BP660" s="204"/>
      <c r="BQ660" s="204"/>
      <c r="BR660" s="204"/>
      <c r="BS660" s="204"/>
    </row>
    <row r="661" spans="60:71">
      <c r="BH661" s="204"/>
      <c r="BI661" s="204"/>
      <c r="BJ661" s="204"/>
      <c r="BK661" s="204"/>
      <c r="BL661" s="204"/>
      <c r="BM661" s="204"/>
      <c r="BN661" s="204"/>
      <c r="BO661" s="204"/>
      <c r="BP661" s="204"/>
      <c r="BQ661" s="204"/>
      <c r="BR661" s="204"/>
      <c r="BS661" s="204"/>
    </row>
    <row r="662" spans="60:71">
      <c r="BH662" s="204"/>
      <c r="BI662" s="204"/>
      <c r="BJ662" s="204"/>
      <c r="BK662" s="204"/>
      <c r="BL662" s="204"/>
      <c r="BM662" s="204"/>
      <c r="BN662" s="204"/>
      <c r="BO662" s="204"/>
      <c r="BP662" s="204"/>
      <c r="BQ662" s="204"/>
      <c r="BR662" s="204"/>
      <c r="BS662" s="204"/>
    </row>
    <row r="663" spans="60:71">
      <c r="BH663" s="204"/>
      <c r="BI663" s="204"/>
      <c r="BJ663" s="204"/>
      <c r="BK663" s="204"/>
      <c r="BL663" s="204"/>
      <c r="BM663" s="204"/>
      <c r="BN663" s="204"/>
      <c r="BO663" s="204"/>
      <c r="BP663" s="204"/>
      <c r="BQ663" s="204"/>
      <c r="BR663" s="204"/>
      <c r="BS663" s="204"/>
    </row>
    <row r="664" spans="60:71">
      <c r="BH664" s="204"/>
      <c r="BI664" s="204"/>
      <c r="BJ664" s="204"/>
      <c r="BK664" s="204"/>
      <c r="BL664" s="204"/>
      <c r="BM664" s="204"/>
      <c r="BN664" s="204"/>
      <c r="BO664" s="204"/>
      <c r="BP664" s="204"/>
      <c r="BQ664" s="204"/>
      <c r="BR664" s="204"/>
      <c r="BS664" s="204"/>
    </row>
    <row r="665" spans="60:71">
      <c r="BH665" s="204"/>
      <c r="BI665" s="204"/>
      <c r="BJ665" s="204"/>
      <c r="BK665" s="204"/>
      <c r="BL665" s="204"/>
      <c r="BM665" s="204"/>
      <c r="BN665" s="204"/>
      <c r="BO665" s="204"/>
      <c r="BP665" s="204"/>
      <c r="BQ665" s="204"/>
      <c r="BR665" s="204"/>
      <c r="BS665" s="204"/>
    </row>
    <row r="666" spans="60:71">
      <c r="BH666" s="204"/>
      <c r="BI666" s="204"/>
      <c r="BJ666" s="204"/>
      <c r="BK666" s="204"/>
      <c r="BL666" s="204"/>
      <c r="BM666" s="204"/>
      <c r="BN666" s="204"/>
      <c r="BO666" s="204"/>
      <c r="BP666" s="204"/>
      <c r="BQ666" s="204"/>
      <c r="BR666" s="204"/>
      <c r="BS666" s="204"/>
    </row>
    <row r="667" spans="60:71">
      <c r="BH667" s="204"/>
      <c r="BI667" s="204"/>
      <c r="BJ667" s="204"/>
      <c r="BK667" s="204"/>
      <c r="BL667" s="204"/>
      <c r="BM667" s="204"/>
      <c r="BN667" s="204"/>
      <c r="BO667" s="204"/>
      <c r="BP667" s="204"/>
      <c r="BQ667" s="204"/>
      <c r="BR667" s="204"/>
      <c r="BS667" s="204"/>
    </row>
    <row r="668" spans="60:71">
      <c r="BH668" s="204"/>
      <c r="BI668" s="204"/>
      <c r="BJ668" s="204"/>
      <c r="BK668" s="204"/>
      <c r="BL668" s="204"/>
      <c r="BM668" s="204"/>
      <c r="BN668" s="204"/>
      <c r="BO668" s="204"/>
      <c r="BP668" s="204"/>
      <c r="BQ668" s="204"/>
      <c r="BR668" s="204"/>
      <c r="BS668" s="204"/>
    </row>
    <row r="669" spans="60:71">
      <c r="BH669" s="204"/>
      <c r="BI669" s="204"/>
      <c r="BJ669" s="204"/>
      <c r="BK669" s="204"/>
      <c r="BL669" s="204"/>
      <c r="BM669" s="204"/>
      <c r="BN669" s="204"/>
      <c r="BO669" s="204"/>
      <c r="BP669" s="204"/>
      <c r="BQ669" s="204"/>
      <c r="BR669" s="204"/>
      <c r="BS669" s="204"/>
    </row>
    <row r="670" spans="60:71">
      <c r="BH670" s="204"/>
      <c r="BI670" s="204"/>
      <c r="BJ670" s="204"/>
      <c r="BK670" s="204"/>
      <c r="BL670" s="204"/>
      <c r="BM670" s="204"/>
      <c r="BN670" s="204"/>
      <c r="BO670" s="204"/>
      <c r="BP670" s="204"/>
      <c r="BQ670" s="204"/>
      <c r="BR670" s="204"/>
      <c r="BS670" s="204"/>
    </row>
    <row r="671" spans="60:71">
      <c r="BH671" s="204"/>
      <c r="BI671" s="204"/>
      <c r="BJ671" s="204"/>
      <c r="BK671" s="204"/>
      <c r="BL671" s="204"/>
      <c r="BM671" s="204"/>
      <c r="BN671" s="204"/>
      <c r="BO671" s="204"/>
      <c r="BP671" s="204"/>
      <c r="BQ671" s="204"/>
      <c r="BR671" s="204"/>
      <c r="BS671" s="204"/>
    </row>
    <row r="672" spans="60:71">
      <c r="BH672" s="204"/>
      <c r="BI672" s="204"/>
      <c r="BJ672" s="204"/>
      <c r="BK672" s="204"/>
      <c r="BL672" s="204"/>
      <c r="BM672" s="204"/>
      <c r="BN672" s="204"/>
      <c r="BO672" s="204"/>
      <c r="BP672" s="204"/>
      <c r="BQ672" s="204"/>
      <c r="BR672" s="204"/>
      <c r="BS672" s="204"/>
    </row>
    <row r="673" spans="60:71">
      <c r="BH673" s="204"/>
      <c r="BI673" s="204"/>
      <c r="BJ673" s="204"/>
      <c r="BK673" s="204"/>
      <c r="BL673" s="204"/>
      <c r="BM673" s="204"/>
      <c r="BN673" s="204"/>
      <c r="BO673" s="204"/>
      <c r="BP673" s="204"/>
      <c r="BQ673" s="204"/>
      <c r="BR673" s="204"/>
      <c r="BS673" s="204"/>
    </row>
    <row r="674" spans="60:71">
      <c r="BH674" s="204"/>
      <c r="BI674" s="204"/>
      <c r="BJ674" s="204"/>
      <c r="BK674" s="204"/>
      <c r="BL674" s="204"/>
      <c r="BM674" s="204"/>
      <c r="BN674" s="204"/>
      <c r="BO674" s="204"/>
      <c r="BP674" s="204"/>
      <c r="BQ674" s="204"/>
      <c r="BR674" s="204"/>
      <c r="BS674" s="204"/>
    </row>
    <row r="675" spans="60:71">
      <c r="BH675" s="204"/>
      <c r="BI675" s="204"/>
      <c r="BJ675" s="204"/>
      <c r="BK675" s="204"/>
      <c r="BL675" s="204"/>
      <c r="BM675" s="204"/>
      <c r="BN675" s="204"/>
      <c r="BO675" s="204"/>
      <c r="BP675" s="204"/>
      <c r="BQ675" s="204"/>
      <c r="BR675" s="204"/>
      <c r="BS675" s="204"/>
    </row>
    <row r="676" spans="60:71">
      <c r="BH676" s="204"/>
      <c r="BI676" s="204"/>
      <c r="BJ676" s="204"/>
      <c r="BK676" s="204"/>
      <c r="BL676" s="204"/>
      <c r="BM676" s="204"/>
      <c r="BN676" s="204"/>
      <c r="BO676" s="204"/>
      <c r="BP676" s="204"/>
      <c r="BQ676" s="204"/>
      <c r="BR676" s="204"/>
      <c r="BS676" s="204"/>
    </row>
    <row r="677" spans="60:71">
      <c r="BH677" s="204"/>
      <c r="BI677" s="204"/>
      <c r="BJ677" s="204"/>
      <c r="BK677" s="204"/>
      <c r="BL677" s="204"/>
      <c r="BM677" s="204"/>
      <c r="BN677" s="204"/>
      <c r="BO677" s="204"/>
      <c r="BP677" s="204"/>
      <c r="BQ677" s="204"/>
      <c r="BR677" s="204"/>
      <c r="BS677" s="204"/>
    </row>
    <row r="678" spans="60:71">
      <c r="BH678" s="204"/>
      <c r="BI678" s="204"/>
      <c r="BJ678" s="204"/>
      <c r="BK678" s="204"/>
      <c r="BL678" s="204"/>
      <c r="BM678" s="204"/>
      <c r="BN678" s="204"/>
      <c r="BO678" s="204"/>
      <c r="BP678" s="204"/>
      <c r="BQ678" s="204"/>
      <c r="BR678" s="204"/>
      <c r="BS678" s="204"/>
    </row>
    <row r="679" spans="60:71">
      <c r="BH679" s="204"/>
      <c r="BI679" s="204"/>
      <c r="BJ679" s="204"/>
      <c r="BK679" s="204"/>
      <c r="BL679" s="204"/>
      <c r="BM679" s="204"/>
      <c r="BN679" s="204"/>
      <c r="BO679" s="204"/>
      <c r="BP679" s="204"/>
      <c r="BQ679" s="204"/>
      <c r="BR679" s="204"/>
      <c r="BS679" s="204"/>
    </row>
    <row r="680" spans="60:71">
      <c r="BH680" s="204"/>
      <c r="BI680" s="204"/>
      <c r="BJ680" s="204"/>
      <c r="BK680" s="204"/>
      <c r="BL680" s="204"/>
      <c r="BM680" s="204"/>
      <c r="BN680" s="204"/>
      <c r="BO680" s="204"/>
      <c r="BP680" s="204"/>
      <c r="BQ680" s="204"/>
      <c r="BR680" s="204"/>
      <c r="BS680" s="204"/>
    </row>
    <row r="681" spans="60:71">
      <c r="BH681" s="204"/>
      <c r="BI681" s="204"/>
      <c r="BJ681" s="204"/>
      <c r="BK681" s="204"/>
      <c r="BL681" s="204"/>
      <c r="BM681" s="204"/>
      <c r="BN681" s="204"/>
      <c r="BO681" s="204"/>
      <c r="BP681" s="204"/>
      <c r="BQ681" s="204"/>
      <c r="BR681" s="204"/>
      <c r="BS681" s="204"/>
    </row>
    <row r="682" spans="60:71">
      <c r="BH682" s="204"/>
      <c r="BI682" s="204"/>
      <c r="BJ682" s="204"/>
      <c r="BK682" s="204"/>
      <c r="BL682" s="204"/>
      <c r="BM682" s="204"/>
      <c r="BN682" s="204"/>
      <c r="BO682" s="204"/>
      <c r="BP682" s="204"/>
      <c r="BQ682" s="204"/>
      <c r="BR682" s="204"/>
      <c r="BS682" s="204"/>
    </row>
    <row r="683" spans="60:71">
      <c r="BH683" s="204"/>
      <c r="BI683" s="204"/>
      <c r="BJ683" s="204"/>
      <c r="BK683" s="204"/>
      <c r="BL683" s="204"/>
      <c r="BM683" s="204"/>
      <c r="BN683" s="204"/>
      <c r="BO683" s="204"/>
      <c r="BP683" s="204"/>
      <c r="BQ683" s="204"/>
      <c r="BR683" s="204"/>
      <c r="BS683" s="204"/>
    </row>
    <row r="684" spans="60:71">
      <c r="BH684" s="204"/>
      <c r="BI684" s="204"/>
      <c r="BJ684" s="204"/>
      <c r="BK684" s="204"/>
      <c r="BL684" s="204"/>
      <c r="BM684" s="204"/>
      <c r="BN684" s="204"/>
      <c r="BO684" s="204"/>
      <c r="BP684" s="204"/>
      <c r="BQ684" s="204"/>
      <c r="BR684" s="204"/>
      <c r="BS684" s="204"/>
    </row>
    <row r="685" spans="60:71">
      <c r="BH685" s="204"/>
      <c r="BI685" s="204"/>
      <c r="BJ685" s="204"/>
      <c r="BK685" s="204"/>
      <c r="BL685" s="204"/>
      <c r="BM685" s="204"/>
      <c r="BN685" s="204"/>
      <c r="BO685" s="204"/>
      <c r="BP685" s="204"/>
      <c r="BQ685" s="204"/>
      <c r="BR685" s="204"/>
      <c r="BS685" s="204"/>
    </row>
    <row r="686" spans="60:71">
      <c r="BH686" s="204"/>
      <c r="BI686" s="204"/>
      <c r="BJ686" s="204"/>
      <c r="BK686" s="204"/>
      <c r="BL686" s="204"/>
      <c r="BM686" s="204"/>
      <c r="BN686" s="204"/>
      <c r="BO686" s="204"/>
      <c r="BP686" s="204"/>
      <c r="BQ686" s="204"/>
      <c r="BR686" s="204"/>
      <c r="BS686" s="204"/>
    </row>
    <row r="687" spans="60:71">
      <c r="BH687" s="204"/>
      <c r="BI687" s="204"/>
      <c r="BJ687" s="204"/>
      <c r="BK687" s="204"/>
      <c r="BL687" s="204"/>
      <c r="BM687" s="204"/>
      <c r="BN687" s="204"/>
      <c r="BO687" s="204"/>
      <c r="BP687" s="204"/>
      <c r="BQ687" s="204"/>
      <c r="BR687" s="204"/>
      <c r="BS687" s="204"/>
    </row>
    <row r="688" spans="60:71">
      <c r="BH688" s="204"/>
      <c r="BI688" s="204"/>
      <c r="BJ688" s="204"/>
      <c r="BK688" s="204"/>
      <c r="BL688" s="204"/>
      <c r="BM688" s="204"/>
      <c r="BN688" s="204"/>
      <c r="BO688" s="204"/>
      <c r="BP688" s="204"/>
      <c r="BQ688" s="204"/>
      <c r="BR688" s="204"/>
      <c r="BS688" s="204"/>
    </row>
    <row r="689" spans="60:71">
      <c r="BH689" s="204"/>
      <c r="BI689" s="204"/>
      <c r="BJ689" s="204"/>
      <c r="BK689" s="204"/>
      <c r="BL689" s="204"/>
      <c r="BM689" s="204"/>
      <c r="BN689" s="204"/>
      <c r="BO689" s="204"/>
      <c r="BP689" s="204"/>
      <c r="BQ689" s="204"/>
      <c r="BR689" s="204"/>
      <c r="BS689" s="204"/>
    </row>
    <row r="690" spans="60:71">
      <c r="BH690" s="204"/>
      <c r="BI690" s="204"/>
      <c r="BJ690" s="204"/>
      <c r="BK690" s="204"/>
      <c r="BL690" s="204"/>
      <c r="BM690" s="204"/>
      <c r="BN690" s="204"/>
      <c r="BO690" s="204"/>
      <c r="BP690" s="204"/>
      <c r="BQ690" s="204"/>
      <c r="BR690" s="204"/>
      <c r="BS690" s="204"/>
    </row>
    <row r="691" spans="60:71">
      <c r="BH691" s="204"/>
      <c r="BI691" s="204"/>
      <c r="BJ691" s="204"/>
      <c r="BK691" s="204"/>
      <c r="BL691" s="204"/>
      <c r="BM691" s="204"/>
      <c r="BN691" s="204"/>
      <c r="BO691" s="204"/>
      <c r="BP691" s="204"/>
      <c r="BQ691" s="204"/>
      <c r="BR691" s="204"/>
      <c r="BS691" s="204"/>
    </row>
    <row r="692" spans="60:71">
      <c r="BH692" s="204"/>
      <c r="BI692" s="204"/>
      <c r="BJ692" s="204"/>
      <c r="BK692" s="204"/>
      <c r="BL692" s="204"/>
      <c r="BM692" s="204"/>
      <c r="BN692" s="204"/>
      <c r="BO692" s="204"/>
      <c r="BP692" s="204"/>
      <c r="BQ692" s="204"/>
      <c r="BR692" s="204"/>
      <c r="BS692" s="204"/>
    </row>
    <row r="693" spans="60:71">
      <c r="BH693" s="204"/>
      <c r="BI693" s="204"/>
      <c r="BJ693" s="204"/>
      <c r="BK693" s="204"/>
      <c r="BL693" s="204"/>
      <c r="BM693" s="204"/>
      <c r="BN693" s="204"/>
      <c r="BO693" s="204"/>
      <c r="BP693" s="204"/>
      <c r="BQ693" s="204"/>
      <c r="BR693" s="204"/>
      <c r="BS693" s="204"/>
    </row>
    <row r="694" spans="60:71">
      <c r="BH694" s="204"/>
      <c r="BI694" s="204"/>
      <c r="BJ694" s="204"/>
      <c r="BK694" s="204"/>
      <c r="BL694" s="204"/>
      <c r="BM694" s="204"/>
      <c r="BN694" s="204"/>
      <c r="BO694" s="204"/>
      <c r="BP694" s="204"/>
      <c r="BQ694" s="204"/>
      <c r="BR694" s="204"/>
      <c r="BS694" s="204"/>
    </row>
    <row r="695" spans="60:71">
      <c r="BH695" s="204"/>
      <c r="BI695" s="204"/>
      <c r="BJ695" s="204"/>
      <c r="BK695" s="204"/>
      <c r="BL695" s="204"/>
      <c r="BM695" s="204"/>
      <c r="BN695" s="204"/>
      <c r="BO695" s="204"/>
      <c r="BP695" s="204"/>
      <c r="BQ695" s="204"/>
      <c r="BR695" s="204"/>
      <c r="BS695" s="204"/>
    </row>
    <row r="696" spans="60:71">
      <c r="BH696" s="204"/>
      <c r="BI696" s="204"/>
      <c r="BJ696" s="204"/>
      <c r="BK696" s="204"/>
      <c r="BL696" s="204"/>
      <c r="BM696" s="204"/>
      <c r="BN696" s="204"/>
      <c r="BO696" s="204"/>
      <c r="BP696" s="204"/>
      <c r="BQ696" s="204"/>
      <c r="BR696" s="204"/>
      <c r="BS696" s="204"/>
    </row>
    <row r="697" spans="60:71">
      <c r="BH697" s="204"/>
      <c r="BI697" s="204"/>
      <c r="BJ697" s="204"/>
      <c r="BK697" s="204"/>
      <c r="BL697" s="204"/>
      <c r="BM697" s="204"/>
      <c r="BN697" s="204"/>
      <c r="BO697" s="204"/>
      <c r="BP697" s="204"/>
      <c r="BQ697" s="204"/>
      <c r="BR697" s="204"/>
      <c r="BS697" s="204"/>
    </row>
    <row r="698" spans="60:71">
      <c r="BH698" s="204"/>
      <c r="BI698" s="204"/>
      <c r="BJ698" s="204"/>
      <c r="BK698" s="204"/>
      <c r="BL698" s="204"/>
      <c r="BM698" s="204"/>
      <c r="BN698" s="204"/>
      <c r="BO698" s="204"/>
      <c r="BP698" s="204"/>
      <c r="BQ698" s="204"/>
      <c r="BR698" s="204"/>
      <c r="BS698" s="204"/>
    </row>
    <row r="699" spans="60:71">
      <c r="BH699" s="204"/>
      <c r="BI699" s="204"/>
      <c r="BJ699" s="204"/>
      <c r="BK699" s="204"/>
      <c r="BL699" s="204"/>
      <c r="BM699" s="204"/>
      <c r="BN699" s="204"/>
      <c r="BO699" s="204"/>
      <c r="BP699" s="204"/>
      <c r="BQ699" s="204"/>
      <c r="BR699" s="204"/>
      <c r="BS699" s="204"/>
    </row>
    <row r="700" spans="60:71">
      <c r="BH700" s="204"/>
      <c r="BI700" s="204"/>
      <c r="BJ700" s="204"/>
      <c r="BK700" s="204"/>
      <c r="BL700" s="204"/>
      <c r="BM700" s="204"/>
      <c r="BN700" s="204"/>
      <c r="BO700" s="204"/>
      <c r="BP700" s="204"/>
      <c r="BQ700" s="204"/>
      <c r="BR700" s="204"/>
      <c r="BS700" s="204"/>
    </row>
    <row r="701" spans="60:71">
      <c r="BH701" s="204"/>
      <c r="BI701" s="204"/>
      <c r="BJ701" s="204"/>
      <c r="BK701" s="204"/>
      <c r="BL701" s="204"/>
      <c r="BM701" s="204"/>
      <c r="BN701" s="204"/>
      <c r="BO701" s="204"/>
      <c r="BP701" s="204"/>
      <c r="BQ701" s="204"/>
      <c r="BR701" s="204"/>
      <c r="BS701" s="204"/>
    </row>
    <row r="702" spans="60:71">
      <c r="BH702" s="204"/>
      <c r="BI702" s="204"/>
      <c r="BJ702" s="204"/>
      <c r="BK702" s="204"/>
      <c r="BL702" s="204"/>
      <c r="BM702" s="204"/>
      <c r="BN702" s="204"/>
      <c r="BO702" s="204"/>
      <c r="BP702" s="204"/>
      <c r="BQ702" s="204"/>
      <c r="BR702" s="204"/>
      <c r="BS702" s="204"/>
    </row>
    <row r="703" spans="60:71">
      <c r="BH703" s="204"/>
      <c r="BI703" s="204"/>
      <c r="BJ703" s="204"/>
      <c r="BK703" s="204"/>
      <c r="BL703" s="204"/>
      <c r="BM703" s="204"/>
      <c r="BN703" s="204"/>
      <c r="BO703" s="204"/>
      <c r="BP703" s="204"/>
      <c r="BQ703" s="204"/>
      <c r="BR703" s="204"/>
      <c r="BS703" s="204"/>
    </row>
    <row r="704" spans="60:71">
      <c r="BH704" s="204"/>
      <c r="BI704" s="204"/>
      <c r="BJ704" s="204"/>
      <c r="BK704" s="204"/>
      <c r="BL704" s="204"/>
      <c r="BM704" s="204"/>
      <c r="BN704" s="204"/>
      <c r="BO704" s="204"/>
      <c r="BP704" s="204"/>
      <c r="BQ704" s="204"/>
      <c r="BR704" s="204"/>
      <c r="BS704" s="204"/>
    </row>
    <row r="705" spans="60:71">
      <c r="BH705" s="204"/>
      <c r="BI705" s="204"/>
      <c r="BJ705" s="204"/>
      <c r="BK705" s="204"/>
      <c r="BL705" s="204"/>
      <c r="BM705" s="204"/>
      <c r="BN705" s="204"/>
      <c r="BO705" s="204"/>
      <c r="BP705" s="204"/>
      <c r="BQ705" s="204"/>
      <c r="BR705" s="204"/>
      <c r="BS705" s="204"/>
    </row>
    <row r="706" spans="60:71">
      <c r="BH706" s="204"/>
      <c r="BI706" s="204"/>
      <c r="BJ706" s="204"/>
      <c r="BK706" s="204"/>
      <c r="BL706" s="204"/>
      <c r="BM706" s="204"/>
      <c r="BN706" s="204"/>
      <c r="BO706" s="204"/>
      <c r="BP706" s="204"/>
      <c r="BQ706" s="204"/>
      <c r="BR706" s="204"/>
      <c r="BS706" s="204"/>
    </row>
    <row r="707" spans="60:71">
      <c r="BH707" s="204"/>
      <c r="BI707" s="204"/>
      <c r="BJ707" s="204"/>
      <c r="BK707" s="204"/>
      <c r="BL707" s="204"/>
      <c r="BM707" s="204"/>
      <c r="BN707" s="204"/>
      <c r="BO707" s="204"/>
      <c r="BP707" s="204"/>
      <c r="BQ707" s="204"/>
      <c r="BR707" s="204"/>
      <c r="BS707" s="204"/>
    </row>
    <row r="708" spans="60:71">
      <c r="BH708" s="204"/>
      <c r="BI708" s="204"/>
      <c r="BJ708" s="204"/>
      <c r="BK708" s="204"/>
      <c r="BL708" s="204"/>
      <c r="BM708" s="204"/>
      <c r="BN708" s="204"/>
      <c r="BO708" s="204"/>
      <c r="BP708" s="204"/>
      <c r="BQ708" s="204"/>
      <c r="BR708" s="204"/>
      <c r="BS708" s="204"/>
    </row>
    <row r="709" spans="60:71">
      <c r="BH709" s="204"/>
      <c r="BI709" s="204"/>
      <c r="BJ709" s="204"/>
      <c r="BK709" s="204"/>
      <c r="BL709" s="204"/>
      <c r="BM709" s="204"/>
      <c r="BN709" s="204"/>
      <c r="BO709" s="204"/>
      <c r="BP709" s="204"/>
      <c r="BQ709" s="204"/>
      <c r="BR709" s="204"/>
      <c r="BS709" s="204"/>
    </row>
    <row r="710" spans="60:71">
      <c r="BH710" s="204"/>
      <c r="BI710" s="204"/>
      <c r="BJ710" s="204"/>
      <c r="BK710" s="204"/>
      <c r="BL710" s="204"/>
      <c r="BM710" s="204"/>
      <c r="BN710" s="204"/>
      <c r="BO710" s="204"/>
      <c r="BP710" s="204"/>
      <c r="BQ710" s="204"/>
      <c r="BR710" s="204"/>
      <c r="BS710" s="204"/>
    </row>
    <row r="711" spans="60:71">
      <c r="BH711" s="204"/>
      <c r="BI711" s="204"/>
      <c r="BJ711" s="204"/>
      <c r="BK711" s="204"/>
      <c r="BL711" s="204"/>
      <c r="BM711" s="204"/>
      <c r="BN711" s="204"/>
      <c r="BO711" s="204"/>
      <c r="BP711" s="204"/>
      <c r="BQ711" s="204"/>
      <c r="BR711" s="204"/>
      <c r="BS711" s="204"/>
    </row>
    <row r="712" spans="60:71">
      <c r="BH712" s="204"/>
      <c r="BI712" s="204"/>
      <c r="BJ712" s="204"/>
      <c r="BK712" s="204"/>
      <c r="BL712" s="204"/>
      <c r="BM712" s="204"/>
      <c r="BN712" s="204"/>
      <c r="BO712" s="204"/>
      <c r="BP712" s="204"/>
      <c r="BQ712" s="204"/>
      <c r="BR712" s="204"/>
      <c r="BS712" s="204"/>
    </row>
    <row r="713" spans="60:71">
      <c r="BH713" s="204"/>
      <c r="BI713" s="204"/>
      <c r="BJ713" s="204"/>
      <c r="BK713" s="204"/>
      <c r="BL713" s="204"/>
      <c r="BM713" s="204"/>
      <c r="BN713" s="204"/>
      <c r="BO713" s="204"/>
      <c r="BP713" s="204"/>
      <c r="BQ713" s="204"/>
      <c r="BR713" s="204"/>
      <c r="BS713" s="204"/>
    </row>
    <row r="714" spans="60:71">
      <c r="BH714" s="204"/>
      <c r="BI714" s="204"/>
      <c r="BJ714" s="204"/>
      <c r="BK714" s="204"/>
      <c r="BL714" s="204"/>
      <c r="BM714" s="204"/>
      <c r="BN714" s="204"/>
      <c r="BO714" s="204"/>
      <c r="BP714" s="204"/>
      <c r="BQ714" s="204"/>
      <c r="BR714" s="204"/>
      <c r="BS714" s="204"/>
    </row>
    <row r="715" spans="60:71">
      <c r="BH715" s="204"/>
      <c r="BI715" s="204"/>
      <c r="BJ715" s="204"/>
      <c r="BK715" s="204"/>
      <c r="BL715" s="204"/>
      <c r="BM715" s="204"/>
      <c r="BN715" s="204"/>
      <c r="BO715" s="204"/>
      <c r="BP715" s="204"/>
      <c r="BQ715" s="204"/>
      <c r="BR715" s="204"/>
      <c r="BS715" s="204"/>
    </row>
    <row r="716" spans="60:71">
      <c r="BH716" s="204"/>
      <c r="BI716" s="204"/>
      <c r="BJ716" s="204"/>
      <c r="BK716" s="204"/>
      <c r="BL716" s="204"/>
      <c r="BM716" s="204"/>
      <c r="BN716" s="204"/>
      <c r="BO716" s="204"/>
      <c r="BP716" s="204"/>
      <c r="BQ716" s="204"/>
      <c r="BR716" s="204"/>
      <c r="BS716" s="204"/>
    </row>
    <row r="717" spans="60:71">
      <c r="BH717" s="204"/>
      <c r="BI717" s="204"/>
      <c r="BJ717" s="204"/>
      <c r="BK717" s="204"/>
      <c r="BL717" s="204"/>
      <c r="BM717" s="204"/>
      <c r="BN717" s="204"/>
      <c r="BO717" s="204"/>
      <c r="BP717" s="204"/>
      <c r="BQ717" s="204"/>
      <c r="BR717" s="204"/>
      <c r="BS717" s="204"/>
    </row>
    <row r="718" spans="60:71">
      <c r="BH718" s="204"/>
      <c r="BI718" s="204"/>
      <c r="BJ718" s="204"/>
      <c r="BK718" s="204"/>
      <c r="BL718" s="204"/>
      <c r="BM718" s="204"/>
      <c r="BN718" s="204"/>
      <c r="BO718" s="204"/>
      <c r="BP718" s="204"/>
      <c r="BQ718" s="204"/>
      <c r="BR718" s="204"/>
      <c r="BS718" s="204"/>
    </row>
    <row r="719" spans="60:71">
      <c r="BH719" s="204"/>
      <c r="BI719" s="204"/>
      <c r="BJ719" s="204"/>
      <c r="BK719" s="204"/>
      <c r="BL719" s="204"/>
      <c r="BM719" s="204"/>
      <c r="BN719" s="204"/>
      <c r="BO719" s="204"/>
      <c r="BP719" s="204"/>
      <c r="BQ719" s="204"/>
      <c r="BR719" s="204"/>
      <c r="BS719" s="204"/>
    </row>
    <row r="720" spans="60:71">
      <c r="BH720" s="204"/>
      <c r="BI720" s="204"/>
      <c r="BJ720" s="204"/>
      <c r="BK720" s="204"/>
      <c r="BL720" s="204"/>
      <c r="BM720" s="204"/>
      <c r="BN720" s="204"/>
      <c r="BO720" s="204"/>
      <c r="BP720" s="204"/>
      <c r="BQ720" s="204"/>
      <c r="BR720" s="204"/>
      <c r="BS720" s="204"/>
    </row>
    <row r="721" spans="60:71">
      <c r="BH721" s="204"/>
      <c r="BI721" s="204"/>
      <c r="BJ721" s="204"/>
      <c r="BK721" s="204"/>
      <c r="BL721" s="204"/>
      <c r="BM721" s="204"/>
      <c r="BN721" s="204"/>
      <c r="BO721" s="204"/>
      <c r="BP721" s="204"/>
      <c r="BQ721" s="204"/>
      <c r="BR721" s="204"/>
      <c r="BS721" s="204"/>
    </row>
    <row r="722" spans="60:71">
      <c r="BH722" s="204"/>
      <c r="BI722" s="204"/>
      <c r="BJ722" s="204"/>
      <c r="BK722" s="204"/>
      <c r="BL722" s="204"/>
      <c r="BM722" s="204"/>
      <c r="BN722" s="204"/>
      <c r="BO722" s="204"/>
      <c r="BP722" s="204"/>
      <c r="BQ722" s="204"/>
      <c r="BR722" s="204"/>
      <c r="BS722" s="204"/>
    </row>
    <row r="723" spans="60:71">
      <c r="BH723" s="204"/>
      <c r="BI723" s="204"/>
      <c r="BJ723" s="204"/>
      <c r="BK723" s="204"/>
      <c r="BL723" s="204"/>
      <c r="BM723" s="204"/>
      <c r="BN723" s="204"/>
      <c r="BO723" s="204"/>
      <c r="BP723" s="204"/>
      <c r="BQ723" s="204"/>
      <c r="BR723" s="204"/>
      <c r="BS723" s="204"/>
    </row>
    <row r="724" spans="60:71">
      <c r="BH724" s="204"/>
      <c r="BI724" s="204"/>
      <c r="BJ724" s="204"/>
      <c r="BK724" s="204"/>
      <c r="BL724" s="204"/>
      <c r="BM724" s="204"/>
      <c r="BN724" s="204"/>
      <c r="BO724" s="204"/>
      <c r="BP724" s="204"/>
      <c r="BQ724" s="204"/>
      <c r="BR724" s="204"/>
      <c r="BS724" s="204"/>
    </row>
    <row r="725" spans="60:71">
      <c r="BH725" s="204"/>
      <c r="BI725" s="204"/>
      <c r="BJ725" s="204"/>
      <c r="BK725" s="204"/>
      <c r="BL725" s="204"/>
      <c r="BM725" s="204"/>
      <c r="BN725" s="204"/>
      <c r="BO725" s="204"/>
      <c r="BP725" s="204"/>
      <c r="BQ725" s="204"/>
      <c r="BR725" s="204"/>
      <c r="BS725" s="204"/>
    </row>
    <row r="726" spans="60:71">
      <c r="BH726" s="204"/>
      <c r="BI726" s="204"/>
      <c r="BJ726" s="204"/>
      <c r="BK726" s="204"/>
      <c r="BL726" s="204"/>
      <c r="BM726" s="204"/>
      <c r="BN726" s="204"/>
      <c r="BO726" s="204"/>
      <c r="BP726" s="204"/>
      <c r="BQ726" s="204"/>
      <c r="BR726" s="204"/>
      <c r="BS726" s="204"/>
    </row>
    <row r="727" spans="60:71">
      <c r="BH727" s="204"/>
      <c r="BI727" s="204"/>
      <c r="BJ727" s="204"/>
      <c r="BK727" s="204"/>
      <c r="BL727" s="204"/>
      <c r="BM727" s="204"/>
      <c r="BN727" s="204"/>
      <c r="BO727" s="204"/>
      <c r="BP727" s="204"/>
      <c r="BQ727" s="204"/>
      <c r="BR727" s="204"/>
      <c r="BS727" s="204"/>
    </row>
    <row r="728" spans="60:71">
      <c r="BH728" s="204"/>
      <c r="BI728" s="204"/>
      <c r="BJ728" s="204"/>
      <c r="BK728" s="204"/>
      <c r="BL728" s="204"/>
      <c r="BM728" s="204"/>
      <c r="BN728" s="204"/>
      <c r="BO728" s="204"/>
      <c r="BP728" s="204"/>
      <c r="BQ728" s="204"/>
      <c r="BR728" s="204"/>
      <c r="BS728" s="204"/>
    </row>
    <row r="729" spans="60:71">
      <c r="BH729" s="204"/>
      <c r="BI729" s="204"/>
      <c r="BJ729" s="204"/>
      <c r="BK729" s="204"/>
      <c r="BL729" s="204"/>
      <c r="BM729" s="204"/>
      <c r="BN729" s="204"/>
      <c r="BO729" s="204"/>
      <c r="BP729" s="204"/>
      <c r="BQ729" s="204"/>
      <c r="BR729" s="204"/>
      <c r="BS729" s="204"/>
    </row>
    <row r="730" spans="60:71">
      <c r="BH730" s="204"/>
      <c r="BI730" s="204"/>
      <c r="BJ730" s="204"/>
      <c r="BK730" s="204"/>
      <c r="BL730" s="204"/>
      <c r="BM730" s="204"/>
      <c r="BN730" s="204"/>
      <c r="BO730" s="204"/>
      <c r="BP730" s="204"/>
      <c r="BQ730" s="204"/>
      <c r="BR730" s="204"/>
      <c r="BS730" s="204"/>
    </row>
    <row r="731" spans="60:71">
      <c r="BH731" s="204"/>
      <c r="BI731" s="204"/>
      <c r="BJ731" s="204"/>
      <c r="BK731" s="204"/>
      <c r="BL731" s="204"/>
      <c r="BM731" s="204"/>
      <c r="BN731" s="204"/>
      <c r="BO731" s="204"/>
      <c r="BP731" s="204"/>
      <c r="BQ731" s="204"/>
      <c r="BR731" s="204"/>
      <c r="BS731" s="204"/>
    </row>
    <row r="732" spans="60:71">
      <c r="BH732" s="204"/>
      <c r="BI732" s="204"/>
      <c r="BJ732" s="204"/>
      <c r="BK732" s="204"/>
      <c r="BL732" s="204"/>
      <c r="BM732" s="204"/>
      <c r="BN732" s="204"/>
      <c r="BO732" s="204"/>
      <c r="BP732" s="204"/>
      <c r="BQ732" s="204"/>
      <c r="BR732" s="204"/>
      <c r="BS732" s="204"/>
    </row>
    <row r="733" spans="60:71">
      <c r="BH733" s="204"/>
      <c r="BI733" s="204"/>
      <c r="BJ733" s="204"/>
      <c r="BK733" s="204"/>
      <c r="BL733" s="204"/>
      <c r="BM733" s="204"/>
      <c r="BN733" s="204"/>
      <c r="BO733" s="204"/>
      <c r="BP733" s="204"/>
      <c r="BQ733" s="204"/>
      <c r="BR733" s="204"/>
      <c r="BS733" s="204"/>
    </row>
    <row r="734" spans="60:71">
      <c r="BH734" s="204"/>
      <c r="BI734" s="204"/>
      <c r="BJ734" s="204"/>
      <c r="BK734" s="204"/>
      <c r="BL734" s="204"/>
      <c r="BM734" s="204"/>
      <c r="BN734" s="204"/>
      <c r="BO734" s="204"/>
      <c r="BP734" s="204"/>
      <c r="BQ734" s="204"/>
      <c r="BR734" s="204"/>
      <c r="BS734" s="204"/>
    </row>
    <row r="735" spans="60:71">
      <c r="BH735" s="204"/>
      <c r="BI735" s="204"/>
      <c r="BJ735" s="204"/>
      <c r="BK735" s="204"/>
      <c r="BL735" s="204"/>
      <c r="BM735" s="204"/>
      <c r="BN735" s="204"/>
      <c r="BO735" s="204"/>
      <c r="BP735" s="204"/>
      <c r="BQ735" s="204"/>
      <c r="BR735" s="204"/>
      <c r="BS735" s="204"/>
    </row>
    <row r="736" spans="60:71">
      <c r="BH736" s="204"/>
      <c r="BI736" s="204"/>
      <c r="BJ736" s="204"/>
      <c r="BK736" s="204"/>
      <c r="BL736" s="204"/>
      <c r="BM736" s="204"/>
      <c r="BN736" s="204"/>
      <c r="BO736" s="204"/>
      <c r="BP736" s="204"/>
      <c r="BQ736" s="204"/>
      <c r="BR736" s="204"/>
      <c r="BS736" s="204"/>
    </row>
    <row r="737" spans="60:71">
      <c r="BH737" s="204"/>
      <c r="BI737" s="204"/>
      <c r="BJ737" s="204"/>
      <c r="BK737" s="204"/>
      <c r="BL737" s="204"/>
      <c r="BM737" s="204"/>
      <c r="BN737" s="204"/>
      <c r="BO737" s="204"/>
      <c r="BP737" s="204"/>
      <c r="BQ737" s="204"/>
      <c r="BR737" s="204"/>
      <c r="BS737" s="204"/>
    </row>
    <row r="738" spans="60:71">
      <c r="BH738" s="204"/>
      <c r="BI738" s="204"/>
      <c r="BJ738" s="204"/>
      <c r="BK738" s="204"/>
      <c r="BL738" s="204"/>
      <c r="BM738" s="204"/>
      <c r="BN738" s="204"/>
      <c r="BO738" s="204"/>
      <c r="BP738" s="204"/>
      <c r="BQ738" s="204"/>
      <c r="BR738" s="204"/>
      <c r="BS738" s="204"/>
    </row>
    <row r="739" spans="60:71">
      <c r="BH739" s="204"/>
      <c r="BI739" s="204"/>
      <c r="BJ739" s="204"/>
      <c r="BK739" s="204"/>
      <c r="BL739" s="204"/>
      <c r="BM739" s="204"/>
      <c r="BN739" s="204"/>
      <c r="BO739" s="204"/>
      <c r="BP739" s="204"/>
      <c r="BQ739" s="204"/>
      <c r="BR739" s="204"/>
      <c r="BS739" s="204"/>
    </row>
    <row r="740" spans="60:71">
      <c r="BH740" s="204"/>
      <c r="BI740" s="204"/>
      <c r="BJ740" s="204"/>
      <c r="BK740" s="204"/>
      <c r="BL740" s="204"/>
      <c r="BM740" s="204"/>
      <c r="BN740" s="204"/>
      <c r="BO740" s="204"/>
      <c r="BP740" s="204"/>
      <c r="BQ740" s="204"/>
      <c r="BR740" s="204"/>
      <c r="BS740" s="204"/>
    </row>
    <row r="741" spans="60:71">
      <c r="BH741" s="204"/>
      <c r="BI741" s="204"/>
      <c r="BJ741" s="204"/>
      <c r="BK741" s="204"/>
      <c r="BL741" s="204"/>
      <c r="BM741" s="204"/>
      <c r="BN741" s="204"/>
      <c r="BO741" s="204"/>
      <c r="BP741" s="204"/>
      <c r="BQ741" s="204"/>
      <c r="BR741" s="204"/>
      <c r="BS741" s="204"/>
    </row>
    <row r="742" spans="60:71">
      <c r="BH742" s="204"/>
      <c r="BI742" s="204"/>
      <c r="BJ742" s="204"/>
      <c r="BK742" s="204"/>
      <c r="BL742" s="204"/>
      <c r="BM742" s="204"/>
      <c r="BN742" s="204"/>
      <c r="BO742" s="204"/>
      <c r="BP742" s="204"/>
      <c r="BQ742" s="204"/>
      <c r="BR742" s="204"/>
      <c r="BS742" s="204"/>
    </row>
    <row r="743" spans="60:71">
      <c r="BH743" s="204"/>
      <c r="BI743" s="204"/>
      <c r="BJ743" s="204"/>
      <c r="BK743" s="204"/>
      <c r="BL743" s="204"/>
      <c r="BM743" s="204"/>
      <c r="BN743" s="204"/>
      <c r="BO743" s="204"/>
      <c r="BP743" s="204"/>
      <c r="BQ743" s="204"/>
      <c r="BR743" s="204"/>
      <c r="BS743" s="204"/>
    </row>
    <row r="744" spans="60:71">
      <c r="BH744" s="204"/>
      <c r="BI744" s="204"/>
      <c r="BJ744" s="204"/>
      <c r="BK744" s="204"/>
      <c r="BL744" s="204"/>
      <c r="BM744" s="204"/>
      <c r="BN744" s="204"/>
      <c r="BO744" s="204"/>
      <c r="BP744" s="204"/>
      <c r="BQ744" s="204"/>
      <c r="BR744" s="204"/>
      <c r="BS744" s="204"/>
    </row>
    <row r="745" spans="60:71">
      <c r="BH745" s="204"/>
      <c r="BI745" s="204"/>
      <c r="BJ745" s="204"/>
      <c r="BK745" s="204"/>
      <c r="BL745" s="204"/>
      <c r="BM745" s="204"/>
      <c r="BN745" s="204"/>
      <c r="BO745" s="204"/>
      <c r="BP745" s="204"/>
      <c r="BQ745" s="204"/>
      <c r="BR745" s="204"/>
      <c r="BS745" s="204"/>
    </row>
    <row r="746" spans="60:71">
      <c r="BH746" s="204"/>
      <c r="BI746" s="204"/>
      <c r="BJ746" s="204"/>
      <c r="BK746" s="204"/>
      <c r="BL746" s="204"/>
      <c r="BM746" s="204"/>
      <c r="BN746" s="204"/>
      <c r="BO746" s="204"/>
      <c r="BP746" s="204"/>
      <c r="BQ746" s="204"/>
      <c r="BR746" s="204"/>
      <c r="BS746" s="204"/>
    </row>
    <row r="747" spans="60:71">
      <c r="BH747" s="204"/>
      <c r="BI747" s="204"/>
      <c r="BJ747" s="204"/>
      <c r="BK747" s="204"/>
      <c r="BL747" s="204"/>
      <c r="BM747" s="204"/>
      <c r="BN747" s="204"/>
      <c r="BO747" s="204"/>
      <c r="BP747" s="204"/>
      <c r="BQ747" s="204"/>
      <c r="BR747" s="204"/>
      <c r="BS747" s="204"/>
    </row>
    <row r="748" spans="60:71">
      <c r="BH748" s="204"/>
      <c r="BI748" s="204"/>
      <c r="BJ748" s="204"/>
      <c r="BK748" s="204"/>
      <c r="BL748" s="204"/>
      <c r="BM748" s="204"/>
      <c r="BN748" s="204"/>
      <c r="BO748" s="204"/>
      <c r="BP748" s="204"/>
      <c r="BQ748" s="204"/>
      <c r="BR748" s="204"/>
      <c r="BS748" s="204"/>
    </row>
    <row r="749" spans="60:71">
      <c r="BH749" s="204"/>
      <c r="BI749" s="204"/>
      <c r="BJ749" s="204"/>
      <c r="BK749" s="204"/>
      <c r="BL749" s="204"/>
      <c r="BM749" s="204"/>
      <c r="BN749" s="204"/>
      <c r="BO749" s="204"/>
      <c r="BP749" s="204"/>
      <c r="BQ749" s="204"/>
      <c r="BR749" s="204"/>
      <c r="BS749" s="204"/>
    </row>
    <row r="750" spans="60:71">
      <c r="BH750" s="204"/>
      <c r="BI750" s="204"/>
      <c r="BJ750" s="204"/>
      <c r="BK750" s="204"/>
      <c r="BL750" s="204"/>
      <c r="BM750" s="204"/>
      <c r="BN750" s="204"/>
      <c r="BO750" s="204"/>
      <c r="BP750" s="204"/>
      <c r="BQ750" s="204"/>
      <c r="BR750" s="204"/>
      <c r="BS750" s="204"/>
    </row>
    <row r="751" spans="60:71">
      <c r="BH751" s="204"/>
      <c r="BI751" s="204"/>
      <c r="BJ751" s="204"/>
      <c r="BK751" s="204"/>
      <c r="BL751" s="204"/>
      <c r="BM751" s="204"/>
      <c r="BN751" s="204"/>
      <c r="BO751" s="204"/>
      <c r="BP751" s="204"/>
      <c r="BQ751" s="204"/>
      <c r="BR751" s="204"/>
      <c r="BS751" s="204"/>
    </row>
    <row r="752" spans="60:71">
      <c r="BH752" s="204"/>
      <c r="BI752" s="204"/>
      <c r="BJ752" s="204"/>
      <c r="BK752" s="204"/>
      <c r="BL752" s="204"/>
      <c r="BM752" s="204"/>
      <c r="BN752" s="204"/>
      <c r="BO752" s="204"/>
      <c r="BP752" s="204"/>
      <c r="BQ752" s="204"/>
      <c r="BR752" s="204"/>
      <c r="BS752" s="204"/>
    </row>
    <row r="753" spans="60:71">
      <c r="BH753" s="204"/>
      <c r="BI753" s="204"/>
      <c r="BJ753" s="204"/>
      <c r="BK753" s="204"/>
      <c r="BL753" s="204"/>
      <c r="BM753" s="204"/>
      <c r="BN753" s="204"/>
      <c r="BO753" s="204"/>
      <c r="BP753" s="204"/>
      <c r="BQ753" s="204"/>
      <c r="BR753" s="204"/>
      <c r="BS753" s="204"/>
    </row>
    <row r="754" spans="60:71">
      <c r="BH754" s="204"/>
      <c r="BI754" s="204"/>
      <c r="BJ754" s="204"/>
      <c r="BK754" s="204"/>
      <c r="BL754" s="204"/>
      <c r="BM754" s="204"/>
      <c r="BN754" s="204"/>
      <c r="BO754" s="204"/>
      <c r="BP754" s="204"/>
      <c r="BQ754" s="204"/>
      <c r="BR754" s="204"/>
      <c r="BS754" s="204"/>
    </row>
    <row r="755" spans="60:71">
      <c r="BH755" s="204"/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</row>
    <row r="756" spans="60:71">
      <c r="BH756" s="204"/>
      <c r="BI756" s="204"/>
      <c r="BJ756" s="204"/>
      <c r="BK756" s="204"/>
      <c r="BL756" s="204"/>
      <c r="BM756" s="204"/>
      <c r="BN756" s="204"/>
      <c r="BO756" s="204"/>
      <c r="BP756" s="204"/>
      <c r="BQ756" s="204"/>
      <c r="BR756" s="204"/>
      <c r="BS756" s="204"/>
    </row>
    <row r="757" spans="60:71">
      <c r="BH757" s="204"/>
      <c r="BI757" s="204"/>
      <c r="BJ757" s="204"/>
      <c r="BK757" s="204"/>
      <c r="BL757" s="204"/>
      <c r="BM757" s="204"/>
      <c r="BN757" s="204"/>
      <c r="BO757" s="204"/>
      <c r="BP757" s="204"/>
      <c r="BQ757" s="204"/>
      <c r="BR757" s="204"/>
      <c r="BS757" s="204"/>
    </row>
    <row r="758" spans="60:71">
      <c r="BH758" s="204"/>
      <c r="BI758" s="204"/>
      <c r="BJ758" s="204"/>
      <c r="BK758" s="204"/>
      <c r="BL758" s="204"/>
      <c r="BM758" s="204"/>
      <c r="BN758" s="204"/>
      <c r="BO758" s="204"/>
      <c r="BP758" s="204"/>
      <c r="BQ758" s="204"/>
      <c r="BR758" s="204"/>
      <c r="BS758" s="204"/>
    </row>
    <row r="759" spans="60:71">
      <c r="BH759" s="204"/>
      <c r="BI759" s="204"/>
      <c r="BJ759" s="204"/>
      <c r="BK759" s="204"/>
      <c r="BL759" s="204"/>
      <c r="BM759" s="204"/>
      <c r="BN759" s="204"/>
      <c r="BO759" s="204"/>
      <c r="BP759" s="204"/>
      <c r="BQ759" s="204"/>
      <c r="BR759" s="204"/>
      <c r="BS759" s="204"/>
    </row>
    <row r="760" spans="60:71">
      <c r="BH760" s="204"/>
      <c r="BI760" s="204"/>
      <c r="BJ760" s="204"/>
      <c r="BK760" s="204"/>
      <c r="BL760" s="204"/>
      <c r="BM760" s="204"/>
      <c r="BN760" s="204"/>
      <c r="BO760" s="204"/>
      <c r="BP760" s="204"/>
      <c r="BQ760" s="204"/>
      <c r="BR760" s="204"/>
      <c r="BS760" s="204"/>
    </row>
    <row r="761" spans="60:71">
      <c r="BH761" s="204"/>
      <c r="BI761" s="204"/>
      <c r="BJ761" s="204"/>
      <c r="BK761" s="204"/>
      <c r="BL761" s="204"/>
      <c r="BM761" s="204"/>
      <c r="BN761" s="204"/>
      <c r="BO761" s="204"/>
      <c r="BP761" s="204"/>
      <c r="BQ761" s="204"/>
      <c r="BR761" s="204"/>
      <c r="BS761" s="204"/>
    </row>
    <row r="762" spans="60:71">
      <c r="BH762" s="204"/>
      <c r="BI762" s="204"/>
      <c r="BJ762" s="204"/>
      <c r="BK762" s="204"/>
      <c r="BL762" s="204"/>
      <c r="BM762" s="204"/>
      <c r="BN762" s="204"/>
      <c r="BO762" s="204"/>
      <c r="BP762" s="204"/>
      <c r="BQ762" s="204"/>
      <c r="BR762" s="204"/>
      <c r="BS762" s="204"/>
    </row>
    <row r="763" spans="60:71">
      <c r="BH763" s="204"/>
      <c r="BI763" s="204"/>
      <c r="BJ763" s="204"/>
      <c r="BK763" s="204"/>
      <c r="BL763" s="204"/>
      <c r="BM763" s="204"/>
      <c r="BN763" s="204"/>
      <c r="BO763" s="204"/>
      <c r="BP763" s="204"/>
      <c r="BQ763" s="204"/>
      <c r="BR763" s="204"/>
      <c r="BS763" s="204"/>
    </row>
    <row r="764" spans="60:71">
      <c r="BH764" s="204"/>
      <c r="BI764" s="204"/>
      <c r="BJ764" s="204"/>
      <c r="BK764" s="204"/>
      <c r="BL764" s="204"/>
      <c r="BM764" s="204"/>
      <c r="BN764" s="204"/>
      <c r="BO764" s="204"/>
      <c r="BP764" s="204"/>
      <c r="BQ764" s="204"/>
      <c r="BR764" s="204"/>
      <c r="BS764" s="204"/>
    </row>
    <row r="765" spans="60:71">
      <c r="BH765" s="204"/>
      <c r="BI765" s="204"/>
      <c r="BJ765" s="204"/>
      <c r="BK765" s="204"/>
      <c r="BL765" s="204"/>
      <c r="BM765" s="204"/>
      <c r="BN765" s="204"/>
      <c r="BO765" s="204"/>
      <c r="BP765" s="204"/>
      <c r="BQ765" s="204"/>
      <c r="BR765" s="204"/>
      <c r="BS765" s="204"/>
    </row>
    <row r="766" spans="60:71">
      <c r="BH766" s="204"/>
      <c r="BI766" s="204"/>
      <c r="BJ766" s="204"/>
      <c r="BK766" s="204"/>
      <c r="BL766" s="204"/>
      <c r="BM766" s="204"/>
      <c r="BN766" s="204"/>
      <c r="BO766" s="204"/>
      <c r="BP766" s="204"/>
      <c r="BQ766" s="204"/>
      <c r="BR766" s="204"/>
      <c r="BS766" s="204"/>
    </row>
    <row r="767" spans="60:71">
      <c r="BH767" s="204"/>
      <c r="BI767" s="204"/>
      <c r="BJ767" s="204"/>
      <c r="BK767" s="204"/>
      <c r="BL767" s="204"/>
      <c r="BM767" s="204"/>
      <c r="BN767" s="204"/>
      <c r="BO767" s="204"/>
      <c r="BP767" s="204"/>
      <c r="BQ767" s="204"/>
      <c r="BR767" s="204"/>
      <c r="BS767" s="204"/>
    </row>
    <row r="768" spans="60:71">
      <c r="BH768" s="204"/>
      <c r="BI768" s="204"/>
      <c r="BJ768" s="204"/>
      <c r="BK768" s="204"/>
      <c r="BL768" s="204"/>
      <c r="BM768" s="204"/>
      <c r="BN768" s="204"/>
      <c r="BO768" s="204"/>
      <c r="BP768" s="204"/>
      <c r="BQ768" s="204"/>
      <c r="BR768" s="204"/>
      <c r="BS768" s="204"/>
    </row>
    <row r="769" spans="60:71">
      <c r="BH769" s="204"/>
      <c r="BI769" s="204"/>
      <c r="BJ769" s="204"/>
      <c r="BK769" s="204"/>
      <c r="BL769" s="204"/>
      <c r="BM769" s="204"/>
      <c r="BN769" s="204"/>
      <c r="BO769" s="204"/>
      <c r="BP769" s="204"/>
      <c r="BQ769" s="204"/>
      <c r="BR769" s="204"/>
      <c r="BS769" s="204"/>
    </row>
    <row r="770" spans="60:71">
      <c r="BH770" s="204"/>
      <c r="BI770" s="204"/>
      <c r="BJ770" s="204"/>
      <c r="BK770" s="204"/>
      <c r="BL770" s="204"/>
      <c r="BM770" s="204"/>
      <c r="BN770" s="204"/>
      <c r="BO770" s="204"/>
      <c r="BP770" s="204"/>
      <c r="BQ770" s="204"/>
      <c r="BR770" s="204"/>
      <c r="BS770" s="204"/>
    </row>
    <row r="771" spans="60:71">
      <c r="BH771" s="204"/>
      <c r="BI771" s="204"/>
      <c r="BJ771" s="204"/>
      <c r="BK771" s="204"/>
      <c r="BL771" s="204"/>
      <c r="BM771" s="204"/>
      <c r="BN771" s="204"/>
      <c r="BO771" s="204"/>
      <c r="BP771" s="204"/>
      <c r="BQ771" s="204"/>
      <c r="BR771" s="204"/>
      <c r="BS771" s="204"/>
    </row>
    <row r="772" spans="60:71">
      <c r="BH772" s="204"/>
      <c r="BI772" s="204"/>
      <c r="BJ772" s="204"/>
      <c r="BK772" s="204"/>
      <c r="BL772" s="204"/>
      <c r="BM772" s="204"/>
      <c r="BN772" s="204"/>
      <c r="BO772" s="204"/>
      <c r="BP772" s="204"/>
      <c r="BQ772" s="204"/>
      <c r="BR772" s="204"/>
      <c r="BS772" s="204"/>
    </row>
    <row r="773" spans="60:71">
      <c r="BH773" s="204"/>
      <c r="BI773" s="204"/>
      <c r="BJ773" s="204"/>
      <c r="BK773" s="204"/>
      <c r="BL773" s="204"/>
      <c r="BM773" s="204"/>
      <c r="BN773" s="204"/>
      <c r="BO773" s="204"/>
      <c r="BP773" s="204"/>
      <c r="BQ773" s="204"/>
      <c r="BR773" s="204"/>
      <c r="BS773" s="204"/>
    </row>
    <row r="774" spans="60:71">
      <c r="BH774" s="204"/>
      <c r="BI774" s="204"/>
      <c r="BJ774" s="204"/>
      <c r="BK774" s="204"/>
      <c r="BL774" s="204"/>
      <c r="BM774" s="204"/>
      <c r="BN774" s="204"/>
      <c r="BO774" s="204"/>
      <c r="BP774" s="204"/>
      <c r="BQ774" s="204"/>
      <c r="BR774" s="204"/>
      <c r="BS774" s="204"/>
    </row>
    <row r="775" spans="60:71">
      <c r="BH775" s="204"/>
      <c r="BI775" s="204"/>
      <c r="BJ775" s="204"/>
      <c r="BK775" s="204"/>
      <c r="BL775" s="204"/>
      <c r="BM775" s="204"/>
      <c r="BN775" s="204"/>
      <c r="BO775" s="204"/>
      <c r="BP775" s="204"/>
      <c r="BQ775" s="204"/>
      <c r="BR775" s="204"/>
      <c r="BS775" s="204"/>
    </row>
    <row r="776" spans="60:71">
      <c r="BH776" s="204"/>
      <c r="BI776" s="204"/>
      <c r="BJ776" s="204"/>
      <c r="BK776" s="204"/>
      <c r="BL776" s="204"/>
      <c r="BM776" s="204"/>
      <c r="BN776" s="204"/>
      <c r="BO776" s="204"/>
      <c r="BP776" s="204"/>
      <c r="BQ776" s="204"/>
      <c r="BR776" s="204"/>
      <c r="BS776" s="204"/>
    </row>
    <row r="777" spans="60:71">
      <c r="BH777" s="204"/>
      <c r="BI777" s="204"/>
      <c r="BJ777" s="204"/>
      <c r="BK777" s="204"/>
      <c r="BL777" s="204"/>
      <c r="BM777" s="204"/>
      <c r="BN777" s="204"/>
      <c r="BO777" s="204"/>
      <c r="BP777" s="204"/>
      <c r="BQ777" s="204"/>
      <c r="BR777" s="204"/>
      <c r="BS777" s="204"/>
    </row>
    <row r="778" spans="60:71">
      <c r="BH778" s="204"/>
      <c r="BI778" s="204"/>
      <c r="BJ778" s="204"/>
      <c r="BK778" s="204"/>
      <c r="BL778" s="204"/>
      <c r="BM778" s="204"/>
      <c r="BN778" s="204"/>
      <c r="BO778" s="204"/>
      <c r="BP778" s="204"/>
      <c r="BQ778" s="204"/>
      <c r="BR778" s="204"/>
      <c r="BS778" s="204"/>
    </row>
    <row r="779" spans="60:71">
      <c r="BH779" s="204"/>
      <c r="BI779" s="204"/>
      <c r="BJ779" s="204"/>
      <c r="BK779" s="204"/>
      <c r="BL779" s="204"/>
      <c r="BM779" s="204"/>
      <c r="BN779" s="204"/>
      <c r="BO779" s="204"/>
      <c r="BP779" s="204"/>
      <c r="BQ779" s="204"/>
      <c r="BR779" s="204"/>
      <c r="BS779" s="204"/>
    </row>
    <row r="780" spans="60:71">
      <c r="BH780" s="204"/>
      <c r="BI780" s="204"/>
      <c r="BJ780" s="204"/>
      <c r="BK780" s="204"/>
      <c r="BL780" s="204"/>
      <c r="BM780" s="204"/>
      <c r="BN780" s="204"/>
      <c r="BO780" s="204"/>
      <c r="BP780" s="204"/>
      <c r="BQ780" s="204"/>
      <c r="BR780" s="204"/>
      <c r="BS780" s="204"/>
    </row>
    <row r="781" spans="60:71">
      <c r="BH781" s="204"/>
      <c r="BI781" s="204"/>
      <c r="BJ781" s="204"/>
      <c r="BK781" s="204"/>
      <c r="BL781" s="204"/>
      <c r="BM781" s="204"/>
      <c r="BN781" s="204"/>
      <c r="BO781" s="204"/>
      <c r="BP781" s="204"/>
      <c r="BQ781" s="204"/>
      <c r="BR781" s="204"/>
      <c r="BS781" s="204"/>
    </row>
    <row r="782" spans="60:71">
      <c r="BH782" s="204"/>
      <c r="BI782" s="204"/>
      <c r="BJ782" s="204"/>
      <c r="BK782" s="204"/>
      <c r="BL782" s="204"/>
      <c r="BM782" s="204"/>
      <c r="BN782" s="204"/>
      <c r="BO782" s="204"/>
      <c r="BP782" s="204"/>
      <c r="BQ782" s="204"/>
      <c r="BR782" s="204"/>
      <c r="BS782" s="204"/>
    </row>
    <row r="783" spans="60:71">
      <c r="BH783" s="204"/>
      <c r="BI783" s="204"/>
      <c r="BJ783" s="204"/>
      <c r="BK783" s="204"/>
      <c r="BL783" s="204"/>
      <c r="BM783" s="204"/>
      <c r="BN783" s="204"/>
      <c r="BO783" s="204"/>
      <c r="BP783" s="204"/>
      <c r="BQ783" s="204"/>
      <c r="BR783" s="204"/>
      <c r="BS783" s="204"/>
    </row>
    <row r="784" spans="60:71">
      <c r="BH784" s="204"/>
      <c r="BI784" s="204"/>
      <c r="BJ784" s="204"/>
      <c r="BK784" s="204"/>
      <c r="BL784" s="204"/>
      <c r="BM784" s="204"/>
      <c r="BN784" s="204"/>
      <c r="BO784" s="204"/>
      <c r="BP784" s="204"/>
      <c r="BQ784" s="204"/>
      <c r="BR784" s="204"/>
      <c r="BS784" s="204"/>
    </row>
    <row r="785" spans="60:71">
      <c r="BH785" s="204"/>
      <c r="BI785" s="204"/>
      <c r="BJ785" s="204"/>
      <c r="BK785" s="204"/>
      <c r="BL785" s="204"/>
      <c r="BM785" s="204"/>
      <c r="BN785" s="204"/>
      <c r="BO785" s="204"/>
      <c r="BP785" s="204"/>
      <c r="BQ785" s="204"/>
      <c r="BR785" s="204"/>
      <c r="BS785" s="204"/>
    </row>
    <row r="786" spans="60:71">
      <c r="BH786" s="204"/>
      <c r="BI786" s="204"/>
      <c r="BJ786" s="204"/>
      <c r="BK786" s="204"/>
      <c r="BL786" s="204"/>
      <c r="BM786" s="204"/>
      <c r="BN786" s="204"/>
      <c r="BO786" s="204"/>
      <c r="BP786" s="204"/>
      <c r="BQ786" s="204"/>
      <c r="BR786" s="204"/>
      <c r="BS786" s="204"/>
    </row>
    <row r="787" spans="60:71">
      <c r="BH787" s="204"/>
      <c r="BI787" s="204"/>
      <c r="BJ787" s="204"/>
      <c r="BK787" s="204"/>
      <c r="BL787" s="204"/>
      <c r="BM787" s="204"/>
      <c r="BN787" s="204"/>
      <c r="BO787" s="204"/>
      <c r="BP787" s="204"/>
      <c r="BQ787" s="204"/>
      <c r="BR787" s="204"/>
      <c r="BS787" s="204"/>
    </row>
    <row r="788" spans="60:71">
      <c r="BH788" s="204"/>
      <c r="BI788" s="204"/>
      <c r="BJ788" s="204"/>
      <c r="BK788" s="204"/>
      <c r="BL788" s="204"/>
      <c r="BM788" s="204"/>
      <c r="BN788" s="204"/>
      <c r="BO788" s="204"/>
      <c r="BP788" s="204"/>
      <c r="BQ788" s="204"/>
      <c r="BR788" s="204"/>
      <c r="BS788" s="204"/>
    </row>
    <row r="789" spans="60:71">
      <c r="BH789" s="204"/>
      <c r="BI789" s="204"/>
      <c r="BJ789" s="204"/>
      <c r="BK789" s="204"/>
      <c r="BL789" s="204"/>
      <c r="BM789" s="204"/>
      <c r="BN789" s="204"/>
      <c r="BO789" s="204"/>
      <c r="BP789" s="204"/>
      <c r="BQ789" s="204"/>
      <c r="BR789" s="204"/>
      <c r="BS789" s="204"/>
    </row>
    <row r="790" spans="60:71">
      <c r="BH790" s="204"/>
      <c r="BI790" s="204"/>
      <c r="BJ790" s="204"/>
      <c r="BK790" s="204"/>
      <c r="BL790" s="204"/>
      <c r="BM790" s="204"/>
      <c r="BN790" s="204"/>
      <c r="BO790" s="204"/>
      <c r="BP790" s="204"/>
      <c r="BQ790" s="204"/>
      <c r="BR790" s="204"/>
      <c r="BS790" s="204"/>
    </row>
    <row r="791" spans="60:71">
      <c r="BH791" s="204"/>
      <c r="BI791" s="204"/>
      <c r="BJ791" s="204"/>
      <c r="BK791" s="204"/>
      <c r="BL791" s="204"/>
      <c r="BM791" s="204"/>
      <c r="BN791" s="204"/>
      <c r="BO791" s="204"/>
      <c r="BP791" s="204"/>
      <c r="BQ791" s="204"/>
      <c r="BR791" s="204"/>
      <c r="BS791" s="204"/>
    </row>
    <row r="792" spans="60:71">
      <c r="BH792" s="204"/>
      <c r="BI792" s="204"/>
      <c r="BJ792" s="204"/>
      <c r="BK792" s="204"/>
      <c r="BL792" s="204"/>
      <c r="BM792" s="204"/>
      <c r="BN792" s="204"/>
      <c r="BO792" s="204"/>
      <c r="BP792" s="204"/>
      <c r="BQ792" s="204"/>
      <c r="BR792" s="204"/>
      <c r="BS792" s="204"/>
    </row>
    <row r="793" spans="60:71">
      <c r="BH793" s="204"/>
      <c r="BI793" s="204"/>
      <c r="BJ793" s="204"/>
      <c r="BK793" s="204"/>
      <c r="BL793" s="204"/>
      <c r="BM793" s="204"/>
      <c r="BN793" s="204"/>
      <c r="BO793" s="204"/>
      <c r="BP793" s="204"/>
      <c r="BQ793" s="204"/>
      <c r="BR793" s="204"/>
      <c r="BS793" s="204"/>
    </row>
    <row r="794" spans="60:71">
      <c r="BH794" s="204"/>
      <c r="BI794" s="204"/>
      <c r="BJ794" s="204"/>
      <c r="BK794" s="204"/>
      <c r="BL794" s="204"/>
      <c r="BM794" s="204"/>
      <c r="BN794" s="204"/>
      <c r="BO794" s="204"/>
      <c r="BP794" s="204"/>
      <c r="BQ794" s="204"/>
      <c r="BR794" s="204"/>
      <c r="BS794" s="204"/>
    </row>
    <row r="795" spans="60:71">
      <c r="BH795" s="204"/>
      <c r="BI795" s="204"/>
      <c r="BJ795" s="204"/>
      <c r="BK795" s="204"/>
      <c r="BL795" s="204"/>
      <c r="BM795" s="204"/>
      <c r="BN795" s="204"/>
      <c r="BO795" s="204"/>
      <c r="BP795" s="204"/>
      <c r="BQ795" s="204"/>
      <c r="BR795" s="204"/>
      <c r="BS795" s="204"/>
    </row>
    <row r="796" spans="60:71">
      <c r="BH796" s="204"/>
      <c r="BI796" s="204"/>
      <c r="BJ796" s="204"/>
      <c r="BK796" s="204"/>
      <c r="BL796" s="204"/>
      <c r="BM796" s="204"/>
      <c r="BN796" s="204"/>
      <c r="BO796" s="204"/>
      <c r="BP796" s="204"/>
      <c r="BQ796" s="204"/>
      <c r="BR796" s="204"/>
      <c r="BS796" s="204"/>
    </row>
    <row r="797" spans="60:71">
      <c r="BH797" s="204"/>
      <c r="BI797" s="204"/>
      <c r="BJ797" s="204"/>
      <c r="BK797" s="204"/>
      <c r="BL797" s="204"/>
      <c r="BM797" s="204"/>
      <c r="BN797" s="204"/>
      <c r="BO797" s="204"/>
      <c r="BP797" s="204"/>
      <c r="BQ797" s="204"/>
      <c r="BR797" s="204"/>
      <c r="BS797" s="204"/>
    </row>
    <row r="798" spans="60:71">
      <c r="BH798" s="204"/>
      <c r="BI798" s="204"/>
      <c r="BJ798" s="204"/>
      <c r="BK798" s="204"/>
      <c r="BL798" s="204"/>
      <c r="BM798" s="204"/>
      <c r="BN798" s="204"/>
      <c r="BO798" s="204"/>
      <c r="BP798" s="204"/>
      <c r="BQ798" s="204"/>
      <c r="BR798" s="204"/>
      <c r="BS798" s="204"/>
    </row>
    <row r="799" spans="60:71">
      <c r="BH799" s="204"/>
      <c r="BI799" s="204"/>
      <c r="BJ799" s="204"/>
      <c r="BK799" s="204"/>
      <c r="BL799" s="204"/>
      <c r="BM799" s="204"/>
      <c r="BN799" s="204"/>
      <c r="BO799" s="204"/>
      <c r="BP799" s="204"/>
      <c r="BQ799" s="204"/>
      <c r="BR799" s="204"/>
      <c r="BS799" s="204"/>
    </row>
    <row r="800" spans="60:71">
      <c r="BH800" s="204"/>
      <c r="BI800" s="204"/>
      <c r="BJ800" s="204"/>
      <c r="BK800" s="204"/>
      <c r="BL800" s="204"/>
      <c r="BM800" s="204"/>
      <c r="BN800" s="204"/>
      <c r="BO800" s="204"/>
      <c r="BP800" s="204"/>
      <c r="BQ800" s="204"/>
      <c r="BR800" s="204"/>
      <c r="BS800" s="204"/>
    </row>
    <row r="801" spans="60:71">
      <c r="BH801" s="204"/>
      <c r="BI801" s="204"/>
      <c r="BJ801" s="204"/>
      <c r="BK801" s="204"/>
      <c r="BL801" s="204"/>
      <c r="BM801" s="204"/>
      <c r="BN801" s="204"/>
      <c r="BO801" s="204"/>
      <c r="BP801" s="204"/>
      <c r="BQ801" s="204"/>
      <c r="BR801" s="204"/>
      <c r="BS801" s="204"/>
    </row>
    <row r="802" spans="60:71">
      <c r="BH802" s="204"/>
      <c r="BI802" s="204"/>
      <c r="BJ802" s="204"/>
      <c r="BK802" s="204"/>
      <c r="BL802" s="204"/>
      <c r="BM802" s="204"/>
      <c r="BN802" s="204"/>
      <c r="BO802" s="204"/>
      <c r="BP802" s="204"/>
      <c r="BQ802" s="204"/>
      <c r="BR802" s="204"/>
      <c r="BS802" s="204"/>
    </row>
    <row r="803" spans="60:71">
      <c r="BH803" s="204"/>
      <c r="BI803" s="204"/>
      <c r="BJ803" s="204"/>
      <c r="BK803" s="204"/>
      <c r="BL803" s="204"/>
      <c r="BM803" s="204"/>
      <c r="BN803" s="204"/>
      <c r="BO803" s="204"/>
      <c r="BP803" s="204"/>
      <c r="BQ803" s="204"/>
      <c r="BR803" s="204"/>
      <c r="BS803" s="204"/>
    </row>
    <row r="804" spans="60:71">
      <c r="BH804" s="204"/>
      <c r="BI804" s="204"/>
      <c r="BJ804" s="204"/>
      <c r="BK804" s="204"/>
      <c r="BL804" s="204"/>
      <c r="BM804" s="204"/>
      <c r="BN804" s="204"/>
      <c r="BO804" s="204"/>
      <c r="BP804" s="204"/>
      <c r="BQ804" s="204"/>
      <c r="BR804" s="204"/>
      <c r="BS804" s="204"/>
    </row>
    <row r="805" spans="60:71">
      <c r="BH805" s="204"/>
      <c r="BI805" s="204"/>
      <c r="BJ805" s="204"/>
      <c r="BK805" s="204"/>
      <c r="BL805" s="204"/>
      <c r="BM805" s="204"/>
      <c r="BN805" s="204"/>
      <c r="BO805" s="204"/>
      <c r="BP805" s="204"/>
      <c r="BQ805" s="204"/>
      <c r="BR805" s="204"/>
      <c r="BS805" s="204"/>
    </row>
    <row r="806" spans="60:71">
      <c r="BH806" s="204"/>
      <c r="BI806" s="204"/>
      <c r="BJ806" s="204"/>
      <c r="BK806" s="204"/>
      <c r="BL806" s="204"/>
      <c r="BM806" s="204"/>
      <c r="BN806" s="204"/>
      <c r="BO806" s="204"/>
      <c r="BP806" s="204"/>
      <c r="BQ806" s="204"/>
      <c r="BR806" s="204"/>
      <c r="BS806" s="204"/>
    </row>
    <row r="807" spans="60:71">
      <c r="BH807" s="204"/>
      <c r="BI807" s="204"/>
      <c r="BJ807" s="204"/>
      <c r="BK807" s="204"/>
      <c r="BL807" s="204"/>
      <c r="BM807" s="204"/>
      <c r="BN807" s="204"/>
      <c r="BO807" s="204"/>
      <c r="BP807" s="204"/>
      <c r="BQ807" s="204"/>
      <c r="BR807" s="204"/>
      <c r="BS807" s="204"/>
    </row>
    <row r="808" spans="60:71">
      <c r="BH808" s="204"/>
      <c r="BI808" s="204"/>
      <c r="BJ808" s="204"/>
      <c r="BK808" s="204"/>
      <c r="BL808" s="204"/>
      <c r="BM808" s="204"/>
      <c r="BN808" s="204"/>
      <c r="BO808" s="204"/>
      <c r="BP808" s="204"/>
      <c r="BQ808" s="204"/>
      <c r="BR808" s="204"/>
      <c r="BS808" s="204"/>
    </row>
    <row r="809" spans="60:71">
      <c r="BH809" s="204"/>
      <c r="BI809" s="204"/>
      <c r="BJ809" s="204"/>
      <c r="BK809" s="204"/>
      <c r="BL809" s="204"/>
      <c r="BM809" s="204"/>
      <c r="BN809" s="204"/>
      <c r="BO809" s="204"/>
      <c r="BP809" s="204"/>
      <c r="BQ809" s="204"/>
      <c r="BR809" s="204"/>
      <c r="BS809" s="204"/>
    </row>
    <row r="810" spans="60:71">
      <c r="BH810" s="204"/>
      <c r="BI810" s="204"/>
      <c r="BJ810" s="204"/>
      <c r="BK810" s="204"/>
      <c r="BL810" s="204"/>
      <c r="BM810" s="204"/>
      <c r="BN810" s="204"/>
      <c r="BO810" s="204"/>
      <c r="BP810" s="204"/>
      <c r="BQ810" s="204"/>
      <c r="BR810" s="204"/>
      <c r="BS810" s="204"/>
    </row>
    <row r="811" spans="60:71">
      <c r="BH811" s="204"/>
      <c r="BI811" s="204"/>
      <c r="BJ811" s="204"/>
      <c r="BK811" s="204"/>
      <c r="BL811" s="204"/>
      <c r="BM811" s="204"/>
      <c r="BN811" s="204"/>
      <c r="BO811" s="204"/>
      <c r="BP811" s="204"/>
      <c r="BQ811" s="204"/>
      <c r="BR811" s="204"/>
      <c r="BS811" s="204"/>
    </row>
    <row r="812" spans="60:71">
      <c r="BH812" s="204"/>
      <c r="BI812" s="204"/>
      <c r="BJ812" s="204"/>
      <c r="BK812" s="204"/>
      <c r="BL812" s="204"/>
      <c r="BM812" s="204"/>
      <c r="BN812" s="204"/>
      <c r="BO812" s="204"/>
      <c r="BP812" s="204"/>
      <c r="BQ812" s="204"/>
      <c r="BR812" s="204"/>
      <c r="BS812" s="204"/>
    </row>
    <row r="813" spans="60:71">
      <c r="BH813" s="204"/>
      <c r="BI813" s="204"/>
      <c r="BJ813" s="204"/>
      <c r="BK813" s="204"/>
      <c r="BL813" s="204"/>
      <c r="BM813" s="204"/>
      <c r="BN813" s="204"/>
      <c r="BO813" s="204"/>
      <c r="BP813" s="204"/>
      <c r="BQ813" s="204"/>
      <c r="BR813" s="204"/>
      <c r="BS813" s="204"/>
    </row>
    <row r="814" spans="60:71">
      <c r="BH814" s="204"/>
      <c r="BI814" s="204"/>
      <c r="BJ814" s="204"/>
      <c r="BK814" s="204"/>
      <c r="BL814" s="204"/>
      <c r="BM814" s="204"/>
      <c r="BN814" s="204"/>
      <c r="BO814" s="204"/>
      <c r="BP814" s="204"/>
      <c r="BQ814" s="204"/>
      <c r="BR814" s="204"/>
      <c r="BS814" s="204"/>
    </row>
    <row r="815" spans="60:71">
      <c r="BH815" s="204"/>
      <c r="BI815" s="204"/>
      <c r="BJ815" s="204"/>
      <c r="BK815" s="204"/>
      <c r="BL815" s="204"/>
      <c r="BM815" s="204"/>
      <c r="BN815" s="204"/>
      <c r="BO815" s="204"/>
      <c r="BP815" s="204"/>
      <c r="BQ815" s="204"/>
      <c r="BR815" s="204"/>
      <c r="BS815" s="204"/>
    </row>
    <row r="816" spans="60:71">
      <c r="BH816" s="204"/>
      <c r="BI816" s="204"/>
      <c r="BJ816" s="204"/>
      <c r="BK816" s="204"/>
      <c r="BL816" s="204"/>
      <c r="BM816" s="204"/>
      <c r="BN816" s="204"/>
      <c r="BO816" s="204"/>
      <c r="BP816" s="204"/>
      <c r="BQ816" s="204"/>
      <c r="BR816" s="204"/>
      <c r="BS816" s="204"/>
    </row>
    <row r="817" spans="60:71">
      <c r="BH817" s="204"/>
      <c r="BI817" s="204"/>
      <c r="BJ817" s="204"/>
      <c r="BK817" s="204"/>
      <c r="BL817" s="204"/>
      <c r="BM817" s="204"/>
      <c r="BN817" s="204"/>
      <c r="BO817" s="204"/>
      <c r="BP817" s="204"/>
      <c r="BQ817" s="204"/>
      <c r="BR817" s="204"/>
      <c r="BS817" s="204"/>
    </row>
    <row r="818" spans="60:71">
      <c r="BH818" s="204"/>
      <c r="BI818" s="204"/>
      <c r="BJ818" s="204"/>
      <c r="BK818" s="204"/>
      <c r="BL818" s="204"/>
      <c r="BM818" s="204"/>
      <c r="BN818" s="204"/>
      <c r="BO818" s="204"/>
      <c r="BP818" s="204"/>
      <c r="BQ818" s="204"/>
      <c r="BR818" s="204"/>
      <c r="BS818" s="204"/>
    </row>
    <row r="819" spans="60:71">
      <c r="BH819" s="204"/>
      <c r="BI819" s="204"/>
      <c r="BJ819" s="204"/>
      <c r="BK819" s="204"/>
      <c r="BL819" s="204"/>
      <c r="BM819" s="204"/>
      <c r="BN819" s="204"/>
      <c r="BO819" s="204"/>
      <c r="BP819" s="204"/>
      <c r="BQ819" s="204"/>
      <c r="BR819" s="204"/>
      <c r="BS819" s="204"/>
    </row>
    <row r="820" spans="60:71">
      <c r="BH820" s="204"/>
      <c r="BI820" s="204"/>
      <c r="BJ820" s="204"/>
      <c r="BK820" s="204"/>
      <c r="BL820" s="204"/>
      <c r="BM820" s="204"/>
      <c r="BN820" s="204"/>
      <c r="BO820" s="204"/>
      <c r="BP820" s="204"/>
      <c r="BQ820" s="204"/>
      <c r="BR820" s="204"/>
      <c r="BS820" s="204"/>
    </row>
    <row r="821" spans="60:71">
      <c r="BH821" s="204"/>
      <c r="BI821" s="204"/>
      <c r="BJ821" s="204"/>
      <c r="BK821" s="204"/>
      <c r="BL821" s="204"/>
      <c r="BM821" s="204"/>
      <c r="BN821" s="204"/>
      <c r="BO821" s="204"/>
      <c r="BP821" s="204"/>
      <c r="BQ821" s="204"/>
      <c r="BR821" s="204"/>
      <c r="BS821" s="204"/>
    </row>
    <row r="822" spans="60:71">
      <c r="BH822" s="204"/>
      <c r="BI822" s="204"/>
      <c r="BJ822" s="204"/>
      <c r="BK822" s="204"/>
      <c r="BL822" s="204"/>
      <c r="BM822" s="204"/>
      <c r="BN822" s="204"/>
      <c r="BO822" s="204"/>
      <c r="BP822" s="204"/>
      <c r="BQ822" s="204"/>
      <c r="BR822" s="204"/>
      <c r="BS822" s="204"/>
    </row>
    <row r="823" spans="60:71">
      <c r="BH823" s="204"/>
      <c r="BI823" s="204"/>
      <c r="BJ823" s="204"/>
      <c r="BK823" s="204"/>
      <c r="BL823" s="204"/>
      <c r="BM823" s="204"/>
      <c r="BN823" s="204"/>
      <c r="BO823" s="204"/>
      <c r="BP823" s="204"/>
      <c r="BQ823" s="204"/>
      <c r="BR823" s="204"/>
      <c r="BS823" s="204"/>
    </row>
    <row r="824" spans="60:71">
      <c r="BH824" s="204"/>
      <c r="BI824" s="204"/>
      <c r="BJ824" s="204"/>
      <c r="BK824" s="204"/>
      <c r="BL824" s="204"/>
      <c r="BM824" s="204"/>
      <c r="BN824" s="204"/>
      <c r="BO824" s="204"/>
      <c r="BP824" s="204"/>
      <c r="BQ824" s="204"/>
      <c r="BR824" s="204"/>
      <c r="BS824" s="204"/>
    </row>
    <row r="825" spans="60:71">
      <c r="BH825" s="204"/>
      <c r="BI825" s="204"/>
      <c r="BJ825" s="204"/>
      <c r="BK825" s="204"/>
      <c r="BL825" s="204"/>
      <c r="BM825" s="204"/>
      <c r="BN825" s="204"/>
      <c r="BO825" s="204"/>
      <c r="BP825" s="204"/>
      <c r="BQ825" s="204"/>
      <c r="BR825" s="204"/>
      <c r="BS825" s="204"/>
    </row>
    <row r="826" spans="60:71">
      <c r="BH826" s="204"/>
      <c r="BI826" s="204"/>
      <c r="BJ826" s="204"/>
      <c r="BK826" s="204"/>
      <c r="BL826" s="204"/>
      <c r="BM826" s="204"/>
      <c r="BN826" s="204"/>
      <c r="BO826" s="204"/>
      <c r="BP826" s="204"/>
      <c r="BQ826" s="204"/>
      <c r="BR826" s="204"/>
      <c r="BS826" s="204"/>
    </row>
    <row r="827" spans="60:71">
      <c r="BH827" s="204"/>
      <c r="BI827" s="204"/>
      <c r="BJ827" s="204"/>
      <c r="BK827" s="204"/>
      <c r="BL827" s="204"/>
      <c r="BM827" s="204"/>
      <c r="BN827" s="204"/>
      <c r="BO827" s="204"/>
      <c r="BP827" s="204"/>
      <c r="BQ827" s="204"/>
      <c r="BR827" s="204"/>
      <c r="BS827" s="204"/>
    </row>
    <row r="828" spans="60:71">
      <c r="BH828" s="204"/>
      <c r="BI828" s="204"/>
      <c r="BJ828" s="204"/>
      <c r="BK828" s="204"/>
      <c r="BL828" s="204"/>
      <c r="BM828" s="204"/>
      <c r="BN828" s="204"/>
      <c r="BO828" s="204"/>
      <c r="BP828" s="204"/>
      <c r="BQ828" s="204"/>
      <c r="BR828" s="204"/>
      <c r="BS828" s="204"/>
    </row>
    <row r="829" spans="60:71">
      <c r="BH829" s="204"/>
      <c r="BI829" s="204"/>
      <c r="BJ829" s="204"/>
      <c r="BK829" s="204"/>
      <c r="BL829" s="204"/>
      <c r="BM829" s="204"/>
      <c r="BN829" s="204"/>
      <c r="BO829" s="204"/>
      <c r="BP829" s="204"/>
      <c r="BQ829" s="204"/>
      <c r="BR829" s="204"/>
      <c r="BS829" s="204"/>
    </row>
    <row r="830" spans="60:71">
      <c r="BH830" s="204"/>
      <c r="BI830" s="204"/>
      <c r="BJ830" s="204"/>
      <c r="BK830" s="204"/>
      <c r="BL830" s="204"/>
      <c r="BM830" s="204"/>
      <c r="BN830" s="204"/>
      <c r="BO830" s="204"/>
      <c r="BP830" s="204"/>
      <c r="BQ830" s="204"/>
      <c r="BR830" s="204"/>
      <c r="BS830" s="204"/>
    </row>
    <row r="831" spans="60:71">
      <c r="BH831" s="204"/>
      <c r="BI831" s="204"/>
      <c r="BJ831" s="204"/>
      <c r="BK831" s="204"/>
      <c r="BL831" s="204"/>
      <c r="BM831" s="204"/>
      <c r="BN831" s="204"/>
      <c r="BO831" s="204"/>
      <c r="BP831" s="204"/>
      <c r="BQ831" s="204"/>
      <c r="BR831" s="204"/>
      <c r="BS831" s="204"/>
    </row>
    <row r="832" spans="60:71">
      <c r="BH832" s="204"/>
      <c r="BI832" s="204"/>
      <c r="BJ832" s="204"/>
      <c r="BK832" s="204"/>
      <c r="BL832" s="204"/>
      <c r="BM832" s="204"/>
      <c r="BN832" s="204"/>
      <c r="BO832" s="204"/>
      <c r="BP832" s="204"/>
      <c r="BQ832" s="204"/>
      <c r="BR832" s="204"/>
      <c r="BS832" s="204"/>
    </row>
    <row r="833" spans="60:71">
      <c r="BH833" s="204"/>
      <c r="BI833" s="204"/>
      <c r="BJ833" s="204"/>
      <c r="BK833" s="204"/>
      <c r="BL833" s="204"/>
      <c r="BM833" s="204"/>
      <c r="BN833" s="204"/>
      <c r="BO833" s="204"/>
      <c r="BP833" s="204"/>
      <c r="BQ833" s="204"/>
      <c r="BR833" s="204"/>
      <c r="BS833" s="204"/>
    </row>
    <row r="834" spans="60:71">
      <c r="BH834" s="204"/>
      <c r="BI834" s="204"/>
      <c r="BJ834" s="204"/>
      <c r="BK834" s="204"/>
      <c r="BL834" s="204"/>
      <c r="BM834" s="204"/>
      <c r="BN834" s="204"/>
      <c r="BO834" s="204"/>
      <c r="BP834" s="204"/>
      <c r="BQ834" s="204"/>
      <c r="BR834" s="204"/>
      <c r="BS834" s="204"/>
    </row>
    <row r="835" spans="60:71">
      <c r="BH835" s="204"/>
      <c r="BI835" s="204"/>
      <c r="BJ835" s="204"/>
      <c r="BK835" s="204"/>
      <c r="BL835" s="204"/>
      <c r="BM835" s="204"/>
      <c r="BN835" s="204"/>
      <c r="BO835" s="204"/>
      <c r="BP835" s="204"/>
      <c r="BQ835" s="204"/>
      <c r="BR835" s="204"/>
      <c r="BS835" s="204"/>
    </row>
    <row r="836" spans="60:71">
      <c r="BH836" s="204"/>
      <c r="BI836" s="204"/>
      <c r="BJ836" s="204"/>
      <c r="BK836" s="204"/>
      <c r="BL836" s="204"/>
      <c r="BM836" s="204"/>
      <c r="BN836" s="204"/>
      <c r="BO836" s="204"/>
      <c r="BP836" s="204"/>
      <c r="BQ836" s="204"/>
      <c r="BR836" s="204"/>
      <c r="BS836" s="204"/>
    </row>
    <row r="837" spans="60:71">
      <c r="BH837" s="204"/>
      <c r="BI837" s="204"/>
      <c r="BJ837" s="204"/>
      <c r="BK837" s="204"/>
      <c r="BL837" s="204"/>
      <c r="BM837" s="204"/>
      <c r="BN837" s="204"/>
      <c r="BO837" s="204"/>
      <c r="BP837" s="204"/>
      <c r="BQ837" s="204"/>
      <c r="BR837" s="204"/>
      <c r="BS837" s="204"/>
    </row>
    <row r="838" spans="60:71">
      <c r="BH838" s="204"/>
      <c r="BI838" s="204"/>
      <c r="BJ838" s="204"/>
      <c r="BK838" s="204"/>
      <c r="BL838" s="204"/>
      <c r="BM838" s="204"/>
      <c r="BN838" s="204"/>
      <c r="BO838" s="204"/>
      <c r="BP838" s="204"/>
      <c r="BQ838" s="204"/>
      <c r="BR838" s="204"/>
      <c r="BS838" s="204"/>
    </row>
    <row r="839" spans="60:71">
      <c r="BH839" s="204"/>
      <c r="BI839" s="204"/>
      <c r="BJ839" s="204"/>
      <c r="BK839" s="204"/>
      <c r="BL839" s="204"/>
      <c r="BM839" s="204"/>
      <c r="BN839" s="204"/>
      <c r="BO839" s="204"/>
      <c r="BP839" s="204"/>
      <c r="BQ839" s="204"/>
      <c r="BR839" s="204"/>
      <c r="BS839" s="204"/>
    </row>
    <row r="840" spans="60:71">
      <c r="BH840" s="204"/>
      <c r="BI840" s="204"/>
      <c r="BJ840" s="204"/>
      <c r="BK840" s="204"/>
      <c r="BL840" s="204"/>
      <c r="BM840" s="204"/>
      <c r="BN840" s="204"/>
      <c r="BO840" s="204"/>
      <c r="BP840" s="204"/>
      <c r="BQ840" s="204"/>
      <c r="BR840" s="204"/>
      <c r="BS840" s="204"/>
    </row>
    <row r="841" spans="60:71">
      <c r="BH841" s="204"/>
      <c r="BI841" s="204"/>
      <c r="BJ841" s="204"/>
      <c r="BK841" s="204"/>
      <c r="BL841" s="204"/>
      <c r="BM841" s="204"/>
      <c r="BN841" s="204"/>
      <c r="BO841" s="204"/>
      <c r="BP841" s="204"/>
      <c r="BQ841" s="204"/>
      <c r="BR841" s="204"/>
      <c r="BS841" s="204"/>
    </row>
    <row r="842" spans="60:71">
      <c r="BH842" s="204"/>
      <c r="BI842" s="204"/>
      <c r="BJ842" s="204"/>
      <c r="BK842" s="204"/>
      <c r="BL842" s="204"/>
      <c r="BM842" s="204"/>
      <c r="BN842" s="204"/>
      <c r="BO842" s="204"/>
      <c r="BP842" s="204"/>
      <c r="BQ842" s="204"/>
      <c r="BR842" s="204"/>
      <c r="BS842" s="204"/>
    </row>
    <row r="843" spans="60:71">
      <c r="BH843" s="204"/>
      <c r="BI843" s="204"/>
      <c r="BJ843" s="204"/>
      <c r="BK843" s="204"/>
      <c r="BL843" s="204"/>
      <c r="BM843" s="204"/>
      <c r="BN843" s="204"/>
      <c r="BO843" s="204"/>
      <c r="BP843" s="204"/>
      <c r="BQ843" s="204"/>
      <c r="BR843" s="204"/>
      <c r="BS843" s="204"/>
    </row>
    <row r="844" spans="60:71">
      <c r="BH844" s="204"/>
      <c r="BI844" s="204"/>
      <c r="BJ844" s="204"/>
      <c r="BK844" s="204"/>
      <c r="BL844" s="204"/>
      <c r="BM844" s="204"/>
      <c r="BN844" s="204"/>
      <c r="BO844" s="204"/>
      <c r="BP844" s="204"/>
      <c r="BQ844" s="204"/>
      <c r="BR844" s="204"/>
      <c r="BS844" s="204"/>
    </row>
    <row r="845" spans="60:71">
      <c r="BH845" s="204"/>
      <c r="BI845" s="204"/>
      <c r="BJ845" s="204"/>
      <c r="BK845" s="204"/>
      <c r="BL845" s="204"/>
      <c r="BM845" s="204"/>
      <c r="BN845" s="204"/>
      <c r="BO845" s="204"/>
      <c r="BP845" s="204"/>
      <c r="BQ845" s="204"/>
      <c r="BR845" s="204"/>
      <c r="BS845" s="204"/>
    </row>
    <row r="846" spans="60:71">
      <c r="BH846" s="204"/>
      <c r="BI846" s="204"/>
      <c r="BJ846" s="204"/>
      <c r="BK846" s="204"/>
      <c r="BL846" s="204"/>
      <c r="BM846" s="204"/>
      <c r="BN846" s="204"/>
      <c r="BO846" s="204"/>
      <c r="BP846" s="204"/>
      <c r="BQ846" s="204"/>
      <c r="BR846" s="204"/>
      <c r="BS846" s="204"/>
    </row>
    <row r="847" spans="60:71">
      <c r="BH847" s="204"/>
      <c r="BI847" s="204"/>
      <c r="BJ847" s="204"/>
      <c r="BK847" s="204"/>
      <c r="BL847" s="204"/>
      <c r="BM847" s="204"/>
      <c r="BN847" s="204"/>
      <c r="BO847" s="204"/>
      <c r="BP847" s="204"/>
      <c r="BQ847" s="204"/>
      <c r="BR847" s="204"/>
      <c r="BS847" s="204"/>
    </row>
    <row r="848" spans="60:71">
      <c r="BH848" s="204"/>
      <c r="BI848" s="204"/>
      <c r="BJ848" s="204"/>
      <c r="BK848" s="204"/>
      <c r="BL848" s="204"/>
      <c r="BM848" s="204"/>
      <c r="BN848" s="204"/>
      <c r="BO848" s="204"/>
      <c r="BP848" s="204"/>
      <c r="BQ848" s="204"/>
      <c r="BR848" s="204"/>
      <c r="BS848" s="204"/>
    </row>
    <row r="849" spans="60:71">
      <c r="BH849" s="204"/>
      <c r="BI849" s="204"/>
      <c r="BJ849" s="204"/>
      <c r="BK849" s="204"/>
      <c r="BL849" s="204"/>
      <c r="BM849" s="204"/>
      <c r="BN849" s="204"/>
      <c r="BO849" s="204"/>
      <c r="BP849" s="204"/>
      <c r="BQ849" s="204"/>
      <c r="BR849" s="204"/>
      <c r="BS849" s="204"/>
    </row>
    <row r="850" spans="60:71">
      <c r="BH850" s="204"/>
      <c r="BI850" s="204"/>
      <c r="BJ850" s="204"/>
      <c r="BK850" s="204"/>
      <c r="BL850" s="204"/>
      <c r="BM850" s="204"/>
      <c r="BN850" s="204"/>
      <c r="BO850" s="204"/>
      <c r="BP850" s="204"/>
      <c r="BQ850" s="204"/>
      <c r="BR850" s="204"/>
      <c r="BS850" s="204"/>
    </row>
    <row r="851" spans="60:71">
      <c r="BH851" s="204"/>
      <c r="BI851" s="204"/>
      <c r="BJ851" s="204"/>
      <c r="BK851" s="204"/>
      <c r="BL851" s="204"/>
      <c r="BM851" s="204"/>
      <c r="BN851" s="204"/>
      <c r="BO851" s="204"/>
      <c r="BP851" s="204"/>
      <c r="BQ851" s="204"/>
      <c r="BR851" s="204"/>
      <c r="BS851" s="204"/>
    </row>
    <row r="852" spans="60:71">
      <c r="BH852" s="204"/>
      <c r="BI852" s="204"/>
      <c r="BJ852" s="204"/>
      <c r="BK852" s="204"/>
      <c r="BL852" s="204"/>
      <c r="BM852" s="204"/>
      <c r="BN852" s="204"/>
      <c r="BO852" s="204"/>
      <c r="BP852" s="204"/>
      <c r="BQ852" s="204"/>
      <c r="BR852" s="204"/>
      <c r="BS852" s="204"/>
    </row>
    <row r="853" spans="60:71">
      <c r="BH853" s="204"/>
      <c r="BI853" s="204"/>
      <c r="BJ853" s="204"/>
      <c r="BK853" s="204"/>
      <c r="BL853" s="204"/>
      <c r="BM853" s="204"/>
      <c r="BN853" s="204"/>
      <c r="BO853" s="204"/>
      <c r="BP853" s="204"/>
      <c r="BQ853" s="204"/>
      <c r="BR853" s="204"/>
      <c r="BS853" s="204"/>
    </row>
    <row r="854" spans="60:71">
      <c r="BH854" s="204"/>
      <c r="BI854" s="204"/>
      <c r="BJ854" s="204"/>
      <c r="BK854" s="204"/>
      <c r="BL854" s="204"/>
      <c r="BM854" s="204"/>
      <c r="BN854" s="204"/>
      <c r="BO854" s="204"/>
      <c r="BP854" s="204"/>
      <c r="BQ854" s="204"/>
      <c r="BR854" s="204"/>
      <c r="BS854" s="204"/>
    </row>
    <row r="855" spans="60:71">
      <c r="BH855" s="204"/>
      <c r="BI855" s="204"/>
      <c r="BJ855" s="204"/>
      <c r="BK855" s="204"/>
      <c r="BL855" s="204"/>
      <c r="BM855" s="204"/>
      <c r="BN855" s="204"/>
      <c r="BO855" s="204"/>
      <c r="BP855" s="204"/>
      <c r="BQ855" s="204"/>
      <c r="BR855" s="204"/>
      <c r="BS855" s="204"/>
    </row>
    <row r="856" spans="60:71">
      <c r="BH856" s="204"/>
      <c r="BI856" s="204"/>
      <c r="BJ856" s="204"/>
      <c r="BK856" s="204"/>
      <c r="BL856" s="204"/>
      <c r="BM856" s="204"/>
      <c r="BN856" s="204"/>
      <c r="BO856" s="204"/>
      <c r="BP856" s="204"/>
      <c r="BQ856" s="204"/>
      <c r="BR856" s="204"/>
      <c r="BS856" s="204"/>
    </row>
    <row r="857" spans="60:71">
      <c r="BH857" s="204"/>
      <c r="BI857" s="204"/>
      <c r="BJ857" s="204"/>
      <c r="BK857" s="204"/>
      <c r="BL857" s="204"/>
      <c r="BM857" s="204"/>
      <c r="BN857" s="204"/>
      <c r="BO857" s="204"/>
      <c r="BP857" s="204"/>
      <c r="BQ857" s="204"/>
      <c r="BR857" s="204"/>
      <c r="BS857" s="204"/>
    </row>
    <row r="858" spans="60:71">
      <c r="BH858" s="204"/>
      <c r="BI858" s="204"/>
      <c r="BJ858" s="204"/>
      <c r="BK858" s="204"/>
      <c r="BL858" s="204"/>
      <c r="BM858" s="204"/>
      <c r="BN858" s="204"/>
      <c r="BO858" s="204"/>
      <c r="BP858" s="204"/>
      <c r="BQ858" s="204"/>
      <c r="BR858" s="204"/>
      <c r="BS858" s="204"/>
    </row>
    <row r="859" spans="60:71">
      <c r="BH859" s="204"/>
      <c r="BI859" s="204"/>
      <c r="BJ859" s="204"/>
      <c r="BK859" s="204"/>
      <c r="BL859" s="204"/>
      <c r="BM859" s="204"/>
      <c r="BN859" s="204"/>
      <c r="BO859" s="204"/>
      <c r="BP859" s="204"/>
      <c r="BQ859" s="204"/>
      <c r="BR859" s="204"/>
      <c r="BS859" s="204"/>
    </row>
    <row r="860" spans="60:71">
      <c r="BH860" s="204"/>
      <c r="BI860" s="204"/>
      <c r="BJ860" s="204"/>
      <c r="BK860" s="204"/>
      <c r="BL860" s="204"/>
      <c r="BM860" s="204"/>
      <c r="BN860" s="204"/>
      <c r="BO860" s="204"/>
      <c r="BP860" s="204"/>
      <c r="BQ860" s="204"/>
      <c r="BR860" s="204"/>
      <c r="BS860" s="204"/>
    </row>
    <row r="861" spans="60:71">
      <c r="BH861" s="204"/>
      <c r="BI861" s="204"/>
      <c r="BJ861" s="204"/>
      <c r="BK861" s="204"/>
      <c r="BL861" s="204"/>
      <c r="BM861" s="204"/>
      <c r="BN861" s="204"/>
      <c r="BO861" s="204"/>
      <c r="BP861" s="204"/>
      <c r="BQ861" s="204"/>
      <c r="BR861" s="204"/>
      <c r="BS861" s="204"/>
    </row>
    <row r="862" spans="60:71">
      <c r="BH862" s="204"/>
      <c r="BI862" s="204"/>
      <c r="BJ862" s="204"/>
      <c r="BK862" s="204"/>
      <c r="BL862" s="204"/>
      <c r="BM862" s="204"/>
      <c r="BN862" s="204"/>
      <c r="BO862" s="204"/>
      <c r="BP862" s="204"/>
      <c r="BQ862" s="204"/>
      <c r="BR862" s="204"/>
      <c r="BS862" s="204"/>
    </row>
    <row r="863" spans="60:71">
      <c r="BH863" s="204"/>
      <c r="BI863" s="204"/>
      <c r="BJ863" s="204"/>
      <c r="BK863" s="204"/>
      <c r="BL863" s="204"/>
      <c r="BM863" s="204"/>
      <c r="BN863" s="204"/>
      <c r="BO863" s="204"/>
      <c r="BP863" s="204"/>
      <c r="BQ863" s="204"/>
      <c r="BR863" s="204"/>
      <c r="BS863" s="204"/>
    </row>
    <row r="864" spans="60:71">
      <c r="BH864" s="204"/>
      <c r="BI864" s="204"/>
      <c r="BJ864" s="204"/>
      <c r="BK864" s="204"/>
      <c r="BL864" s="204"/>
      <c r="BM864" s="204"/>
      <c r="BN864" s="204"/>
      <c r="BO864" s="204"/>
      <c r="BP864" s="204"/>
      <c r="BQ864" s="204"/>
      <c r="BR864" s="204"/>
      <c r="BS864" s="204"/>
    </row>
    <row r="865" spans="60:71">
      <c r="BH865" s="204"/>
      <c r="BI865" s="204"/>
      <c r="BJ865" s="204"/>
      <c r="BK865" s="204"/>
      <c r="BL865" s="204"/>
      <c r="BM865" s="204"/>
      <c r="BN865" s="204"/>
      <c r="BO865" s="204"/>
      <c r="BP865" s="204"/>
      <c r="BQ865" s="204"/>
      <c r="BR865" s="204"/>
      <c r="BS865" s="204"/>
    </row>
    <row r="866" spans="60:71">
      <c r="BH866" s="204"/>
      <c r="BI866" s="204"/>
      <c r="BJ866" s="204"/>
      <c r="BK866" s="204"/>
      <c r="BL866" s="204"/>
      <c r="BM866" s="204"/>
      <c r="BN866" s="204"/>
      <c r="BO866" s="204"/>
      <c r="BP866" s="204"/>
      <c r="BQ866" s="204"/>
      <c r="BR866" s="204"/>
      <c r="BS866" s="204"/>
    </row>
    <row r="867" spans="60:71">
      <c r="BH867" s="204"/>
      <c r="BI867" s="204"/>
      <c r="BJ867" s="204"/>
      <c r="BK867" s="204"/>
      <c r="BL867" s="204"/>
      <c r="BM867" s="204"/>
      <c r="BN867" s="204"/>
      <c r="BO867" s="204"/>
      <c r="BP867" s="204"/>
      <c r="BQ867" s="204"/>
      <c r="BR867" s="204"/>
      <c r="BS867" s="204"/>
    </row>
    <row r="868" spans="60:71">
      <c r="BH868" s="204"/>
      <c r="BI868" s="204"/>
      <c r="BJ868" s="204"/>
      <c r="BK868" s="204"/>
      <c r="BL868" s="204"/>
      <c r="BM868" s="204"/>
      <c r="BN868" s="204"/>
      <c r="BO868" s="204"/>
      <c r="BP868" s="204"/>
      <c r="BQ868" s="204"/>
      <c r="BR868" s="204"/>
      <c r="BS868" s="204"/>
    </row>
    <row r="869" spans="60:71">
      <c r="BH869" s="204"/>
      <c r="BI869" s="204"/>
      <c r="BJ869" s="204"/>
      <c r="BK869" s="204"/>
      <c r="BL869" s="204"/>
      <c r="BM869" s="204"/>
      <c r="BN869" s="204"/>
      <c r="BO869" s="204"/>
      <c r="BP869" s="204"/>
      <c r="BQ869" s="204"/>
      <c r="BR869" s="204"/>
      <c r="BS869" s="204"/>
    </row>
    <row r="870" spans="60:71">
      <c r="BH870" s="204"/>
      <c r="BI870" s="204"/>
      <c r="BJ870" s="204"/>
      <c r="BK870" s="204"/>
      <c r="BL870" s="204"/>
      <c r="BM870" s="204"/>
      <c r="BN870" s="204"/>
      <c r="BO870" s="204"/>
      <c r="BP870" s="204"/>
      <c r="BQ870" s="204"/>
      <c r="BR870" s="204"/>
      <c r="BS870" s="204"/>
    </row>
    <row r="871" spans="60:71">
      <c r="BH871" s="204"/>
      <c r="BI871" s="204"/>
      <c r="BJ871" s="204"/>
      <c r="BK871" s="204"/>
      <c r="BL871" s="204"/>
      <c r="BM871" s="204"/>
      <c r="BN871" s="204"/>
      <c r="BO871" s="204"/>
      <c r="BP871" s="204"/>
      <c r="BQ871" s="204"/>
      <c r="BR871" s="204"/>
      <c r="BS871" s="204"/>
    </row>
    <row r="872" spans="60:71">
      <c r="BH872" s="204"/>
      <c r="BI872" s="204"/>
      <c r="BJ872" s="204"/>
      <c r="BK872" s="204"/>
      <c r="BL872" s="204"/>
      <c r="BM872" s="204"/>
      <c r="BN872" s="204"/>
      <c r="BO872" s="204"/>
      <c r="BP872" s="204"/>
      <c r="BQ872" s="204"/>
      <c r="BR872" s="204"/>
      <c r="BS872" s="204"/>
    </row>
    <row r="873" spans="60:71">
      <c r="BH873" s="204"/>
      <c r="BI873" s="204"/>
      <c r="BJ873" s="204"/>
      <c r="BK873" s="204"/>
      <c r="BL873" s="204"/>
      <c r="BM873" s="204"/>
      <c r="BN873" s="204"/>
      <c r="BO873" s="204"/>
      <c r="BP873" s="204"/>
      <c r="BQ873" s="204"/>
      <c r="BR873" s="204"/>
      <c r="BS873" s="204"/>
    </row>
    <row r="874" spans="60:71">
      <c r="BH874" s="204"/>
      <c r="BI874" s="204"/>
      <c r="BJ874" s="204"/>
      <c r="BK874" s="204"/>
      <c r="BL874" s="204"/>
      <c r="BM874" s="204"/>
      <c r="BN874" s="204"/>
      <c r="BO874" s="204"/>
      <c r="BP874" s="204"/>
      <c r="BQ874" s="204"/>
      <c r="BR874" s="204"/>
      <c r="BS874" s="204"/>
    </row>
    <row r="875" spans="60:71">
      <c r="BH875" s="204"/>
      <c r="BI875" s="204"/>
      <c r="BJ875" s="204"/>
      <c r="BK875" s="204"/>
      <c r="BL875" s="204"/>
      <c r="BM875" s="204"/>
      <c r="BN875" s="204"/>
      <c r="BO875" s="204"/>
      <c r="BP875" s="204"/>
      <c r="BQ875" s="204"/>
      <c r="BR875" s="204"/>
      <c r="BS875" s="204"/>
    </row>
    <row r="876" spans="60:71">
      <c r="BH876" s="204"/>
      <c r="BI876" s="204"/>
      <c r="BJ876" s="204"/>
      <c r="BK876" s="204"/>
      <c r="BL876" s="204"/>
      <c r="BM876" s="204"/>
      <c r="BN876" s="204"/>
      <c r="BO876" s="204"/>
      <c r="BP876" s="204"/>
      <c r="BQ876" s="204"/>
      <c r="BR876" s="204"/>
      <c r="BS876" s="204"/>
    </row>
    <row r="877" spans="60:71">
      <c r="BH877" s="204"/>
      <c r="BI877" s="204"/>
      <c r="BJ877" s="204"/>
      <c r="BK877" s="204"/>
      <c r="BL877" s="204"/>
      <c r="BM877" s="204"/>
      <c r="BN877" s="204"/>
      <c r="BO877" s="204"/>
      <c r="BP877" s="204"/>
      <c r="BQ877" s="204"/>
      <c r="BR877" s="204"/>
      <c r="BS877" s="204"/>
    </row>
    <row r="878" spans="60:71">
      <c r="BH878" s="204"/>
      <c r="BI878" s="204"/>
      <c r="BJ878" s="204"/>
      <c r="BK878" s="204"/>
      <c r="BL878" s="204"/>
      <c r="BM878" s="204"/>
      <c r="BN878" s="204"/>
      <c r="BO878" s="204"/>
      <c r="BP878" s="204"/>
      <c r="BQ878" s="204"/>
      <c r="BR878" s="204"/>
      <c r="BS878" s="204"/>
    </row>
    <row r="879" spans="60:71">
      <c r="BH879" s="204"/>
      <c r="BI879" s="204"/>
      <c r="BJ879" s="204"/>
      <c r="BK879" s="204"/>
      <c r="BL879" s="204"/>
      <c r="BM879" s="204"/>
      <c r="BN879" s="204"/>
      <c r="BO879" s="204"/>
      <c r="BP879" s="204"/>
      <c r="BQ879" s="204"/>
      <c r="BR879" s="204"/>
      <c r="BS879" s="204"/>
    </row>
    <row r="880" spans="60:71">
      <c r="BH880" s="204"/>
      <c r="BI880" s="204"/>
      <c r="BJ880" s="204"/>
      <c r="BK880" s="204"/>
      <c r="BL880" s="204"/>
      <c r="BM880" s="204"/>
      <c r="BN880" s="204"/>
      <c r="BO880" s="204"/>
      <c r="BP880" s="204"/>
      <c r="BQ880" s="204"/>
      <c r="BR880" s="204"/>
      <c r="BS880" s="204"/>
    </row>
    <row r="881" spans="60:71">
      <c r="BH881" s="204"/>
      <c r="BI881" s="204"/>
      <c r="BJ881" s="204"/>
      <c r="BK881" s="204"/>
      <c r="BL881" s="204"/>
      <c r="BM881" s="204"/>
      <c r="BN881" s="204"/>
      <c r="BO881" s="204"/>
      <c r="BP881" s="204"/>
      <c r="BQ881" s="204"/>
      <c r="BR881" s="204"/>
      <c r="BS881" s="204"/>
    </row>
    <row r="882" spans="60:71">
      <c r="BH882" s="204"/>
      <c r="BI882" s="204"/>
      <c r="BJ882" s="204"/>
      <c r="BK882" s="204"/>
      <c r="BL882" s="204"/>
      <c r="BM882" s="204"/>
      <c r="BN882" s="204"/>
      <c r="BO882" s="204"/>
      <c r="BP882" s="204"/>
      <c r="BQ882" s="204"/>
      <c r="BR882" s="204"/>
      <c r="BS882" s="204"/>
    </row>
    <row r="883" spans="60:71">
      <c r="BH883" s="204"/>
      <c r="BI883" s="204"/>
      <c r="BJ883" s="204"/>
      <c r="BK883" s="204"/>
      <c r="BL883" s="204"/>
      <c r="BM883" s="204"/>
      <c r="BN883" s="204"/>
      <c r="BO883" s="204"/>
      <c r="BP883" s="204"/>
      <c r="BQ883" s="204"/>
      <c r="BR883" s="204"/>
      <c r="BS883" s="204"/>
    </row>
    <row r="884" spans="60:71">
      <c r="BH884" s="204"/>
      <c r="BI884" s="204"/>
      <c r="BJ884" s="204"/>
      <c r="BK884" s="204"/>
      <c r="BL884" s="204"/>
      <c r="BM884" s="204"/>
      <c r="BN884" s="204"/>
      <c r="BO884" s="204"/>
      <c r="BP884" s="204"/>
      <c r="BQ884" s="204"/>
      <c r="BR884" s="204"/>
      <c r="BS884" s="204"/>
    </row>
    <row r="885" spans="60:71">
      <c r="BH885" s="204"/>
      <c r="BI885" s="204"/>
      <c r="BJ885" s="204"/>
      <c r="BK885" s="204"/>
      <c r="BL885" s="204"/>
      <c r="BM885" s="204"/>
      <c r="BN885" s="204"/>
      <c r="BO885" s="204"/>
      <c r="BP885" s="204"/>
      <c r="BQ885" s="204"/>
      <c r="BR885" s="204"/>
      <c r="BS885" s="204"/>
    </row>
    <row r="886" spans="60:71">
      <c r="BH886" s="204"/>
      <c r="BI886" s="204"/>
      <c r="BJ886" s="204"/>
      <c r="BK886" s="204"/>
      <c r="BL886" s="204"/>
      <c r="BM886" s="204"/>
      <c r="BN886" s="204"/>
      <c r="BO886" s="204"/>
      <c r="BP886" s="204"/>
      <c r="BQ886" s="204"/>
      <c r="BR886" s="204"/>
      <c r="BS886" s="204"/>
    </row>
    <row r="887" spans="60:71">
      <c r="BH887" s="204"/>
      <c r="BI887" s="204"/>
      <c r="BJ887" s="204"/>
      <c r="BK887" s="204"/>
      <c r="BL887" s="204"/>
      <c r="BM887" s="204"/>
      <c r="BN887" s="204"/>
      <c r="BO887" s="204"/>
      <c r="BP887" s="204"/>
      <c r="BQ887" s="204"/>
      <c r="BR887" s="204"/>
      <c r="BS887" s="204"/>
    </row>
    <row r="888" spans="60:71">
      <c r="BH888" s="204"/>
      <c r="BI888" s="204"/>
      <c r="BJ888" s="204"/>
      <c r="BK888" s="204"/>
      <c r="BL888" s="204"/>
      <c r="BM888" s="204"/>
      <c r="BN888" s="204"/>
      <c r="BO888" s="204"/>
      <c r="BP888" s="204"/>
      <c r="BQ888" s="204"/>
      <c r="BR888" s="204"/>
      <c r="BS888" s="204"/>
    </row>
    <row r="889" spans="60:71">
      <c r="BH889" s="204"/>
      <c r="BI889" s="204"/>
      <c r="BJ889" s="204"/>
      <c r="BK889" s="204"/>
      <c r="BL889" s="204"/>
      <c r="BM889" s="204"/>
      <c r="BN889" s="204"/>
      <c r="BO889" s="204"/>
      <c r="BP889" s="204"/>
      <c r="BQ889" s="204"/>
      <c r="BR889" s="204"/>
      <c r="BS889" s="204"/>
    </row>
    <row r="890" spans="60:71">
      <c r="BH890" s="204"/>
      <c r="BI890" s="204"/>
      <c r="BJ890" s="204"/>
      <c r="BK890" s="204"/>
      <c r="BL890" s="204"/>
      <c r="BM890" s="204"/>
      <c r="BN890" s="204"/>
      <c r="BO890" s="204"/>
      <c r="BP890" s="204"/>
      <c r="BQ890" s="204"/>
      <c r="BR890" s="204"/>
      <c r="BS890" s="204"/>
    </row>
    <row r="891" spans="60:71">
      <c r="BH891" s="204"/>
      <c r="BI891" s="204"/>
      <c r="BJ891" s="204"/>
      <c r="BK891" s="204"/>
      <c r="BL891" s="204"/>
      <c r="BM891" s="204"/>
      <c r="BN891" s="204"/>
      <c r="BO891" s="204"/>
      <c r="BP891" s="204"/>
      <c r="BQ891" s="204"/>
      <c r="BR891" s="204"/>
      <c r="BS891" s="204"/>
    </row>
    <row r="892" spans="60:71">
      <c r="BH892" s="204"/>
      <c r="BI892" s="204"/>
      <c r="BJ892" s="204"/>
      <c r="BK892" s="204"/>
      <c r="BL892" s="204"/>
      <c r="BM892" s="204"/>
      <c r="BN892" s="204"/>
      <c r="BO892" s="204"/>
      <c r="BP892" s="204"/>
      <c r="BQ892" s="204"/>
      <c r="BR892" s="204"/>
      <c r="BS892" s="204"/>
    </row>
    <row r="893" spans="60:71">
      <c r="BH893" s="204"/>
      <c r="BI893" s="204"/>
      <c r="BJ893" s="204"/>
      <c r="BK893" s="204"/>
      <c r="BL893" s="204"/>
      <c r="BM893" s="204"/>
      <c r="BN893" s="204"/>
      <c r="BO893" s="204"/>
      <c r="BP893" s="204"/>
      <c r="BQ893" s="204"/>
      <c r="BR893" s="204"/>
      <c r="BS893" s="204"/>
    </row>
    <row r="894" spans="60:71">
      <c r="BH894" s="204"/>
      <c r="BI894" s="204"/>
      <c r="BJ894" s="204"/>
      <c r="BK894" s="204"/>
      <c r="BL894" s="204"/>
      <c r="BM894" s="204"/>
      <c r="BN894" s="204"/>
      <c r="BO894" s="204"/>
      <c r="BP894" s="204"/>
      <c r="BQ894" s="204"/>
      <c r="BR894" s="204"/>
      <c r="BS894" s="204"/>
    </row>
    <row r="895" spans="60:71">
      <c r="BH895" s="204"/>
      <c r="BI895" s="204"/>
      <c r="BJ895" s="204"/>
      <c r="BK895" s="204"/>
      <c r="BL895" s="204"/>
      <c r="BM895" s="204"/>
      <c r="BN895" s="204"/>
      <c r="BO895" s="204"/>
      <c r="BP895" s="204"/>
      <c r="BQ895" s="204"/>
      <c r="BR895" s="204"/>
      <c r="BS895" s="204"/>
    </row>
    <row r="896" spans="60:71">
      <c r="BH896" s="204"/>
      <c r="BI896" s="204"/>
      <c r="BJ896" s="204"/>
      <c r="BK896" s="204"/>
      <c r="BL896" s="204"/>
      <c r="BM896" s="204"/>
      <c r="BN896" s="204"/>
      <c r="BO896" s="204"/>
      <c r="BP896" s="204"/>
      <c r="BQ896" s="204"/>
      <c r="BR896" s="204"/>
      <c r="BS896" s="204"/>
    </row>
    <row r="897" spans="60:71">
      <c r="BH897" s="204"/>
      <c r="BI897" s="204"/>
      <c r="BJ897" s="204"/>
      <c r="BK897" s="204"/>
      <c r="BL897" s="204"/>
      <c r="BM897" s="204"/>
      <c r="BN897" s="204"/>
      <c r="BO897" s="204"/>
      <c r="BP897" s="204"/>
      <c r="BQ897" s="204"/>
      <c r="BR897" s="204"/>
      <c r="BS897" s="204"/>
    </row>
    <row r="898" spans="60:71">
      <c r="BH898" s="204"/>
      <c r="BI898" s="204"/>
      <c r="BJ898" s="204"/>
      <c r="BK898" s="204"/>
      <c r="BL898" s="204"/>
      <c r="BM898" s="204"/>
      <c r="BN898" s="204"/>
      <c r="BO898" s="204"/>
      <c r="BP898" s="204"/>
      <c r="BQ898" s="204"/>
      <c r="BR898" s="204"/>
      <c r="BS898" s="204"/>
    </row>
    <row r="899" spans="60:71">
      <c r="BH899" s="204"/>
      <c r="BI899" s="204"/>
      <c r="BJ899" s="204"/>
      <c r="BK899" s="204"/>
      <c r="BL899" s="204"/>
      <c r="BM899" s="204"/>
      <c r="BN899" s="204"/>
      <c r="BO899" s="204"/>
      <c r="BP899" s="204"/>
      <c r="BQ899" s="204"/>
      <c r="BR899" s="204"/>
      <c r="BS899" s="204"/>
    </row>
    <row r="900" spans="60:71">
      <c r="BH900" s="204"/>
      <c r="BI900" s="204"/>
      <c r="BJ900" s="204"/>
      <c r="BK900" s="204"/>
      <c r="BL900" s="204"/>
      <c r="BM900" s="204"/>
      <c r="BN900" s="204"/>
      <c r="BO900" s="204"/>
      <c r="BP900" s="204"/>
      <c r="BQ900" s="204"/>
      <c r="BR900" s="204"/>
      <c r="BS900" s="204"/>
    </row>
    <row r="901" spans="60:71">
      <c r="BH901" s="204"/>
      <c r="BI901" s="204"/>
      <c r="BJ901" s="204"/>
      <c r="BK901" s="204"/>
      <c r="BL901" s="204"/>
      <c r="BM901" s="204"/>
      <c r="BN901" s="204"/>
      <c r="BO901" s="204"/>
      <c r="BP901" s="204"/>
      <c r="BQ901" s="204"/>
      <c r="BR901" s="204"/>
      <c r="BS901" s="204"/>
    </row>
    <row r="902" spans="60:71">
      <c r="BH902" s="204"/>
      <c r="BI902" s="204"/>
      <c r="BJ902" s="204"/>
      <c r="BK902" s="204"/>
      <c r="BL902" s="204"/>
      <c r="BM902" s="204"/>
      <c r="BN902" s="204"/>
      <c r="BO902" s="204"/>
      <c r="BP902" s="204"/>
      <c r="BQ902" s="204"/>
      <c r="BR902" s="204"/>
      <c r="BS902" s="204"/>
    </row>
    <row r="903" spans="60:71">
      <c r="BH903" s="204"/>
      <c r="BI903" s="204"/>
      <c r="BJ903" s="204"/>
      <c r="BK903" s="204"/>
      <c r="BL903" s="204"/>
      <c r="BM903" s="204"/>
      <c r="BN903" s="204"/>
      <c r="BO903" s="204"/>
      <c r="BP903" s="204"/>
      <c r="BQ903" s="204"/>
      <c r="BR903" s="204"/>
      <c r="BS903" s="204"/>
    </row>
    <row r="904" spans="60:71">
      <c r="BH904" s="204"/>
      <c r="BI904" s="204"/>
      <c r="BJ904" s="204"/>
      <c r="BK904" s="204"/>
      <c r="BL904" s="204"/>
      <c r="BM904" s="204"/>
      <c r="BN904" s="204"/>
      <c r="BO904" s="204"/>
      <c r="BP904" s="204"/>
      <c r="BQ904" s="204"/>
      <c r="BR904" s="204"/>
      <c r="BS904" s="204"/>
    </row>
    <row r="905" spans="60:71">
      <c r="BH905" s="204"/>
      <c r="BI905" s="204"/>
      <c r="BJ905" s="204"/>
      <c r="BK905" s="204"/>
      <c r="BL905" s="204"/>
      <c r="BM905" s="204"/>
      <c r="BN905" s="204"/>
      <c r="BO905" s="204"/>
      <c r="BP905" s="204"/>
      <c r="BQ905" s="204"/>
      <c r="BR905" s="204"/>
      <c r="BS905" s="204"/>
    </row>
    <row r="906" spans="60:71">
      <c r="BH906" s="204"/>
      <c r="BI906" s="204"/>
      <c r="BJ906" s="204"/>
      <c r="BK906" s="204"/>
      <c r="BL906" s="204"/>
      <c r="BM906" s="204"/>
      <c r="BN906" s="204"/>
      <c r="BO906" s="204"/>
      <c r="BP906" s="204"/>
      <c r="BQ906" s="204"/>
      <c r="BR906" s="204"/>
      <c r="BS906" s="204"/>
    </row>
    <row r="907" spans="60:71">
      <c r="BH907" s="204"/>
      <c r="BI907" s="204"/>
      <c r="BJ907" s="204"/>
      <c r="BK907" s="204"/>
      <c r="BL907" s="204"/>
      <c r="BM907" s="204"/>
      <c r="BN907" s="204"/>
      <c r="BO907" s="204"/>
      <c r="BP907" s="204"/>
      <c r="BQ907" s="204"/>
      <c r="BR907" s="204"/>
      <c r="BS907" s="204"/>
    </row>
    <row r="908" spans="60:71">
      <c r="BH908" s="204"/>
      <c r="BI908" s="204"/>
      <c r="BJ908" s="204"/>
      <c r="BK908" s="204"/>
      <c r="BL908" s="204"/>
      <c r="BM908" s="204"/>
      <c r="BN908" s="204"/>
      <c r="BO908" s="204"/>
      <c r="BP908" s="204"/>
      <c r="BQ908" s="204"/>
      <c r="BR908" s="204"/>
      <c r="BS908" s="204"/>
    </row>
    <row r="909" spans="60:71">
      <c r="BH909" s="204"/>
      <c r="BI909" s="204"/>
      <c r="BJ909" s="204"/>
      <c r="BK909" s="204"/>
      <c r="BL909" s="204"/>
      <c r="BM909" s="204"/>
      <c r="BN909" s="204"/>
      <c r="BO909" s="204"/>
      <c r="BP909" s="204"/>
      <c r="BQ909" s="204"/>
      <c r="BR909" s="204"/>
      <c r="BS909" s="204"/>
    </row>
    <row r="910" spans="60:71">
      <c r="BH910" s="204"/>
      <c r="BI910" s="204"/>
      <c r="BJ910" s="204"/>
      <c r="BK910" s="204"/>
      <c r="BL910" s="204"/>
      <c r="BM910" s="204"/>
      <c r="BN910" s="204"/>
      <c r="BO910" s="204"/>
      <c r="BP910" s="204"/>
      <c r="BQ910" s="204"/>
      <c r="BR910" s="204"/>
      <c r="BS910" s="204"/>
    </row>
    <row r="911" spans="60:71">
      <c r="BH911" s="204"/>
      <c r="BI911" s="204"/>
      <c r="BJ911" s="204"/>
      <c r="BK911" s="204"/>
      <c r="BL911" s="204"/>
      <c r="BM911" s="204"/>
      <c r="BN911" s="204"/>
      <c r="BO911" s="204"/>
      <c r="BP911" s="204"/>
      <c r="BQ911" s="204"/>
      <c r="BR911" s="204"/>
      <c r="BS911" s="204"/>
    </row>
    <row r="912" spans="60:71">
      <c r="BH912" s="204"/>
      <c r="BI912" s="204"/>
      <c r="BJ912" s="204"/>
      <c r="BK912" s="204"/>
      <c r="BL912" s="204"/>
      <c r="BM912" s="204"/>
      <c r="BN912" s="204"/>
      <c r="BO912" s="204"/>
      <c r="BP912" s="204"/>
      <c r="BQ912" s="204"/>
      <c r="BR912" s="204"/>
      <c r="BS912" s="204"/>
    </row>
    <row r="913" spans="60:71">
      <c r="BH913" s="204"/>
      <c r="BI913" s="204"/>
      <c r="BJ913" s="204"/>
      <c r="BK913" s="204"/>
      <c r="BL913" s="204"/>
      <c r="BM913" s="204"/>
      <c r="BN913" s="204"/>
      <c r="BO913" s="204"/>
      <c r="BP913" s="204"/>
      <c r="BQ913" s="204"/>
      <c r="BR913" s="204"/>
      <c r="BS913" s="204"/>
    </row>
    <row r="914" spans="60:71">
      <c r="BH914" s="204"/>
      <c r="BI914" s="204"/>
      <c r="BJ914" s="204"/>
      <c r="BK914" s="204"/>
      <c r="BL914" s="204"/>
      <c r="BM914" s="204"/>
      <c r="BN914" s="204"/>
      <c r="BO914" s="204"/>
      <c r="BP914" s="204"/>
      <c r="BQ914" s="204"/>
      <c r="BR914" s="204"/>
      <c r="BS914" s="204"/>
    </row>
    <row r="915" spans="60:71">
      <c r="BH915" s="204"/>
      <c r="BI915" s="204"/>
      <c r="BJ915" s="204"/>
      <c r="BK915" s="204"/>
      <c r="BL915" s="204"/>
      <c r="BM915" s="204"/>
      <c r="BN915" s="204"/>
      <c r="BO915" s="204"/>
      <c r="BP915" s="204"/>
      <c r="BQ915" s="204"/>
      <c r="BR915" s="204"/>
      <c r="BS915" s="204"/>
    </row>
    <row r="916" spans="60:71">
      <c r="BH916" s="204"/>
      <c r="BI916" s="204"/>
      <c r="BJ916" s="204"/>
      <c r="BK916" s="204"/>
      <c r="BL916" s="204"/>
      <c r="BM916" s="204"/>
      <c r="BN916" s="204"/>
      <c r="BO916" s="204"/>
      <c r="BP916" s="204"/>
      <c r="BQ916" s="204"/>
      <c r="BR916" s="204"/>
      <c r="BS916" s="204"/>
    </row>
    <row r="917" spans="60:71">
      <c r="BH917" s="204"/>
      <c r="BI917" s="204"/>
      <c r="BJ917" s="204"/>
      <c r="BK917" s="204"/>
      <c r="BL917" s="204"/>
      <c r="BM917" s="204"/>
      <c r="BN917" s="204"/>
      <c r="BO917" s="204"/>
      <c r="BP917" s="204"/>
      <c r="BQ917" s="204"/>
      <c r="BR917" s="204"/>
      <c r="BS917" s="204"/>
    </row>
    <row r="918" spans="60:71">
      <c r="BH918" s="204"/>
      <c r="BI918" s="204"/>
      <c r="BJ918" s="204"/>
      <c r="BK918" s="204"/>
      <c r="BL918" s="204"/>
      <c r="BM918" s="204"/>
      <c r="BN918" s="204"/>
      <c r="BO918" s="204"/>
      <c r="BP918" s="204"/>
      <c r="BQ918" s="204"/>
      <c r="BR918" s="204"/>
      <c r="BS918" s="204"/>
    </row>
    <row r="919" spans="60:71">
      <c r="BH919" s="204"/>
      <c r="BI919" s="204"/>
      <c r="BJ919" s="204"/>
      <c r="BK919" s="204"/>
      <c r="BL919" s="204"/>
      <c r="BM919" s="204"/>
      <c r="BN919" s="204"/>
      <c r="BO919" s="204"/>
      <c r="BP919" s="204"/>
      <c r="BQ919" s="204"/>
      <c r="BR919" s="204"/>
      <c r="BS919" s="204"/>
    </row>
    <row r="920" spans="60:71">
      <c r="BH920" s="204"/>
      <c r="BI920" s="204"/>
      <c r="BJ920" s="204"/>
      <c r="BK920" s="204"/>
      <c r="BL920" s="204"/>
      <c r="BM920" s="204"/>
      <c r="BN920" s="204"/>
      <c r="BO920" s="204"/>
      <c r="BP920" s="204"/>
      <c r="BQ920" s="204"/>
      <c r="BR920" s="204"/>
      <c r="BS920" s="204"/>
    </row>
    <row r="921" spans="60:71">
      <c r="BH921" s="204"/>
      <c r="BI921" s="204"/>
      <c r="BJ921" s="204"/>
      <c r="BK921" s="204"/>
      <c r="BL921" s="204"/>
      <c r="BM921" s="204"/>
      <c r="BN921" s="204"/>
      <c r="BO921" s="204"/>
      <c r="BP921" s="204"/>
      <c r="BQ921" s="204"/>
      <c r="BR921" s="204"/>
      <c r="BS921" s="204"/>
    </row>
    <row r="922" spans="60:71">
      <c r="BH922" s="204"/>
      <c r="BI922" s="204"/>
      <c r="BJ922" s="204"/>
      <c r="BK922" s="204"/>
      <c r="BL922" s="204"/>
      <c r="BM922" s="204"/>
      <c r="BN922" s="204"/>
      <c r="BO922" s="204"/>
      <c r="BP922" s="204"/>
      <c r="BQ922" s="204"/>
      <c r="BR922" s="204"/>
      <c r="BS922" s="204"/>
    </row>
    <row r="923" spans="60:71">
      <c r="BH923" s="204"/>
      <c r="BI923" s="204"/>
      <c r="BJ923" s="204"/>
      <c r="BK923" s="204"/>
      <c r="BL923" s="204"/>
      <c r="BM923" s="204"/>
      <c r="BN923" s="204"/>
      <c r="BO923" s="204"/>
      <c r="BP923" s="204"/>
      <c r="BQ923" s="204"/>
      <c r="BR923" s="204"/>
      <c r="BS923" s="204"/>
    </row>
    <row r="924" spans="60:71">
      <c r="BH924" s="204"/>
      <c r="BI924" s="204"/>
      <c r="BJ924" s="204"/>
      <c r="BK924" s="204"/>
      <c r="BL924" s="204"/>
      <c r="BM924" s="204"/>
      <c r="BN924" s="204"/>
      <c r="BO924" s="204"/>
      <c r="BP924" s="204"/>
      <c r="BQ924" s="204"/>
      <c r="BR924" s="204"/>
      <c r="BS924" s="204"/>
    </row>
    <row r="925" spans="60:71">
      <c r="BH925" s="204"/>
      <c r="BI925" s="204"/>
      <c r="BJ925" s="204"/>
      <c r="BK925" s="204"/>
      <c r="BL925" s="204"/>
      <c r="BM925" s="204"/>
      <c r="BN925" s="204"/>
      <c r="BO925" s="204"/>
      <c r="BP925" s="204"/>
      <c r="BQ925" s="204"/>
      <c r="BR925" s="204"/>
      <c r="BS925" s="204"/>
    </row>
    <row r="926" spans="60:71">
      <c r="BH926" s="204"/>
      <c r="BI926" s="204"/>
      <c r="BJ926" s="204"/>
      <c r="BK926" s="204"/>
      <c r="BL926" s="204"/>
      <c r="BM926" s="204"/>
      <c r="BN926" s="204"/>
      <c r="BO926" s="204"/>
      <c r="BP926" s="204"/>
      <c r="BQ926" s="204"/>
      <c r="BR926" s="204"/>
      <c r="BS926" s="204"/>
    </row>
    <row r="927" spans="60:71">
      <c r="BH927" s="204"/>
      <c r="BI927" s="204"/>
      <c r="BJ927" s="204"/>
      <c r="BK927" s="204"/>
      <c r="BL927" s="204"/>
      <c r="BM927" s="204"/>
      <c r="BN927" s="204"/>
      <c r="BO927" s="204"/>
      <c r="BP927" s="204"/>
      <c r="BQ927" s="204"/>
      <c r="BR927" s="204"/>
      <c r="BS927" s="204"/>
    </row>
    <row r="928" spans="60:71">
      <c r="BH928" s="204"/>
      <c r="BI928" s="204"/>
      <c r="BJ928" s="204"/>
      <c r="BK928" s="204"/>
      <c r="BL928" s="204"/>
      <c r="BM928" s="204"/>
      <c r="BN928" s="204"/>
      <c r="BO928" s="204"/>
      <c r="BP928" s="204"/>
      <c r="BQ928" s="204"/>
      <c r="BR928" s="204"/>
      <c r="BS928" s="204"/>
    </row>
    <row r="929" spans="60:71">
      <c r="BH929" s="204"/>
      <c r="BI929" s="204"/>
      <c r="BJ929" s="204"/>
      <c r="BK929" s="204"/>
      <c r="BL929" s="204"/>
      <c r="BM929" s="204"/>
      <c r="BN929" s="204"/>
      <c r="BO929" s="204"/>
      <c r="BP929" s="204"/>
      <c r="BQ929" s="204"/>
      <c r="BR929" s="204"/>
      <c r="BS929" s="204"/>
    </row>
    <row r="930" spans="60:71">
      <c r="BH930" s="204"/>
      <c r="BI930" s="204"/>
      <c r="BJ930" s="204"/>
      <c r="BK930" s="204"/>
      <c r="BL930" s="204"/>
      <c r="BM930" s="204"/>
      <c r="BN930" s="204"/>
      <c r="BO930" s="204"/>
      <c r="BP930" s="204"/>
      <c r="BQ930" s="204"/>
      <c r="BR930" s="204"/>
      <c r="BS930" s="204"/>
    </row>
    <row r="931" spans="60:71">
      <c r="BH931" s="204"/>
      <c r="BI931" s="204"/>
      <c r="BJ931" s="204"/>
      <c r="BK931" s="204"/>
      <c r="BL931" s="204"/>
      <c r="BM931" s="204"/>
      <c r="BN931" s="204"/>
      <c r="BO931" s="204"/>
      <c r="BP931" s="204"/>
      <c r="BQ931" s="204"/>
      <c r="BR931" s="204"/>
      <c r="BS931" s="204"/>
    </row>
    <row r="932" spans="60:71">
      <c r="BH932" s="204"/>
      <c r="BI932" s="204"/>
      <c r="BJ932" s="204"/>
      <c r="BK932" s="204"/>
      <c r="BL932" s="204"/>
      <c r="BM932" s="204"/>
      <c r="BN932" s="204"/>
      <c r="BO932" s="204"/>
      <c r="BP932" s="204"/>
      <c r="BQ932" s="204"/>
      <c r="BR932" s="204"/>
      <c r="BS932" s="204"/>
    </row>
    <row r="933" spans="60:71">
      <c r="BH933" s="204"/>
      <c r="BI933" s="204"/>
      <c r="BJ933" s="204"/>
      <c r="BK933" s="204"/>
      <c r="BL933" s="204"/>
      <c r="BM933" s="204"/>
      <c r="BN933" s="204"/>
      <c r="BO933" s="204"/>
      <c r="BP933" s="204"/>
      <c r="BQ933" s="204"/>
      <c r="BR933" s="204"/>
      <c r="BS933" s="204"/>
    </row>
    <row r="934" spans="60:71">
      <c r="BH934" s="204"/>
      <c r="BI934" s="204"/>
      <c r="BJ934" s="204"/>
      <c r="BK934" s="204"/>
      <c r="BL934" s="204"/>
      <c r="BM934" s="204"/>
      <c r="BN934" s="204"/>
      <c r="BO934" s="204"/>
      <c r="BP934" s="204"/>
      <c r="BQ934" s="204"/>
      <c r="BR934" s="204"/>
      <c r="BS934" s="204"/>
    </row>
    <row r="935" spans="60:71">
      <c r="BH935" s="204"/>
      <c r="BI935" s="204"/>
      <c r="BJ935" s="204"/>
      <c r="BK935" s="204"/>
      <c r="BL935" s="204"/>
      <c r="BM935" s="204"/>
      <c r="BN935" s="204"/>
      <c r="BO935" s="204"/>
      <c r="BP935" s="204"/>
      <c r="BQ935" s="204"/>
      <c r="BR935" s="204"/>
      <c r="BS935" s="204"/>
    </row>
    <row r="936" spans="60:71">
      <c r="BH936" s="204"/>
      <c r="BI936" s="204"/>
      <c r="BJ936" s="204"/>
      <c r="BK936" s="204"/>
      <c r="BL936" s="204"/>
      <c r="BM936" s="204"/>
      <c r="BN936" s="204"/>
      <c r="BO936" s="204"/>
      <c r="BP936" s="204"/>
      <c r="BQ936" s="204"/>
      <c r="BR936" s="204"/>
      <c r="BS936" s="204"/>
    </row>
    <row r="937" spans="60:71">
      <c r="BH937" s="204"/>
      <c r="BI937" s="204"/>
      <c r="BJ937" s="204"/>
      <c r="BK937" s="204"/>
      <c r="BL937" s="204"/>
      <c r="BM937" s="204"/>
      <c r="BN937" s="204"/>
      <c r="BO937" s="204"/>
      <c r="BP937" s="204"/>
      <c r="BQ937" s="204"/>
      <c r="BR937" s="204"/>
      <c r="BS937" s="204"/>
    </row>
    <row r="938" spans="60:71">
      <c r="BH938" s="204"/>
      <c r="BI938" s="204"/>
      <c r="BJ938" s="204"/>
      <c r="BK938" s="204"/>
      <c r="BL938" s="204"/>
      <c r="BM938" s="204"/>
      <c r="BN938" s="204"/>
      <c r="BO938" s="204"/>
      <c r="BP938" s="204"/>
      <c r="BQ938" s="204"/>
      <c r="BR938" s="204"/>
      <c r="BS938" s="204"/>
    </row>
    <row r="939" spans="60:71">
      <c r="BH939" s="204"/>
      <c r="BI939" s="204"/>
      <c r="BJ939" s="204"/>
      <c r="BK939" s="204"/>
      <c r="BL939" s="204"/>
      <c r="BM939" s="204"/>
      <c r="BN939" s="204"/>
      <c r="BO939" s="204"/>
      <c r="BP939" s="204"/>
      <c r="BQ939" s="204"/>
      <c r="BR939" s="204"/>
      <c r="BS939" s="204"/>
    </row>
    <row r="940" spans="60:71">
      <c r="BH940" s="204"/>
      <c r="BI940" s="204"/>
      <c r="BJ940" s="204"/>
      <c r="BK940" s="204"/>
      <c r="BL940" s="204"/>
      <c r="BM940" s="204"/>
      <c r="BN940" s="204"/>
      <c r="BO940" s="204"/>
      <c r="BP940" s="204"/>
      <c r="BQ940" s="204"/>
      <c r="BR940" s="204"/>
      <c r="BS940" s="204"/>
    </row>
    <row r="941" spans="60:71">
      <c r="BH941" s="204"/>
      <c r="BI941" s="204"/>
      <c r="BJ941" s="204"/>
      <c r="BK941" s="204"/>
      <c r="BL941" s="204"/>
      <c r="BM941" s="204"/>
      <c r="BN941" s="204"/>
      <c r="BO941" s="204"/>
      <c r="BP941" s="204"/>
      <c r="BQ941" s="204"/>
      <c r="BR941" s="204"/>
      <c r="BS941" s="204"/>
    </row>
    <row r="942" spans="60:71">
      <c r="BH942" s="204"/>
      <c r="BI942" s="204"/>
      <c r="BJ942" s="204"/>
      <c r="BK942" s="204"/>
      <c r="BL942" s="204"/>
      <c r="BM942" s="204"/>
      <c r="BN942" s="204"/>
      <c r="BO942" s="204"/>
      <c r="BP942" s="204"/>
      <c r="BQ942" s="204"/>
      <c r="BR942" s="204"/>
      <c r="BS942" s="204"/>
    </row>
    <row r="943" spans="60:71">
      <c r="BH943" s="204"/>
      <c r="BI943" s="204"/>
      <c r="BJ943" s="204"/>
      <c r="BK943" s="204"/>
      <c r="BL943" s="204"/>
      <c r="BM943" s="204"/>
      <c r="BN943" s="204"/>
      <c r="BO943" s="204"/>
      <c r="BP943" s="204"/>
      <c r="BQ943" s="204"/>
      <c r="BR943" s="204"/>
      <c r="BS943" s="204"/>
    </row>
    <row r="944" spans="60:71">
      <c r="BH944" s="204"/>
      <c r="BI944" s="204"/>
      <c r="BJ944" s="204"/>
      <c r="BK944" s="204"/>
      <c r="BL944" s="204"/>
      <c r="BM944" s="204"/>
      <c r="BN944" s="204"/>
      <c r="BO944" s="204"/>
      <c r="BP944" s="204"/>
      <c r="BQ944" s="204"/>
      <c r="BR944" s="204"/>
      <c r="BS944" s="204"/>
    </row>
    <row r="945" spans="60:71">
      <c r="BH945" s="204"/>
      <c r="BI945" s="204"/>
      <c r="BJ945" s="204"/>
      <c r="BK945" s="204"/>
      <c r="BL945" s="204"/>
      <c r="BM945" s="204"/>
      <c r="BN945" s="204"/>
      <c r="BO945" s="204"/>
      <c r="BP945" s="204"/>
      <c r="BQ945" s="204"/>
      <c r="BR945" s="204"/>
      <c r="BS945" s="204"/>
    </row>
    <row r="946" spans="60:71">
      <c r="BH946" s="204"/>
      <c r="BI946" s="204"/>
      <c r="BJ946" s="204"/>
      <c r="BK946" s="204"/>
      <c r="BL946" s="204"/>
      <c r="BM946" s="204"/>
      <c r="BN946" s="204"/>
      <c r="BO946" s="204"/>
      <c r="BP946" s="204"/>
      <c r="BQ946" s="204"/>
      <c r="BR946" s="204"/>
      <c r="BS946" s="204"/>
    </row>
    <row r="947" spans="60:71">
      <c r="BH947" s="204"/>
      <c r="BI947" s="204"/>
      <c r="BJ947" s="204"/>
      <c r="BK947" s="204"/>
      <c r="BL947" s="204"/>
      <c r="BM947" s="204"/>
      <c r="BN947" s="204"/>
      <c r="BO947" s="204"/>
      <c r="BP947" s="204"/>
      <c r="BQ947" s="204"/>
      <c r="BR947" s="204"/>
      <c r="BS947" s="204"/>
    </row>
    <row r="948" spans="60:71">
      <c r="BH948" s="204"/>
      <c r="BI948" s="204"/>
      <c r="BJ948" s="204"/>
      <c r="BK948" s="204"/>
      <c r="BL948" s="204"/>
      <c r="BM948" s="204"/>
      <c r="BN948" s="204"/>
      <c r="BO948" s="204"/>
      <c r="BP948" s="204"/>
      <c r="BQ948" s="204"/>
      <c r="BR948" s="204"/>
      <c r="BS948" s="204"/>
    </row>
    <row r="949" spans="60:71">
      <c r="BH949" s="204"/>
      <c r="BI949" s="204"/>
      <c r="BJ949" s="204"/>
      <c r="BK949" s="204"/>
      <c r="BL949" s="204"/>
      <c r="BM949" s="204"/>
      <c r="BN949" s="204"/>
      <c r="BO949" s="204"/>
      <c r="BP949" s="204"/>
      <c r="BQ949" s="204"/>
      <c r="BR949" s="204"/>
      <c r="BS949" s="204"/>
    </row>
    <row r="950" spans="60:71">
      <c r="BH950" s="204"/>
      <c r="BI950" s="204"/>
      <c r="BJ950" s="204"/>
      <c r="BK950" s="204"/>
      <c r="BL950" s="204"/>
      <c r="BM950" s="204"/>
      <c r="BN950" s="204"/>
      <c r="BO950" s="204"/>
      <c r="BP950" s="204"/>
      <c r="BQ950" s="204"/>
      <c r="BR950" s="204"/>
      <c r="BS950" s="204"/>
    </row>
    <row r="951" spans="60:71">
      <c r="BH951" s="204"/>
      <c r="BI951" s="204"/>
      <c r="BJ951" s="204"/>
      <c r="BK951" s="204"/>
      <c r="BL951" s="204"/>
      <c r="BM951" s="204"/>
      <c r="BN951" s="204"/>
      <c r="BO951" s="204"/>
      <c r="BP951" s="204"/>
      <c r="BQ951" s="204"/>
      <c r="BR951" s="204"/>
      <c r="BS951" s="204"/>
    </row>
    <row r="952" spans="60:71">
      <c r="BH952" s="204"/>
      <c r="BI952" s="204"/>
      <c r="BJ952" s="204"/>
      <c r="BK952" s="204"/>
      <c r="BL952" s="204"/>
      <c r="BM952" s="204"/>
      <c r="BN952" s="204"/>
      <c r="BO952" s="204"/>
      <c r="BP952" s="204"/>
      <c r="BQ952" s="204"/>
      <c r="BR952" s="204"/>
      <c r="BS952" s="204"/>
    </row>
    <row r="953" spans="60:71">
      <c r="BH953" s="204"/>
      <c r="BI953" s="204"/>
      <c r="BJ953" s="204"/>
      <c r="BK953" s="204"/>
      <c r="BL953" s="204"/>
      <c r="BM953" s="204"/>
      <c r="BN953" s="204"/>
      <c r="BO953" s="204"/>
      <c r="BP953" s="204"/>
      <c r="BQ953" s="204"/>
      <c r="BR953" s="204"/>
      <c r="BS953" s="204"/>
    </row>
    <row r="954" spans="60:71">
      <c r="BH954" s="204"/>
      <c r="BI954" s="204"/>
      <c r="BJ954" s="204"/>
      <c r="BK954" s="204"/>
      <c r="BL954" s="204"/>
      <c r="BM954" s="204"/>
      <c r="BN954" s="204"/>
      <c r="BO954" s="204"/>
      <c r="BP954" s="204"/>
      <c r="BQ954" s="204"/>
      <c r="BR954" s="204"/>
      <c r="BS954" s="204"/>
    </row>
    <row r="955" spans="60:71">
      <c r="BH955" s="204"/>
      <c r="BI955" s="204"/>
      <c r="BJ955" s="204"/>
      <c r="BK955" s="204"/>
      <c r="BL955" s="204"/>
      <c r="BM955" s="204"/>
      <c r="BN955" s="204"/>
      <c r="BO955" s="204"/>
      <c r="BP955" s="204"/>
      <c r="BQ955" s="204"/>
      <c r="BR955" s="204"/>
      <c r="BS955" s="204"/>
    </row>
    <row r="956" spans="60:71">
      <c r="BH956" s="204"/>
      <c r="BI956" s="204"/>
      <c r="BJ956" s="204"/>
      <c r="BK956" s="204"/>
      <c r="BL956" s="204"/>
      <c r="BM956" s="204"/>
      <c r="BN956" s="204"/>
      <c r="BO956" s="204"/>
      <c r="BP956" s="204"/>
      <c r="BQ956" s="204"/>
      <c r="BR956" s="204"/>
      <c r="BS956" s="204"/>
    </row>
    <row r="957" spans="60:71">
      <c r="BH957" s="204"/>
      <c r="BI957" s="204"/>
      <c r="BJ957" s="204"/>
      <c r="BK957" s="204"/>
      <c r="BL957" s="204"/>
      <c r="BM957" s="204"/>
      <c r="BN957" s="204"/>
      <c r="BO957" s="204"/>
      <c r="BP957" s="204"/>
      <c r="BQ957" s="204"/>
      <c r="BR957" s="204"/>
      <c r="BS957" s="204"/>
    </row>
    <row r="958" spans="60:71">
      <c r="BH958" s="204"/>
      <c r="BI958" s="204"/>
      <c r="BJ958" s="204"/>
      <c r="BK958" s="204"/>
      <c r="BL958" s="204"/>
      <c r="BM958" s="204"/>
      <c r="BN958" s="204"/>
      <c r="BO958" s="204"/>
      <c r="BP958" s="204"/>
      <c r="BQ958" s="204"/>
      <c r="BR958" s="204"/>
      <c r="BS958" s="204"/>
    </row>
    <row r="959" spans="60:71">
      <c r="BH959" s="204"/>
      <c r="BI959" s="204"/>
      <c r="BJ959" s="204"/>
      <c r="BK959" s="204"/>
      <c r="BL959" s="204"/>
      <c r="BM959" s="204"/>
      <c r="BN959" s="204"/>
      <c r="BO959" s="204"/>
      <c r="BP959" s="204"/>
      <c r="BQ959" s="204"/>
      <c r="BR959" s="204"/>
      <c r="BS959" s="204"/>
    </row>
    <row r="960" spans="60:71">
      <c r="BH960" s="204"/>
      <c r="BI960" s="204"/>
      <c r="BJ960" s="204"/>
      <c r="BK960" s="204"/>
      <c r="BL960" s="204"/>
      <c r="BM960" s="204"/>
      <c r="BN960" s="204"/>
      <c r="BO960" s="204"/>
      <c r="BP960" s="204"/>
      <c r="BQ960" s="204"/>
      <c r="BR960" s="204"/>
      <c r="BS960" s="204"/>
    </row>
    <row r="961" spans="60:71">
      <c r="BH961" s="204"/>
      <c r="BI961" s="204"/>
      <c r="BJ961" s="204"/>
      <c r="BK961" s="204"/>
      <c r="BL961" s="204"/>
      <c r="BM961" s="204"/>
      <c r="BN961" s="204"/>
      <c r="BO961" s="204"/>
      <c r="BP961" s="204"/>
      <c r="BQ961" s="204"/>
      <c r="BR961" s="204"/>
      <c r="BS961" s="204"/>
    </row>
    <row r="962" spans="60:71">
      <c r="BH962" s="204"/>
      <c r="BI962" s="204"/>
      <c r="BJ962" s="204"/>
      <c r="BK962" s="204"/>
      <c r="BL962" s="204"/>
      <c r="BM962" s="204"/>
      <c r="BN962" s="204"/>
      <c r="BO962" s="204"/>
      <c r="BP962" s="204"/>
      <c r="BQ962" s="204"/>
      <c r="BR962" s="204"/>
      <c r="BS962" s="204"/>
    </row>
    <row r="963" spans="60:71">
      <c r="BH963" s="204"/>
      <c r="BI963" s="204"/>
      <c r="BJ963" s="204"/>
      <c r="BK963" s="204"/>
      <c r="BL963" s="204"/>
      <c r="BM963" s="204"/>
      <c r="BN963" s="204"/>
      <c r="BO963" s="204"/>
      <c r="BP963" s="204"/>
      <c r="BQ963" s="204"/>
      <c r="BR963" s="204"/>
      <c r="BS963" s="204"/>
    </row>
    <row r="964" spans="60:71">
      <c r="BH964" s="204"/>
      <c r="BI964" s="204"/>
      <c r="BJ964" s="204"/>
      <c r="BK964" s="204"/>
      <c r="BL964" s="204"/>
      <c r="BM964" s="204"/>
      <c r="BN964" s="204"/>
      <c r="BO964" s="204"/>
      <c r="BP964" s="204"/>
      <c r="BQ964" s="204"/>
      <c r="BR964" s="204"/>
      <c r="BS964" s="204"/>
    </row>
    <row r="965" spans="60:71">
      <c r="BH965" s="204"/>
      <c r="BI965" s="204"/>
      <c r="BJ965" s="204"/>
      <c r="BK965" s="204"/>
      <c r="BL965" s="204"/>
      <c r="BM965" s="204"/>
      <c r="BN965" s="204"/>
      <c r="BO965" s="204"/>
      <c r="BP965" s="204"/>
      <c r="BQ965" s="204"/>
      <c r="BR965" s="204"/>
      <c r="BS965" s="204"/>
    </row>
    <row r="966" spans="60:71">
      <c r="BH966" s="204"/>
      <c r="BI966" s="204"/>
      <c r="BJ966" s="204"/>
      <c r="BK966" s="204"/>
      <c r="BL966" s="204"/>
      <c r="BM966" s="204"/>
      <c r="BN966" s="204"/>
      <c r="BO966" s="204"/>
      <c r="BP966" s="204"/>
      <c r="BQ966" s="204"/>
      <c r="BR966" s="204"/>
      <c r="BS966" s="204"/>
    </row>
    <row r="967" spans="60:71">
      <c r="BH967" s="204"/>
      <c r="BI967" s="204"/>
      <c r="BJ967" s="204"/>
      <c r="BK967" s="204"/>
      <c r="BL967" s="204"/>
      <c r="BM967" s="204"/>
      <c r="BN967" s="204"/>
      <c r="BO967" s="204"/>
      <c r="BP967" s="204"/>
      <c r="BQ967" s="204"/>
      <c r="BR967" s="204"/>
      <c r="BS967" s="204"/>
    </row>
    <row r="968" spans="60:71">
      <c r="BH968" s="204"/>
      <c r="BI968" s="204"/>
      <c r="BJ968" s="204"/>
      <c r="BK968" s="204"/>
      <c r="BL968" s="204"/>
      <c r="BM968" s="204"/>
      <c r="BN968" s="204"/>
      <c r="BO968" s="204"/>
      <c r="BP968" s="204"/>
      <c r="BQ968" s="204"/>
      <c r="BR968" s="204"/>
      <c r="BS968" s="204"/>
    </row>
    <row r="969" spans="60:71">
      <c r="BH969" s="204"/>
      <c r="BI969" s="204"/>
      <c r="BJ969" s="204"/>
      <c r="BK969" s="204"/>
      <c r="BL969" s="204"/>
      <c r="BM969" s="204"/>
      <c r="BN969" s="204"/>
      <c r="BO969" s="204"/>
      <c r="BP969" s="204"/>
      <c r="BQ969" s="204"/>
      <c r="BR969" s="204"/>
      <c r="BS969" s="204"/>
    </row>
    <row r="970" spans="60:71">
      <c r="BH970" s="204"/>
      <c r="BI970" s="204"/>
      <c r="BJ970" s="204"/>
      <c r="BK970" s="204"/>
      <c r="BL970" s="204"/>
      <c r="BM970" s="204"/>
      <c r="BN970" s="204"/>
      <c r="BO970" s="204"/>
      <c r="BP970" s="204"/>
      <c r="BQ970" s="204"/>
      <c r="BR970" s="204"/>
      <c r="BS970" s="204"/>
    </row>
    <row r="971" spans="60:71">
      <c r="BH971" s="204"/>
      <c r="BI971" s="204"/>
      <c r="BJ971" s="204"/>
      <c r="BK971" s="204"/>
      <c r="BL971" s="204"/>
      <c r="BM971" s="204"/>
      <c r="BN971" s="204"/>
      <c r="BO971" s="204"/>
      <c r="BP971" s="204"/>
      <c r="BQ971" s="204"/>
      <c r="BR971" s="204"/>
      <c r="BS971" s="204"/>
    </row>
    <row r="972" spans="60:71">
      <c r="BH972" s="204"/>
      <c r="BI972" s="204"/>
      <c r="BJ972" s="204"/>
      <c r="BK972" s="204"/>
      <c r="BL972" s="204"/>
      <c r="BM972" s="204"/>
      <c r="BN972" s="204"/>
      <c r="BO972" s="204"/>
      <c r="BP972" s="204"/>
      <c r="BQ972" s="204"/>
      <c r="BR972" s="204"/>
      <c r="BS972" s="204"/>
    </row>
    <row r="973" spans="60:71">
      <c r="BH973" s="204"/>
      <c r="BI973" s="204"/>
      <c r="BJ973" s="204"/>
      <c r="BK973" s="204"/>
      <c r="BL973" s="204"/>
      <c r="BM973" s="204"/>
      <c r="BN973" s="204"/>
      <c r="BO973" s="204"/>
      <c r="BP973" s="204"/>
      <c r="BQ973" s="204"/>
      <c r="BR973" s="204"/>
      <c r="BS973" s="204"/>
    </row>
    <row r="974" spans="60:71">
      <c r="BH974" s="204"/>
      <c r="BI974" s="204"/>
      <c r="BJ974" s="204"/>
      <c r="BK974" s="204"/>
      <c r="BL974" s="204"/>
      <c r="BM974" s="204"/>
      <c r="BN974" s="204"/>
      <c r="BO974" s="204"/>
      <c r="BP974" s="204"/>
      <c r="BQ974" s="204"/>
      <c r="BR974" s="204"/>
      <c r="BS974" s="204"/>
    </row>
    <row r="975" spans="60:71">
      <c r="BH975" s="204"/>
      <c r="BI975" s="204"/>
      <c r="BJ975" s="204"/>
      <c r="BK975" s="204"/>
      <c r="BL975" s="204"/>
      <c r="BM975" s="204"/>
      <c r="BN975" s="204"/>
      <c r="BO975" s="204"/>
      <c r="BP975" s="204"/>
      <c r="BQ975" s="204"/>
      <c r="BR975" s="204"/>
      <c r="BS975" s="204"/>
    </row>
    <row r="976" spans="60:71">
      <c r="BH976" s="204"/>
      <c r="BI976" s="204"/>
      <c r="BJ976" s="204"/>
      <c r="BK976" s="204"/>
      <c r="BL976" s="204"/>
      <c r="BM976" s="204"/>
      <c r="BN976" s="204"/>
      <c r="BO976" s="204"/>
      <c r="BP976" s="204"/>
      <c r="BQ976" s="204"/>
      <c r="BR976" s="204"/>
      <c r="BS976" s="204"/>
    </row>
    <row r="977" spans="60:71">
      <c r="BH977" s="204"/>
      <c r="BI977" s="204"/>
      <c r="BJ977" s="204"/>
      <c r="BK977" s="204"/>
      <c r="BL977" s="204"/>
      <c r="BM977" s="204"/>
      <c r="BN977" s="204"/>
      <c r="BO977" s="204"/>
      <c r="BP977" s="204"/>
      <c r="BQ977" s="204"/>
      <c r="BR977" s="204"/>
      <c r="BS977" s="204"/>
    </row>
    <row r="978" spans="60:71">
      <c r="BH978" s="204"/>
      <c r="BI978" s="204"/>
      <c r="BJ978" s="204"/>
      <c r="BK978" s="204"/>
      <c r="BL978" s="204"/>
      <c r="BM978" s="204"/>
      <c r="BN978" s="204"/>
      <c r="BO978" s="204"/>
      <c r="BP978" s="204"/>
      <c r="BQ978" s="204"/>
      <c r="BR978" s="204"/>
      <c r="BS978" s="204"/>
    </row>
    <row r="979" spans="60:71">
      <c r="BH979" s="204"/>
      <c r="BI979" s="204"/>
      <c r="BJ979" s="204"/>
      <c r="BK979" s="204"/>
      <c r="BL979" s="204"/>
      <c r="BM979" s="204"/>
      <c r="BN979" s="204"/>
      <c r="BO979" s="204"/>
      <c r="BP979" s="204"/>
      <c r="BQ979" s="204"/>
      <c r="BR979" s="204"/>
      <c r="BS979" s="204"/>
    </row>
    <row r="980" spans="60:71">
      <c r="BH980" s="204"/>
      <c r="BI980" s="204"/>
      <c r="BJ980" s="204"/>
      <c r="BK980" s="204"/>
      <c r="BL980" s="204"/>
      <c r="BM980" s="204"/>
      <c r="BN980" s="204"/>
      <c r="BO980" s="204"/>
      <c r="BP980" s="204"/>
      <c r="BQ980" s="204"/>
      <c r="BR980" s="204"/>
      <c r="BS980" s="204"/>
    </row>
    <row r="981" spans="60:71">
      <c r="BH981" s="204"/>
      <c r="BI981" s="204"/>
      <c r="BJ981" s="204"/>
      <c r="BK981" s="204"/>
      <c r="BL981" s="204"/>
      <c r="BM981" s="204"/>
      <c r="BN981" s="204"/>
      <c r="BO981" s="204"/>
      <c r="BP981" s="204"/>
      <c r="BQ981" s="204"/>
      <c r="BR981" s="204"/>
      <c r="BS981" s="204"/>
    </row>
    <row r="982" spans="60:71">
      <c r="BH982" s="204"/>
      <c r="BI982" s="204"/>
      <c r="BJ982" s="204"/>
      <c r="BK982" s="204"/>
      <c r="BL982" s="204"/>
      <c r="BM982" s="204"/>
      <c r="BN982" s="204"/>
      <c r="BO982" s="204"/>
      <c r="BP982" s="204"/>
      <c r="BQ982" s="204"/>
      <c r="BR982" s="204"/>
      <c r="BS982" s="204"/>
    </row>
    <row r="983" spans="60:71">
      <c r="BH983" s="204"/>
      <c r="BI983" s="204"/>
      <c r="BJ983" s="204"/>
      <c r="BK983" s="204"/>
      <c r="BL983" s="204"/>
      <c r="BM983" s="204"/>
      <c r="BN983" s="204"/>
      <c r="BO983" s="204"/>
      <c r="BP983" s="204"/>
      <c r="BQ983" s="204"/>
      <c r="BR983" s="204"/>
      <c r="BS983" s="204"/>
    </row>
    <row r="984" spans="60:71">
      <c r="BH984" s="204"/>
      <c r="BI984" s="204"/>
      <c r="BJ984" s="204"/>
      <c r="BK984" s="204"/>
      <c r="BL984" s="204"/>
      <c r="BM984" s="204"/>
      <c r="BN984" s="204"/>
      <c r="BO984" s="204"/>
      <c r="BP984" s="204"/>
      <c r="BQ984" s="204"/>
      <c r="BR984" s="204"/>
      <c r="BS984" s="204"/>
    </row>
    <row r="985" spans="60:71">
      <c r="BH985" s="204"/>
      <c r="BI985" s="204"/>
      <c r="BJ985" s="204"/>
      <c r="BK985" s="204"/>
      <c r="BL985" s="204"/>
      <c r="BM985" s="204"/>
      <c r="BN985" s="204"/>
      <c r="BO985" s="204"/>
      <c r="BP985" s="204"/>
      <c r="BQ985" s="204"/>
      <c r="BR985" s="204"/>
      <c r="BS985" s="204"/>
    </row>
    <row r="986" spans="60:71">
      <c r="BH986" s="204"/>
      <c r="BI986" s="204"/>
      <c r="BJ986" s="204"/>
      <c r="BK986" s="204"/>
      <c r="BL986" s="204"/>
      <c r="BM986" s="204"/>
      <c r="BN986" s="204"/>
      <c r="BO986" s="204"/>
      <c r="BP986" s="204"/>
      <c r="BQ986" s="204"/>
      <c r="BR986" s="204"/>
      <c r="BS986" s="204"/>
    </row>
    <row r="987" spans="60:71">
      <c r="BH987" s="204"/>
      <c r="BI987" s="204"/>
      <c r="BJ987" s="204"/>
      <c r="BK987" s="204"/>
      <c r="BL987" s="204"/>
      <c r="BM987" s="204"/>
      <c r="BN987" s="204"/>
      <c r="BO987" s="204"/>
      <c r="BP987" s="204"/>
      <c r="BQ987" s="204"/>
      <c r="BR987" s="204"/>
      <c r="BS987" s="204"/>
    </row>
    <row r="988" spans="60:71">
      <c r="BH988" s="204"/>
      <c r="BI988" s="204"/>
      <c r="BJ988" s="204"/>
      <c r="BK988" s="204"/>
      <c r="BL988" s="204"/>
      <c r="BM988" s="204"/>
      <c r="BN988" s="204"/>
      <c r="BO988" s="204"/>
      <c r="BP988" s="204"/>
      <c r="BQ988" s="204"/>
      <c r="BR988" s="204"/>
      <c r="BS988" s="204"/>
    </row>
    <row r="989" spans="60:71">
      <c r="BH989" s="204"/>
      <c r="BI989" s="204"/>
      <c r="BJ989" s="204"/>
      <c r="BK989" s="204"/>
      <c r="BL989" s="204"/>
      <c r="BM989" s="204"/>
      <c r="BN989" s="204"/>
      <c r="BO989" s="204"/>
      <c r="BP989" s="204"/>
      <c r="BQ989" s="204"/>
      <c r="BR989" s="204"/>
      <c r="BS989" s="204"/>
    </row>
    <row r="990" spans="60:71">
      <c r="BH990" s="204"/>
      <c r="BI990" s="204"/>
      <c r="BJ990" s="204"/>
      <c r="BK990" s="204"/>
      <c r="BL990" s="204"/>
      <c r="BM990" s="204"/>
      <c r="BN990" s="204"/>
      <c r="BO990" s="204"/>
      <c r="BP990" s="204"/>
      <c r="BQ990" s="204"/>
      <c r="BR990" s="204"/>
      <c r="BS990" s="204"/>
    </row>
    <row r="991" spans="60:71">
      <c r="BH991" s="204"/>
      <c r="BI991" s="204"/>
      <c r="BJ991" s="204"/>
      <c r="BK991" s="204"/>
      <c r="BL991" s="204"/>
      <c r="BM991" s="204"/>
      <c r="BN991" s="204"/>
      <c r="BO991" s="204"/>
      <c r="BP991" s="204"/>
      <c r="BQ991" s="204"/>
      <c r="BR991" s="204"/>
      <c r="BS991" s="204"/>
    </row>
    <row r="992" spans="60:71">
      <c r="BH992" s="204"/>
      <c r="BI992" s="204"/>
      <c r="BJ992" s="204"/>
      <c r="BK992" s="204"/>
      <c r="BL992" s="204"/>
      <c r="BM992" s="204"/>
      <c r="BN992" s="204"/>
      <c r="BO992" s="204"/>
      <c r="BP992" s="204"/>
      <c r="BQ992" s="204"/>
      <c r="BR992" s="204"/>
      <c r="BS992" s="204"/>
    </row>
    <row r="993" spans="60:71">
      <c r="BH993" s="204"/>
      <c r="BI993" s="204"/>
      <c r="BJ993" s="204"/>
      <c r="BK993" s="204"/>
      <c r="BL993" s="204"/>
      <c r="BM993" s="204"/>
      <c r="BN993" s="204"/>
      <c r="BO993" s="204"/>
      <c r="BP993" s="204"/>
      <c r="BQ993" s="204"/>
      <c r="BR993" s="204"/>
      <c r="BS993" s="204"/>
    </row>
    <row r="994" spans="60:71">
      <c r="BH994" s="204"/>
      <c r="BI994" s="204"/>
      <c r="BJ994" s="204"/>
      <c r="BK994" s="204"/>
      <c r="BL994" s="204"/>
      <c r="BM994" s="204"/>
      <c r="BN994" s="204"/>
      <c r="BO994" s="204"/>
      <c r="BP994" s="204"/>
      <c r="BQ994" s="204"/>
      <c r="BR994" s="204"/>
      <c r="BS994" s="204"/>
    </row>
    <row r="995" spans="60:71">
      <c r="BH995" s="204"/>
      <c r="BI995" s="204"/>
      <c r="BJ995" s="204"/>
      <c r="BK995" s="204"/>
      <c r="BL995" s="204"/>
      <c r="BM995" s="204"/>
      <c r="BN995" s="204"/>
      <c r="BO995" s="204"/>
      <c r="BP995" s="204"/>
      <c r="BQ995" s="204"/>
      <c r="BR995" s="204"/>
      <c r="BS995" s="204"/>
    </row>
    <row r="996" spans="60:71">
      <c r="BH996" s="204"/>
      <c r="BI996" s="204"/>
      <c r="BJ996" s="204"/>
      <c r="BK996" s="204"/>
      <c r="BL996" s="204"/>
      <c r="BM996" s="204"/>
      <c r="BN996" s="204"/>
      <c r="BO996" s="204"/>
      <c r="BP996" s="204"/>
      <c r="BQ996" s="204"/>
      <c r="BR996" s="204"/>
      <c r="BS996" s="204"/>
    </row>
    <row r="997" spans="60:71">
      <c r="BH997" s="204"/>
      <c r="BI997" s="204"/>
      <c r="BJ997" s="204"/>
      <c r="BK997" s="204"/>
      <c r="BL997" s="204"/>
      <c r="BM997" s="204"/>
      <c r="BN997" s="204"/>
      <c r="BO997" s="204"/>
      <c r="BP997" s="204"/>
      <c r="BQ997" s="204"/>
      <c r="BR997" s="204"/>
      <c r="BS997" s="204"/>
    </row>
    <row r="998" spans="60:71">
      <c r="BH998" s="204"/>
      <c r="BI998" s="204"/>
      <c r="BJ998" s="204"/>
      <c r="BK998" s="204"/>
      <c r="BL998" s="204"/>
      <c r="BM998" s="204"/>
      <c r="BN998" s="204"/>
      <c r="BO998" s="204"/>
      <c r="BP998" s="204"/>
      <c r="BQ998" s="204"/>
      <c r="BR998" s="204"/>
      <c r="BS998" s="204"/>
    </row>
    <row r="999" spans="60:71">
      <c r="BH999" s="204"/>
      <c r="BI999" s="204"/>
      <c r="BJ999" s="204"/>
      <c r="BK999" s="204"/>
      <c r="BL999" s="204"/>
      <c r="BM999" s="204"/>
      <c r="BN999" s="204"/>
      <c r="BO999" s="204"/>
      <c r="BP999" s="204"/>
      <c r="BQ999" s="204"/>
      <c r="BR999" s="204"/>
      <c r="BS999" s="204"/>
    </row>
    <row r="1000" spans="60:71">
      <c r="BH1000" s="204"/>
      <c r="BI1000" s="204"/>
      <c r="BJ1000" s="204"/>
      <c r="BK1000" s="204"/>
      <c r="BL1000" s="204"/>
      <c r="BM1000" s="204"/>
      <c r="BN1000" s="204"/>
      <c r="BO1000" s="204"/>
      <c r="BP1000" s="204"/>
      <c r="BQ1000" s="204"/>
      <c r="BR1000" s="204"/>
      <c r="BS1000" s="20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44EF-63F2-4504-9719-37B6848155B9}">
  <dimension ref="A1:BI997"/>
  <sheetViews>
    <sheetView showGridLines="0" zoomScale="70" zoomScaleNormal="70" workbookViewId="0">
      <pane xSplit="3" topLeftCell="AM1" activePane="topRight" state="frozen"/>
      <selection pane="topRight" activeCell="C4" sqref="C4"/>
    </sheetView>
  </sheetViews>
  <sheetFormatPr defaultRowHeight="16.5"/>
  <cols>
    <col min="1" max="1" width="4.42578125" style="9" customWidth="1"/>
    <col min="2" max="2" width="4.140625" style="9" customWidth="1"/>
    <col min="3" max="3" width="99.28515625" style="29" customWidth="1"/>
    <col min="4" max="4" width="0.7109375" style="22" customWidth="1"/>
    <col min="5" max="5" width="13.42578125" style="22" bestFit="1" customWidth="1"/>
    <col min="6" max="6" width="0.7109375" style="22" customWidth="1"/>
    <col min="7" max="7" width="13.42578125" style="22" bestFit="1" customWidth="1"/>
    <col min="8" max="8" width="0.7109375" style="22" customWidth="1"/>
    <col min="9" max="9" width="13.42578125" style="22" customWidth="1"/>
    <col min="10" max="10" width="0.7109375" style="22" customWidth="1"/>
    <col min="11" max="11" width="13.42578125" style="22" customWidth="1"/>
    <col min="12" max="12" width="0.7109375" style="22" customWidth="1"/>
    <col min="13" max="13" width="13.42578125" style="22" customWidth="1"/>
    <col min="14" max="14" width="0.7109375" style="22" customWidth="1"/>
    <col min="15" max="15" width="13.42578125" style="22" bestFit="1" customWidth="1"/>
    <col min="16" max="16" width="0.7109375" style="22" customWidth="1"/>
    <col min="17" max="17" width="13.42578125" style="22" bestFit="1" customWidth="1"/>
    <col min="18" max="18" width="0.7109375" style="22" customWidth="1"/>
    <col min="19" max="19" width="13.42578125" style="22" customWidth="1"/>
    <col min="20" max="20" width="0.7109375" style="22" customWidth="1"/>
    <col min="21" max="21" width="15.140625" style="22" customWidth="1"/>
    <col min="22" max="22" width="0.7109375" style="22" customWidth="1"/>
    <col min="23" max="23" width="13.42578125" style="22" bestFit="1" customWidth="1"/>
    <col min="24" max="24" width="0.7109375" style="22" customWidth="1"/>
    <col min="25" max="25" width="13.42578125" style="22" bestFit="1" customWidth="1"/>
    <col min="26" max="26" width="0.7109375" style="22" customWidth="1"/>
    <col min="27" max="27" width="13.42578125" style="22" bestFit="1" customWidth="1"/>
    <col min="28" max="28" width="0.7109375" style="22" customWidth="1"/>
    <col min="29" max="29" width="13.42578125" style="22" bestFit="1" customWidth="1"/>
    <col min="30" max="30" width="0.7109375" style="22" customWidth="1"/>
    <col min="31" max="31" width="13.42578125" style="22" bestFit="1" customWidth="1"/>
    <col min="32" max="32" width="0.7109375" style="22" customWidth="1"/>
    <col min="33" max="33" width="13.42578125" style="22" customWidth="1"/>
    <col min="34" max="34" width="0.7109375" style="22" customWidth="1"/>
    <col min="35" max="35" width="13.42578125" style="22" customWidth="1"/>
    <col min="36" max="36" width="0.7109375" style="22" customWidth="1"/>
    <col min="37" max="37" width="13.42578125" style="22" customWidth="1"/>
    <col min="38" max="38" width="0.7109375" style="22" customWidth="1"/>
    <col min="39" max="39" width="13.42578125" style="22" bestFit="1" customWidth="1"/>
    <col min="40" max="40" width="0.7109375" style="22" customWidth="1"/>
    <col min="41" max="41" width="13.42578125" style="22" customWidth="1"/>
    <col min="42" max="42" width="0.7109375" style="22" customWidth="1"/>
    <col min="43" max="43" width="13.42578125" style="22" customWidth="1"/>
    <col min="44" max="44" width="0.7109375" style="22" customWidth="1"/>
    <col min="45" max="45" width="13.42578125" style="22" customWidth="1"/>
    <col min="46" max="46" width="0.7109375" style="22" customWidth="1"/>
    <col min="47" max="47" width="13.42578125" style="22" customWidth="1"/>
    <col min="48" max="48" width="0.7109375" style="22" customWidth="1"/>
    <col min="49" max="49" width="13.42578125" style="22" customWidth="1"/>
    <col min="50" max="50" width="0.7109375" customWidth="1"/>
    <col min="51" max="51" width="13.42578125" customWidth="1"/>
    <col min="52" max="52" width="0.7109375" customWidth="1"/>
    <col min="53" max="53" width="13.42578125" customWidth="1"/>
    <col min="54" max="54" width="0.7109375" customWidth="1"/>
    <col min="55" max="55" width="13.42578125" customWidth="1"/>
    <col min="56" max="56" width="0.7109375" customWidth="1"/>
    <col min="57" max="57" width="13.42578125" customWidth="1"/>
    <col min="58" max="58" width="0.7109375" customWidth="1"/>
    <col min="59" max="59" width="13.42578125" customWidth="1"/>
    <col min="60" max="16384" width="9.140625" style="9"/>
  </cols>
  <sheetData>
    <row r="1" spans="2:59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2:59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2:59" s="1" customFormat="1" ht="15.75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2:59" ht="18">
      <c r="C4" s="158"/>
      <c r="D4" s="8"/>
      <c r="E4" s="159">
        <v>43100</v>
      </c>
      <c r="F4" s="8"/>
      <c r="G4" s="159">
        <v>43465</v>
      </c>
      <c r="H4" s="8"/>
      <c r="I4" s="159">
        <v>43555</v>
      </c>
      <c r="J4" s="8"/>
      <c r="K4" s="159">
        <v>43646</v>
      </c>
      <c r="L4" s="8"/>
      <c r="M4" s="159" t="s">
        <v>10</v>
      </c>
      <c r="N4" s="8"/>
      <c r="O4" s="159">
        <v>43830</v>
      </c>
      <c r="P4" s="8"/>
      <c r="Q4" s="159">
        <v>43921</v>
      </c>
      <c r="R4" s="8"/>
      <c r="S4" s="159">
        <v>44012</v>
      </c>
      <c r="T4" s="8"/>
      <c r="U4" s="159" t="s">
        <v>11</v>
      </c>
      <c r="V4" s="8"/>
      <c r="W4" s="159">
        <v>44196</v>
      </c>
      <c r="X4" s="8"/>
      <c r="Y4" s="159" t="s">
        <v>12</v>
      </c>
      <c r="Z4" s="8"/>
      <c r="AA4" s="159" t="s">
        <v>13</v>
      </c>
      <c r="AB4" s="8"/>
      <c r="AC4" s="159" t="s">
        <v>14</v>
      </c>
      <c r="AD4" s="8"/>
      <c r="AE4" s="159" t="s">
        <v>15</v>
      </c>
      <c r="AF4" s="8"/>
      <c r="AG4" s="159" t="s">
        <v>16</v>
      </c>
      <c r="AH4" s="8"/>
      <c r="AI4" s="159" t="s">
        <v>17</v>
      </c>
      <c r="AJ4" s="8"/>
      <c r="AK4" s="159" t="s">
        <v>18</v>
      </c>
      <c r="AL4" s="8"/>
      <c r="AM4" s="159" t="s">
        <v>19</v>
      </c>
      <c r="AN4" s="8"/>
      <c r="AO4" s="159" t="s">
        <v>20</v>
      </c>
      <c r="AP4" s="8"/>
      <c r="AQ4" s="159" t="s">
        <v>21</v>
      </c>
      <c r="AR4" s="8"/>
      <c r="AS4" s="159" t="s">
        <v>22</v>
      </c>
      <c r="AT4" s="8"/>
      <c r="AU4" s="159" t="s">
        <v>148</v>
      </c>
      <c r="AV4" s="8"/>
      <c r="AW4" s="159" t="s">
        <v>150</v>
      </c>
      <c r="AX4" s="208"/>
      <c r="AY4" s="209" t="s">
        <v>151</v>
      </c>
      <c r="AZ4" s="208"/>
      <c r="BA4" s="209" t="s">
        <v>156</v>
      </c>
      <c r="BB4" s="208"/>
      <c r="BC4" s="209" t="s">
        <v>158</v>
      </c>
      <c r="BD4" s="208"/>
      <c r="BE4" s="209" t="s">
        <v>171</v>
      </c>
      <c r="BF4" s="208"/>
      <c r="BG4" s="209" t="s">
        <v>172</v>
      </c>
    </row>
    <row r="5" spans="2:59" ht="15">
      <c r="C5" s="68"/>
      <c r="D5" s="12"/>
      <c r="E5" s="69"/>
      <c r="F5" s="12"/>
      <c r="G5" s="69"/>
      <c r="H5" s="12"/>
      <c r="J5" s="12"/>
      <c r="L5" s="12"/>
      <c r="N5" s="12"/>
      <c r="P5" s="12"/>
      <c r="Q5" s="69"/>
      <c r="R5" s="12"/>
      <c r="S5" s="69"/>
      <c r="T5" s="12"/>
      <c r="U5" s="69"/>
      <c r="V5" s="12"/>
      <c r="X5" s="12"/>
      <c r="Z5" s="12"/>
      <c r="AB5" s="12"/>
      <c r="AD5" s="12"/>
      <c r="AF5" s="12"/>
      <c r="AH5" s="12"/>
      <c r="AJ5" s="12"/>
      <c r="AL5" s="12"/>
      <c r="AN5" s="12"/>
      <c r="AP5" s="12"/>
      <c r="AR5" s="12"/>
      <c r="AT5" s="12"/>
      <c r="AV5" s="12"/>
      <c r="AX5" s="210"/>
      <c r="AY5" s="9"/>
      <c r="AZ5" s="210"/>
      <c r="BA5" s="9"/>
      <c r="BB5" s="210"/>
      <c r="BC5" s="9"/>
      <c r="BD5" s="210"/>
      <c r="BE5" s="9"/>
      <c r="BF5" s="210"/>
      <c r="BG5" s="9"/>
    </row>
    <row r="6" spans="2:59">
      <c r="C6" s="83" t="s">
        <v>98</v>
      </c>
      <c r="D6" s="13"/>
      <c r="E6" s="71"/>
      <c r="F6" s="13"/>
      <c r="G6" s="71"/>
      <c r="H6" s="13"/>
      <c r="J6" s="13"/>
      <c r="L6" s="13"/>
      <c r="N6" s="13"/>
      <c r="P6" s="13"/>
      <c r="Q6" s="71"/>
      <c r="R6" s="13"/>
      <c r="S6" s="71"/>
      <c r="T6" s="13"/>
      <c r="U6" s="71"/>
      <c r="V6" s="13"/>
      <c r="X6" s="13"/>
      <c r="Z6" s="13"/>
      <c r="AB6" s="13"/>
      <c r="AD6" s="13"/>
      <c r="AF6" s="13"/>
      <c r="AH6" s="13"/>
      <c r="AJ6" s="13"/>
      <c r="AL6" s="13"/>
      <c r="AN6" s="13"/>
      <c r="AP6" s="13"/>
      <c r="AR6" s="13"/>
      <c r="AT6" s="13"/>
      <c r="AV6" s="13"/>
      <c r="AX6" s="147"/>
      <c r="AY6" s="9"/>
      <c r="AZ6" s="147"/>
      <c r="BA6" s="9"/>
      <c r="BB6" s="147"/>
      <c r="BC6" s="9"/>
      <c r="BD6" s="147"/>
      <c r="BE6" s="9"/>
      <c r="BF6" s="147"/>
      <c r="BG6" s="9"/>
    </row>
    <row r="7" spans="2:59">
      <c r="C7" s="72" t="s">
        <v>99</v>
      </c>
      <c r="D7" s="15"/>
      <c r="E7" s="73">
        <v>31010</v>
      </c>
      <c r="F7" s="15"/>
      <c r="G7" s="73">
        <v>41448</v>
      </c>
      <c r="H7" s="15"/>
      <c r="I7" s="73">
        <v>6977</v>
      </c>
      <c r="J7" s="15"/>
      <c r="K7" s="73">
        <v>13616</v>
      </c>
      <c r="L7" s="15"/>
      <c r="M7" s="73">
        <v>23526</v>
      </c>
      <c r="N7" s="15"/>
      <c r="O7" s="73">
        <v>51988.564657816554</v>
      </c>
      <c r="P7" s="15"/>
      <c r="Q7" s="73">
        <v>-933</v>
      </c>
      <c r="R7" s="15"/>
      <c r="S7" s="73">
        <v>-1947</v>
      </c>
      <c r="T7" s="15"/>
      <c r="U7" s="73">
        <v>4918</v>
      </c>
      <c r="V7" s="15"/>
      <c r="W7" s="73">
        <v>25831.17445999994</v>
      </c>
      <c r="X7" s="15"/>
      <c r="Y7" s="73">
        <v>7227</v>
      </c>
      <c r="Z7" s="15"/>
      <c r="AA7" s="73">
        <v>20608</v>
      </c>
      <c r="AB7" s="15"/>
      <c r="AC7" s="73">
        <v>42076</v>
      </c>
      <c r="AD7" s="15"/>
      <c r="AE7" s="73">
        <v>77147</v>
      </c>
      <c r="AF7" s="15"/>
      <c r="AG7" s="73">
        <v>19977</v>
      </c>
      <c r="AH7" s="15"/>
      <c r="AI7" s="73">
        <v>37247</v>
      </c>
      <c r="AJ7" s="15"/>
      <c r="AK7" s="73">
        <v>61732</v>
      </c>
      <c r="AL7" s="15"/>
      <c r="AM7" s="73">
        <v>96460</v>
      </c>
      <c r="AN7" s="15"/>
      <c r="AO7" s="73">
        <v>25087</v>
      </c>
      <c r="AP7" s="15"/>
      <c r="AQ7" s="73">
        <v>51918</v>
      </c>
      <c r="AR7" s="15"/>
      <c r="AS7" s="73">
        <v>79082</v>
      </c>
      <c r="AT7" s="15"/>
      <c r="AU7" s="73">
        <v>114410</v>
      </c>
      <c r="AV7" s="15"/>
      <c r="AW7" s="73">
        <v>26385</v>
      </c>
      <c r="AX7" s="177"/>
      <c r="AY7" s="211">
        <v>52630</v>
      </c>
      <c r="AZ7" s="177"/>
      <c r="BA7" s="211">
        <v>77155</v>
      </c>
      <c r="BB7" s="177"/>
      <c r="BC7" s="211">
        <v>117753</v>
      </c>
      <c r="BD7" s="177"/>
      <c r="BE7" s="211">
        <v>34791</v>
      </c>
      <c r="BF7" s="177"/>
      <c r="BG7" s="211">
        <v>68780</v>
      </c>
    </row>
    <row r="8" spans="2:59">
      <c r="C8" s="72"/>
      <c r="D8" s="15"/>
      <c r="E8" s="73"/>
      <c r="F8" s="15"/>
      <c r="G8" s="73"/>
      <c r="H8" s="15"/>
      <c r="I8" s="73"/>
      <c r="J8" s="15"/>
      <c r="K8" s="73"/>
      <c r="L8" s="15"/>
      <c r="M8" s="73"/>
      <c r="N8" s="15"/>
      <c r="O8" s="73"/>
      <c r="P8" s="15"/>
      <c r="Q8" s="73"/>
      <c r="R8" s="15"/>
      <c r="S8" s="73"/>
      <c r="T8" s="15"/>
      <c r="U8" s="73"/>
      <c r="V8" s="15"/>
      <c r="W8" s="73"/>
      <c r="X8" s="15"/>
      <c r="Y8" s="73"/>
      <c r="Z8" s="15"/>
      <c r="AA8" s="73"/>
      <c r="AB8" s="15"/>
      <c r="AC8" s="73"/>
      <c r="AD8" s="15"/>
      <c r="AE8" s="73"/>
      <c r="AF8" s="15"/>
      <c r="AG8" s="73"/>
      <c r="AH8" s="15"/>
      <c r="AI8" s="73"/>
      <c r="AJ8" s="15"/>
      <c r="AK8" s="73"/>
      <c r="AL8" s="15"/>
      <c r="AM8" s="73"/>
      <c r="AN8" s="15"/>
      <c r="AO8" s="73"/>
      <c r="AP8" s="15"/>
      <c r="AQ8" s="73"/>
      <c r="AR8" s="15"/>
      <c r="AS8" s="73"/>
      <c r="AT8" s="15"/>
      <c r="AU8" s="73"/>
      <c r="AV8" s="15"/>
      <c r="AW8" s="73"/>
      <c r="AX8" s="177"/>
      <c r="AY8" s="211"/>
      <c r="AZ8" s="177"/>
      <c r="BA8" s="211"/>
      <c r="BB8" s="177"/>
      <c r="BC8" s="211"/>
      <c r="BD8" s="177"/>
      <c r="BE8" s="211"/>
      <c r="BF8" s="177"/>
      <c r="BG8" s="211"/>
    </row>
    <row r="9" spans="2:59" ht="33">
      <c r="C9" s="251" t="s">
        <v>100</v>
      </c>
      <c r="D9" s="15"/>
      <c r="E9" s="73"/>
      <c r="F9" s="15"/>
      <c r="G9" s="73"/>
      <c r="H9" s="15"/>
      <c r="I9" s="73"/>
      <c r="J9" s="15"/>
      <c r="K9" s="73"/>
      <c r="L9" s="15"/>
      <c r="M9" s="73"/>
      <c r="N9" s="15"/>
      <c r="O9" s="73"/>
      <c r="P9" s="15"/>
      <c r="Q9" s="73"/>
      <c r="R9" s="15"/>
      <c r="S9" s="73"/>
      <c r="T9" s="15"/>
      <c r="U9" s="73"/>
      <c r="V9" s="15"/>
      <c r="W9" s="73"/>
      <c r="X9" s="15"/>
      <c r="Y9" s="73"/>
      <c r="Z9" s="15"/>
      <c r="AA9" s="73"/>
      <c r="AB9" s="15"/>
      <c r="AC9" s="73"/>
      <c r="AD9" s="15"/>
      <c r="AE9" s="73"/>
      <c r="AF9" s="15"/>
      <c r="AG9" s="73"/>
      <c r="AH9" s="15"/>
      <c r="AI9" s="73"/>
      <c r="AJ9" s="15"/>
      <c r="AK9" s="73"/>
      <c r="AL9" s="15"/>
      <c r="AM9" s="73"/>
      <c r="AN9" s="15"/>
      <c r="AO9" s="73"/>
      <c r="AP9" s="15"/>
      <c r="AQ9" s="73">
        <v>0</v>
      </c>
      <c r="AR9" s="15"/>
      <c r="AS9" s="73">
        <v>0</v>
      </c>
      <c r="AT9" s="15"/>
      <c r="AU9" s="73">
        <v>0</v>
      </c>
      <c r="AV9" s="15"/>
      <c r="AW9" s="73"/>
      <c r="AX9" s="177"/>
      <c r="AY9" s="211"/>
      <c r="AZ9" s="177"/>
      <c r="BA9" s="211"/>
      <c r="BB9" s="177"/>
      <c r="BC9" s="211"/>
      <c r="BD9" s="177"/>
      <c r="BE9" s="211"/>
      <c r="BF9" s="177"/>
      <c r="BG9" s="211"/>
    </row>
    <row r="10" spans="2:59">
      <c r="C10" s="74" t="s">
        <v>101</v>
      </c>
      <c r="D10" s="15"/>
      <c r="E10" s="75">
        <v>3081</v>
      </c>
      <c r="F10" s="15"/>
      <c r="G10" s="75">
        <v>2889</v>
      </c>
      <c r="H10" s="15"/>
      <c r="I10" s="75">
        <v>2662.8165199999999</v>
      </c>
      <c r="J10" s="15"/>
      <c r="K10" s="75">
        <v>5457.73758</v>
      </c>
      <c r="L10" s="15"/>
      <c r="M10" s="75">
        <v>8343.7375800000009</v>
      </c>
      <c r="N10" s="15"/>
      <c r="O10" s="75">
        <v>11253</v>
      </c>
      <c r="P10" s="15"/>
      <c r="Q10" s="73">
        <v>2849.31664</v>
      </c>
      <c r="R10" s="15"/>
      <c r="S10" s="73">
        <v>5692.2560899999935</v>
      </c>
      <c r="T10" s="15"/>
      <c r="U10" s="73">
        <v>8500</v>
      </c>
      <c r="V10" s="15"/>
      <c r="W10" s="75">
        <v>11132</v>
      </c>
      <c r="X10" s="15"/>
      <c r="Y10" s="75">
        <v>2454.91734</v>
      </c>
      <c r="Z10" s="15"/>
      <c r="AA10" s="75">
        <v>4896.2525799999994</v>
      </c>
      <c r="AB10" s="15"/>
      <c r="AC10" s="75">
        <v>8242.6496499999994</v>
      </c>
      <c r="AD10" s="15"/>
      <c r="AE10" s="75">
        <v>11598</v>
      </c>
      <c r="AF10" s="15"/>
      <c r="AG10" s="75">
        <v>4054.3926000000001</v>
      </c>
      <c r="AH10" s="15"/>
      <c r="AI10" s="76">
        <v>8490.8109399999994</v>
      </c>
      <c r="AJ10" s="15"/>
      <c r="AK10" s="76">
        <v>13449.11428</v>
      </c>
      <c r="AL10" s="15"/>
      <c r="AM10" s="76">
        <v>19286.575290000001</v>
      </c>
      <c r="AN10" s="15"/>
      <c r="AO10" s="75">
        <v>6344.5386399999998</v>
      </c>
      <c r="AP10" s="15"/>
      <c r="AQ10" s="73">
        <v>13079.20435</v>
      </c>
      <c r="AR10" s="15"/>
      <c r="AS10" s="73">
        <v>20214</v>
      </c>
      <c r="AT10" s="15"/>
      <c r="AU10" s="73">
        <v>27616</v>
      </c>
      <c r="AV10" s="15"/>
      <c r="AW10" s="75">
        <v>7883</v>
      </c>
      <c r="AX10" s="177"/>
      <c r="AY10" s="212">
        <v>16085</v>
      </c>
      <c r="AZ10" s="177"/>
      <c r="BA10" s="212">
        <v>24870</v>
      </c>
      <c r="BB10" s="177"/>
      <c r="BC10" s="212">
        <v>34176</v>
      </c>
      <c r="BD10" s="177"/>
      <c r="BE10" s="212">
        <v>8771</v>
      </c>
      <c r="BF10" s="177"/>
      <c r="BG10" s="212">
        <v>18655</v>
      </c>
    </row>
    <row r="11" spans="2:59">
      <c r="C11" s="74" t="s">
        <v>102</v>
      </c>
      <c r="D11" s="15"/>
      <c r="E11" s="75">
        <v>0</v>
      </c>
      <c r="F11" s="15"/>
      <c r="G11" s="75">
        <v>0</v>
      </c>
      <c r="H11" s="15"/>
      <c r="I11" s="75">
        <v>1937</v>
      </c>
      <c r="J11" s="15"/>
      <c r="K11" s="75">
        <v>3398</v>
      </c>
      <c r="L11" s="15"/>
      <c r="M11" s="75">
        <v>5893</v>
      </c>
      <c r="N11" s="15"/>
      <c r="O11" s="75">
        <v>19574</v>
      </c>
      <c r="P11" s="15"/>
      <c r="Q11" s="73">
        <v>1179</v>
      </c>
      <c r="R11" s="15"/>
      <c r="S11" s="73">
        <v>-472</v>
      </c>
      <c r="T11" s="15"/>
      <c r="U11" s="73">
        <v>2072</v>
      </c>
      <c r="V11" s="15"/>
      <c r="W11" s="75">
        <v>9527</v>
      </c>
      <c r="X11" s="15"/>
      <c r="Y11" s="75">
        <v>1332</v>
      </c>
      <c r="Z11" s="15"/>
      <c r="AA11" s="75">
        <v>4603</v>
      </c>
      <c r="AB11" s="15"/>
      <c r="AC11" s="75">
        <v>5992</v>
      </c>
      <c r="AD11" s="15"/>
      <c r="AE11" s="75">
        <v>11583.51</v>
      </c>
      <c r="AF11" s="15"/>
      <c r="AG11" s="75">
        <v>7169</v>
      </c>
      <c r="AH11" s="15"/>
      <c r="AI11" s="76">
        <v>13588</v>
      </c>
      <c r="AJ11" s="15"/>
      <c r="AK11" s="76">
        <v>17508</v>
      </c>
      <c r="AL11" s="15"/>
      <c r="AM11" s="76">
        <v>23961</v>
      </c>
      <c r="AN11" s="15"/>
      <c r="AO11" s="75">
        <v>4215</v>
      </c>
      <c r="AP11" s="15"/>
      <c r="AQ11" s="73">
        <v>9181</v>
      </c>
      <c r="AR11" s="15"/>
      <c r="AS11" s="73">
        <v>13872</v>
      </c>
      <c r="AT11" s="15"/>
      <c r="AU11" s="73">
        <v>22520</v>
      </c>
      <c r="AV11" s="15"/>
      <c r="AW11" s="75">
        <v>4396</v>
      </c>
      <c r="AX11" s="177"/>
      <c r="AY11" s="212">
        <v>10119</v>
      </c>
      <c r="AZ11" s="177"/>
      <c r="BA11" s="212">
        <v>17019</v>
      </c>
      <c r="BB11" s="177"/>
      <c r="BC11" s="212">
        <v>29687</v>
      </c>
      <c r="BD11" s="177"/>
      <c r="BE11" s="212">
        <v>7845</v>
      </c>
      <c r="BF11" s="177"/>
      <c r="BG11" s="212">
        <v>16008</v>
      </c>
    </row>
    <row r="12" spans="2:59">
      <c r="B12" s="77"/>
      <c r="C12" s="74" t="s">
        <v>103</v>
      </c>
      <c r="D12" s="17"/>
      <c r="E12" s="75">
        <v>-343</v>
      </c>
      <c r="F12" s="17"/>
      <c r="G12" s="75">
        <v>1988</v>
      </c>
      <c r="H12" s="17"/>
      <c r="I12" s="75">
        <v>81</v>
      </c>
      <c r="J12" s="17"/>
      <c r="K12" s="75">
        <v>0</v>
      </c>
      <c r="L12" s="17"/>
      <c r="M12" s="75">
        <v>0</v>
      </c>
      <c r="N12" s="17"/>
      <c r="O12" s="75">
        <v>-2607</v>
      </c>
      <c r="P12" s="17"/>
      <c r="Q12" s="73">
        <v>89</v>
      </c>
      <c r="R12" s="17"/>
      <c r="S12" s="73">
        <v>-1008</v>
      </c>
      <c r="T12" s="17"/>
      <c r="U12" s="73">
        <v>-900</v>
      </c>
      <c r="V12" s="17"/>
      <c r="W12" s="75">
        <v>-896</v>
      </c>
      <c r="X12" s="17"/>
      <c r="Y12" s="75">
        <v>159</v>
      </c>
      <c r="Z12" s="17"/>
      <c r="AA12" s="75">
        <v>328</v>
      </c>
      <c r="AB12" s="17"/>
      <c r="AC12" s="75">
        <v>468</v>
      </c>
      <c r="AD12" s="17"/>
      <c r="AE12" s="75">
        <v>517</v>
      </c>
      <c r="AF12" s="17"/>
      <c r="AG12" s="75">
        <v>140</v>
      </c>
      <c r="AH12" s="17"/>
      <c r="AI12" s="76">
        <v>329</v>
      </c>
      <c r="AJ12" s="17"/>
      <c r="AK12" s="76">
        <v>494</v>
      </c>
      <c r="AL12" s="17"/>
      <c r="AM12" s="76">
        <v>709</v>
      </c>
      <c r="AN12" s="17"/>
      <c r="AO12" s="75">
        <v>194</v>
      </c>
      <c r="AP12" s="17"/>
      <c r="AQ12" s="73">
        <v>252</v>
      </c>
      <c r="AR12" s="17"/>
      <c r="AS12" s="73">
        <v>704</v>
      </c>
      <c r="AT12" s="17"/>
      <c r="AU12" s="73">
        <v>1108</v>
      </c>
      <c r="AV12" s="17"/>
      <c r="AW12" s="75">
        <v>495</v>
      </c>
      <c r="AX12" s="213"/>
      <c r="AY12" s="212">
        <v>866</v>
      </c>
      <c r="AZ12" s="213"/>
      <c r="BA12" s="212">
        <v>1462</v>
      </c>
      <c r="BB12" s="213"/>
      <c r="BC12" s="212">
        <v>1641</v>
      </c>
      <c r="BD12" s="213"/>
      <c r="BE12" s="212">
        <v>510</v>
      </c>
      <c r="BF12" s="213"/>
      <c r="BG12" s="212">
        <v>1127</v>
      </c>
    </row>
    <row r="13" spans="2:59">
      <c r="C13" s="74" t="s">
        <v>104</v>
      </c>
      <c r="D13" s="19"/>
      <c r="E13" s="75">
        <v>6388</v>
      </c>
      <c r="F13" s="19"/>
      <c r="G13" s="75">
        <v>3800</v>
      </c>
      <c r="H13" s="19"/>
      <c r="I13" s="75">
        <v>514</v>
      </c>
      <c r="J13" s="19"/>
      <c r="K13" s="75">
        <v>1055</v>
      </c>
      <c r="L13" s="19"/>
      <c r="M13" s="75">
        <v>1569</v>
      </c>
      <c r="N13" s="19"/>
      <c r="O13" s="75">
        <v>3945</v>
      </c>
      <c r="P13" s="19"/>
      <c r="Q13" s="73">
        <v>-221</v>
      </c>
      <c r="R13" s="19"/>
      <c r="S13" s="73">
        <v>-1173</v>
      </c>
      <c r="T13" s="19"/>
      <c r="U13" s="73">
        <v>-1304</v>
      </c>
      <c r="V13" s="19"/>
      <c r="W13" s="75">
        <v>-1256</v>
      </c>
      <c r="X13" s="19"/>
      <c r="Y13" s="75">
        <v>-134</v>
      </c>
      <c r="Z13" s="19"/>
      <c r="AA13" s="75">
        <v>-223</v>
      </c>
      <c r="AB13" s="19"/>
      <c r="AC13" s="75">
        <v>-321</v>
      </c>
      <c r="AD13" s="19"/>
      <c r="AE13" s="75">
        <v>-456</v>
      </c>
      <c r="AF13" s="19"/>
      <c r="AG13" s="75">
        <v>-118</v>
      </c>
      <c r="AH13" s="19"/>
      <c r="AI13" s="76">
        <v>-255</v>
      </c>
      <c r="AJ13" s="19"/>
      <c r="AK13" s="76">
        <v>-605</v>
      </c>
      <c r="AL13" s="19"/>
      <c r="AM13" s="76">
        <v>-1283</v>
      </c>
      <c r="AN13" s="19"/>
      <c r="AO13" s="75">
        <v>-216</v>
      </c>
      <c r="AP13" s="19"/>
      <c r="AQ13" s="73">
        <v>-399</v>
      </c>
      <c r="AR13" s="19"/>
      <c r="AS13" s="73">
        <v>-848</v>
      </c>
      <c r="AT13" s="19"/>
      <c r="AU13" s="73">
        <v>-1506</v>
      </c>
      <c r="AV13" s="19"/>
      <c r="AW13" s="75">
        <v>-567</v>
      </c>
      <c r="AX13" s="179"/>
      <c r="AY13" s="212">
        <v>-1171</v>
      </c>
      <c r="AZ13" s="179"/>
      <c r="BA13" s="212">
        <v>-1569</v>
      </c>
      <c r="BB13" s="179"/>
      <c r="BC13" s="212">
        <v>-1831</v>
      </c>
      <c r="BD13" s="179"/>
      <c r="BE13" s="212">
        <v>-186</v>
      </c>
      <c r="BF13" s="179"/>
      <c r="BG13" s="212">
        <v>-319</v>
      </c>
    </row>
    <row r="14" spans="2:59">
      <c r="C14" s="74" t="s">
        <v>105</v>
      </c>
      <c r="D14" s="13"/>
      <c r="E14" s="75">
        <v>0</v>
      </c>
      <c r="F14" s="13"/>
      <c r="G14" s="75">
        <v>0</v>
      </c>
      <c r="H14" s="13"/>
      <c r="I14" s="75">
        <v>3</v>
      </c>
      <c r="J14" s="13"/>
      <c r="K14" s="75">
        <v>12</v>
      </c>
      <c r="L14" s="13"/>
      <c r="M14" s="75">
        <v>21</v>
      </c>
      <c r="N14" s="13"/>
      <c r="O14" s="75">
        <v>38</v>
      </c>
      <c r="P14" s="13"/>
      <c r="Q14" s="73">
        <v>118</v>
      </c>
      <c r="R14" s="13"/>
      <c r="S14" s="73">
        <v>177</v>
      </c>
      <c r="T14" s="13"/>
      <c r="U14" s="73">
        <v>421</v>
      </c>
      <c r="V14" s="13"/>
      <c r="W14" s="75">
        <v>658</v>
      </c>
      <c r="X14" s="13"/>
      <c r="Y14" s="75">
        <v>642</v>
      </c>
      <c r="Z14" s="13"/>
      <c r="AA14" s="75">
        <v>1202</v>
      </c>
      <c r="AB14" s="13"/>
      <c r="AC14" s="75">
        <v>550</v>
      </c>
      <c r="AD14" s="13"/>
      <c r="AE14" s="75">
        <v>532</v>
      </c>
      <c r="AF14" s="13"/>
      <c r="AG14" s="75">
        <v>21</v>
      </c>
      <c r="AH14" s="13"/>
      <c r="AI14" s="76">
        <v>24</v>
      </c>
      <c r="AJ14" s="13"/>
      <c r="AK14" s="76">
        <v>70</v>
      </c>
      <c r="AL14" s="13"/>
      <c r="AM14" s="76">
        <v>106</v>
      </c>
      <c r="AN14" s="13"/>
      <c r="AO14" s="75">
        <v>247</v>
      </c>
      <c r="AP14" s="13"/>
      <c r="AQ14" s="73">
        <v>341</v>
      </c>
      <c r="AR14" s="13"/>
      <c r="AS14" s="73">
        <v>383</v>
      </c>
      <c r="AT14" s="13"/>
      <c r="AU14" s="73">
        <v>414</v>
      </c>
      <c r="AV14" s="13"/>
      <c r="AW14" s="75">
        <v>55</v>
      </c>
      <c r="AX14" s="147"/>
      <c r="AY14" s="212">
        <v>138</v>
      </c>
      <c r="AZ14" s="147"/>
      <c r="BA14" s="212">
        <v>204</v>
      </c>
      <c r="BB14" s="147"/>
      <c r="BC14" s="212">
        <v>302</v>
      </c>
      <c r="BD14" s="147"/>
      <c r="BE14" s="212">
        <v>79</v>
      </c>
      <c r="BF14" s="147"/>
      <c r="BG14" s="212">
        <v>243</v>
      </c>
    </row>
    <row r="15" spans="2:59">
      <c r="C15" s="74" t="s">
        <v>106</v>
      </c>
      <c r="D15" s="15"/>
      <c r="E15" s="75">
        <v>2128</v>
      </c>
      <c r="F15" s="15"/>
      <c r="G15" s="75">
        <v>443</v>
      </c>
      <c r="H15" s="15"/>
      <c r="I15" s="75">
        <v>0</v>
      </c>
      <c r="J15" s="15"/>
      <c r="K15" s="75">
        <v>0</v>
      </c>
      <c r="L15" s="15"/>
      <c r="M15" s="75">
        <v>0</v>
      </c>
      <c r="N15" s="15"/>
      <c r="O15" s="75">
        <v>0</v>
      </c>
      <c r="P15" s="15"/>
      <c r="Q15" s="73">
        <v>133</v>
      </c>
      <c r="R15" s="15"/>
      <c r="S15" s="73">
        <v>133</v>
      </c>
      <c r="T15" s="15"/>
      <c r="U15" s="73">
        <v>173</v>
      </c>
      <c r="V15" s="15"/>
      <c r="W15" s="75">
        <v>204</v>
      </c>
      <c r="X15" s="15"/>
      <c r="Y15" s="75">
        <v>-94</v>
      </c>
      <c r="Z15" s="15"/>
      <c r="AA15" s="75">
        <v>-49</v>
      </c>
      <c r="AB15" s="15"/>
      <c r="AC15" s="75">
        <v>-19</v>
      </c>
      <c r="AD15" s="15"/>
      <c r="AE15" s="75">
        <v>62</v>
      </c>
      <c r="AF15" s="15"/>
      <c r="AG15" s="75">
        <v>-80</v>
      </c>
      <c r="AH15" s="15"/>
      <c r="AI15" s="76">
        <v>-59</v>
      </c>
      <c r="AJ15" s="15"/>
      <c r="AK15" s="76">
        <v>-49</v>
      </c>
      <c r="AL15" s="15"/>
      <c r="AM15" s="76">
        <v>52</v>
      </c>
      <c r="AN15" s="15"/>
      <c r="AO15" s="75">
        <v>-67</v>
      </c>
      <c r="AP15" s="15"/>
      <c r="AQ15" s="73">
        <v>-57</v>
      </c>
      <c r="AR15" s="15"/>
      <c r="AS15" s="73">
        <v>-48</v>
      </c>
      <c r="AT15" s="15"/>
      <c r="AU15" s="73">
        <v>112</v>
      </c>
      <c r="AV15" s="15"/>
      <c r="AW15" s="75">
        <v>-114</v>
      </c>
      <c r="AX15" s="177"/>
      <c r="AY15" s="212">
        <v>-92</v>
      </c>
      <c r="AZ15" s="177"/>
      <c r="BA15" s="212">
        <v>-118</v>
      </c>
      <c r="BB15" s="177"/>
      <c r="BC15" s="212">
        <v>90</v>
      </c>
      <c r="BD15" s="177"/>
      <c r="BE15" s="212">
        <v>-146</v>
      </c>
      <c r="BF15" s="177"/>
      <c r="BG15" s="212">
        <v>-102</v>
      </c>
    </row>
    <row r="16" spans="2:59">
      <c r="C16" s="74" t="s">
        <v>107</v>
      </c>
      <c r="D16" s="15"/>
      <c r="E16" s="75">
        <v>2946</v>
      </c>
      <c r="F16" s="15"/>
      <c r="G16" s="75">
        <v>2711</v>
      </c>
      <c r="H16" s="15"/>
      <c r="I16" s="75">
        <v>0</v>
      </c>
      <c r="J16" s="15"/>
      <c r="K16" s="75">
        <v>46.844999999999942</v>
      </c>
      <c r="L16" s="15"/>
      <c r="M16" s="75">
        <v>763.84499999999991</v>
      </c>
      <c r="N16" s="15"/>
      <c r="O16" s="75">
        <v>88</v>
      </c>
      <c r="P16" s="15"/>
      <c r="Q16" s="73">
        <v>1.03565</v>
      </c>
      <c r="R16" s="15"/>
      <c r="S16" s="73">
        <v>1.03565</v>
      </c>
      <c r="T16" s="15"/>
      <c r="U16" s="73">
        <v>1.03565</v>
      </c>
      <c r="V16" s="15"/>
      <c r="W16" s="75">
        <v>0</v>
      </c>
      <c r="X16" s="15"/>
      <c r="Y16" s="75">
        <v>0</v>
      </c>
      <c r="Z16" s="15"/>
      <c r="AA16" s="75">
        <v>0</v>
      </c>
      <c r="AB16" s="15"/>
      <c r="AC16" s="75">
        <v>0</v>
      </c>
      <c r="AD16" s="15"/>
      <c r="AE16" s="75">
        <v>24</v>
      </c>
      <c r="AF16" s="15"/>
      <c r="AG16" s="75">
        <v>0</v>
      </c>
      <c r="AH16" s="15"/>
      <c r="AI16" s="76">
        <v>0</v>
      </c>
      <c r="AJ16" s="15"/>
      <c r="AK16" s="76">
        <v>1</v>
      </c>
      <c r="AL16" s="15"/>
      <c r="AM16" s="76">
        <v>0</v>
      </c>
      <c r="AN16" s="15"/>
      <c r="AO16" s="75">
        <v>0</v>
      </c>
      <c r="AP16" s="15"/>
      <c r="AQ16" s="73">
        <v>0</v>
      </c>
      <c r="AR16" s="15"/>
      <c r="AS16" s="73">
        <v>10</v>
      </c>
      <c r="AT16" s="15"/>
      <c r="AU16" s="73">
        <v>236</v>
      </c>
      <c r="AV16" s="15"/>
      <c r="AW16" s="75">
        <v>311</v>
      </c>
      <c r="AX16" s="177"/>
      <c r="AY16" s="212">
        <v>350</v>
      </c>
      <c r="AZ16" s="177"/>
      <c r="BA16" s="212">
        <v>403</v>
      </c>
      <c r="BB16" s="177"/>
      <c r="BC16" s="212">
        <v>473</v>
      </c>
      <c r="BD16" s="177"/>
      <c r="BE16" s="212">
        <v>0</v>
      </c>
      <c r="BF16" s="177"/>
      <c r="BG16" s="212">
        <v>43</v>
      </c>
    </row>
    <row r="17" spans="1:61">
      <c r="C17" s="78" t="s">
        <v>108</v>
      </c>
      <c r="D17" s="15"/>
      <c r="E17" s="75">
        <v>391</v>
      </c>
      <c r="F17" s="15"/>
      <c r="G17" s="75">
        <v>0</v>
      </c>
      <c r="H17" s="15"/>
      <c r="I17" s="75">
        <v>0</v>
      </c>
      <c r="J17" s="15"/>
      <c r="K17" s="75">
        <v>0</v>
      </c>
      <c r="L17" s="15"/>
      <c r="M17" s="75">
        <v>0</v>
      </c>
      <c r="N17" s="15"/>
      <c r="O17" s="75">
        <v>0</v>
      </c>
      <c r="P17" s="15"/>
      <c r="Q17" s="73">
        <v>0</v>
      </c>
      <c r="R17" s="15"/>
      <c r="S17" s="73">
        <v>0</v>
      </c>
      <c r="T17" s="15"/>
      <c r="U17" s="73">
        <v>0</v>
      </c>
      <c r="V17" s="15"/>
      <c r="W17" s="75">
        <v>1.03565</v>
      </c>
      <c r="X17" s="15"/>
      <c r="Y17" s="75">
        <v>0</v>
      </c>
      <c r="Z17" s="15"/>
      <c r="AA17" s="75">
        <v>0</v>
      </c>
      <c r="AB17" s="15"/>
      <c r="AC17" s="75">
        <v>0</v>
      </c>
      <c r="AD17" s="15"/>
      <c r="AE17" s="75">
        <v>0</v>
      </c>
      <c r="AF17" s="15"/>
      <c r="AG17" s="75">
        <v>0</v>
      </c>
      <c r="AH17" s="15"/>
      <c r="AI17" s="76">
        <v>0</v>
      </c>
      <c r="AJ17" s="15"/>
      <c r="AK17" s="76">
        <v>0</v>
      </c>
      <c r="AL17" s="15"/>
      <c r="AM17" s="75">
        <v>0</v>
      </c>
      <c r="AN17" s="15"/>
      <c r="AO17" s="75">
        <v>0</v>
      </c>
      <c r="AP17" s="15"/>
      <c r="AQ17" s="73">
        <v>0</v>
      </c>
      <c r="AR17" s="15"/>
      <c r="AS17" s="73">
        <v>0</v>
      </c>
      <c r="AT17" s="15"/>
      <c r="AU17" s="73">
        <v>0</v>
      </c>
      <c r="AV17" s="15"/>
      <c r="AW17" s="75">
        <v>0</v>
      </c>
      <c r="AX17" s="177"/>
      <c r="AY17" s="212">
        <v>0</v>
      </c>
      <c r="AZ17" s="177"/>
      <c r="BA17" s="212">
        <v>0</v>
      </c>
      <c r="BB17" s="177"/>
      <c r="BC17" s="212">
        <v>0</v>
      </c>
      <c r="BD17" s="177"/>
      <c r="BE17" s="212">
        <v>0</v>
      </c>
      <c r="BF17" s="177"/>
      <c r="BG17" s="212">
        <v>0</v>
      </c>
    </row>
    <row r="18" spans="1:61">
      <c r="B18" s="77"/>
      <c r="C18" s="78" t="s">
        <v>109</v>
      </c>
      <c r="D18" s="15"/>
      <c r="E18" s="75">
        <v>0</v>
      </c>
      <c r="F18" s="15"/>
      <c r="G18" s="75">
        <v>601</v>
      </c>
      <c r="H18" s="15"/>
      <c r="I18" s="75">
        <v>301</v>
      </c>
      <c r="J18" s="15"/>
      <c r="K18" s="75">
        <v>601</v>
      </c>
      <c r="L18" s="15"/>
      <c r="M18" s="75">
        <v>902</v>
      </c>
      <c r="N18" s="15"/>
      <c r="O18" s="75">
        <v>1202</v>
      </c>
      <c r="P18" s="15"/>
      <c r="Q18" s="73">
        <v>300</v>
      </c>
      <c r="R18" s="15"/>
      <c r="S18" s="73">
        <v>601</v>
      </c>
      <c r="T18" s="15"/>
      <c r="U18" s="73">
        <v>902</v>
      </c>
      <c r="V18" s="15"/>
      <c r="W18" s="75">
        <v>1803</v>
      </c>
      <c r="X18" s="15"/>
      <c r="Y18" s="75">
        <v>0</v>
      </c>
      <c r="Z18" s="15"/>
      <c r="AA18" s="75">
        <v>0</v>
      </c>
      <c r="AB18" s="15"/>
      <c r="AC18" s="75">
        <v>0</v>
      </c>
      <c r="AD18" s="15"/>
      <c r="AE18" s="75">
        <v>0</v>
      </c>
      <c r="AF18" s="15"/>
      <c r="AG18" s="75">
        <v>0</v>
      </c>
      <c r="AH18" s="15"/>
      <c r="AI18" s="76">
        <v>0</v>
      </c>
      <c r="AJ18" s="15"/>
      <c r="AK18" s="76">
        <v>0</v>
      </c>
      <c r="AL18" s="15"/>
      <c r="AM18" s="75">
        <v>0</v>
      </c>
      <c r="AN18" s="15"/>
      <c r="AO18" s="75">
        <v>0</v>
      </c>
      <c r="AP18" s="15"/>
      <c r="AQ18" s="73">
        <v>0</v>
      </c>
      <c r="AR18" s="15"/>
      <c r="AS18" s="73">
        <v>0</v>
      </c>
      <c r="AT18" s="15"/>
      <c r="AU18" s="73">
        <v>0</v>
      </c>
      <c r="AV18" s="15"/>
      <c r="AW18" s="75">
        <v>0</v>
      </c>
      <c r="AX18" s="177"/>
      <c r="AY18" s="212">
        <v>0</v>
      </c>
      <c r="AZ18" s="177"/>
      <c r="BA18" s="212">
        <v>0</v>
      </c>
      <c r="BB18" s="177"/>
      <c r="BC18" s="212">
        <v>0</v>
      </c>
      <c r="BD18" s="177"/>
      <c r="BE18" s="212">
        <v>0</v>
      </c>
      <c r="BF18" s="177"/>
      <c r="BG18" s="212">
        <v>0</v>
      </c>
    </row>
    <row r="19" spans="1:61">
      <c r="B19" s="77"/>
      <c r="C19" s="78" t="s">
        <v>110</v>
      </c>
      <c r="D19" s="15"/>
      <c r="E19" s="73">
        <v>0</v>
      </c>
      <c r="F19" s="15"/>
      <c r="G19" s="73">
        <v>0</v>
      </c>
      <c r="H19" s="15"/>
      <c r="I19" s="73">
        <v>0</v>
      </c>
      <c r="J19" s="15"/>
      <c r="K19" s="73">
        <v>0</v>
      </c>
      <c r="L19" s="15"/>
      <c r="M19" s="73">
        <v>0</v>
      </c>
      <c r="N19" s="15"/>
      <c r="O19" s="73">
        <v>-17741</v>
      </c>
      <c r="P19" s="15"/>
      <c r="Q19" s="73">
        <v>0</v>
      </c>
      <c r="R19" s="15"/>
      <c r="S19" s="73">
        <v>0</v>
      </c>
      <c r="T19" s="15"/>
      <c r="U19" s="73">
        <v>0</v>
      </c>
      <c r="V19" s="15"/>
      <c r="W19" s="75">
        <v>0</v>
      </c>
      <c r="X19" s="15"/>
      <c r="Y19" s="75">
        <v>-874</v>
      </c>
      <c r="Z19" s="15"/>
      <c r="AA19" s="75">
        <v>-874</v>
      </c>
      <c r="AB19" s="15"/>
      <c r="AC19" s="75">
        <v>-874</v>
      </c>
      <c r="AD19" s="15"/>
      <c r="AE19" s="75">
        <v>-874</v>
      </c>
      <c r="AF19" s="15"/>
      <c r="AG19" s="75">
        <v>0</v>
      </c>
      <c r="AH19" s="15"/>
      <c r="AI19" s="76">
        <v>138</v>
      </c>
      <c r="AJ19" s="15"/>
      <c r="AK19" s="76">
        <v>138</v>
      </c>
      <c r="AL19" s="15"/>
      <c r="AM19" s="76">
        <v>138</v>
      </c>
      <c r="AN19" s="15"/>
      <c r="AO19" s="75">
        <v>0</v>
      </c>
      <c r="AP19" s="15"/>
      <c r="AQ19" s="73">
        <v>0</v>
      </c>
      <c r="AR19" s="15"/>
      <c r="AS19" s="73">
        <v>0</v>
      </c>
      <c r="AT19" s="15"/>
      <c r="AU19" s="73">
        <v>0</v>
      </c>
      <c r="AV19" s="15"/>
      <c r="AW19" s="75">
        <v>0</v>
      </c>
      <c r="AX19" s="177"/>
      <c r="AY19" s="212">
        <v>0</v>
      </c>
      <c r="AZ19" s="177"/>
      <c r="BA19" s="212">
        <v>0</v>
      </c>
      <c r="BB19" s="177"/>
      <c r="BC19" s="212">
        <v>0</v>
      </c>
      <c r="BD19" s="177"/>
      <c r="BE19" s="212">
        <v>0</v>
      </c>
      <c r="BF19" s="177"/>
      <c r="BG19" s="212">
        <v>0</v>
      </c>
    </row>
    <row r="20" spans="1:61" customFormat="1" ht="16.5" customHeight="1">
      <c r="A20" s="9"/>
      <c r="B20" s="9"/>
      <c r="C20" s="78" t="s">
        <v>154</v>
      </c>
      <c r="D20" s="177"/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177"/>
      <c r="U20" s="211">
        <v>-2450</v>
      </c>
      <c r="V20" s="177"/>
      <c r="W20" s="212">
        <v>0</v>
      </c>
      <c r="X20" s="177"/>
      <c r="Y20" s="212">
        <v>0</v>
      </c>
      <c r="Z20" s="177"/>
      <c r="AA20" s="212">
        <v>0</v>
      </c>
      <c r="AB20" s="177"/>
      <c r="AC20" s="212">
        <v>0</v>
      </c>
      <c r="AD20" s="177"/>
      <c r="AE20" s="212">
        <v>0</v>
      </c>
      <c r="AF20" s="177"/>
      <c r="AG20" s="212">
        <v>0</v>
      </c>
      <c r="AH20" s="177"/>
      <c r="AI20" s="221">
        <v>0</v>
      </c>
      <c r="AJ20" s="177"/>
      <c r="AK20" s="221">
        <v>0</v>
      </c>
      <c r="AL20" s="177"/>
      <c r="AM20" s="212">
        <v>0</v>
      </c>
      <c r="AN20" s="177"/>
      <c r="AO20" s="212">
        <v>0</v>
      </c>
      <c r="AP20" s="177"/>
      <c r="AQ20" s="211">
        <v>0</v>
      </c>
      <c r="AR20" s="177"/>
      <c r="AS20" s="211">
        <v>0</v>
      </c>
      <c r="AT20" s="177"/>
      <c r="AU20" s="211">
        <v>0</v>
      </c>
      <c r="AV20" s="177"/>
      <c r="AW20" s="212">
        <v>0</v>
      </c>
      <c r="AX20" s="177"/>
      <c r="AY20" s="212">
        <v>0</v>
      </c>
      <c r="AZ20" s="177"/>
      <c r="BA20" s="212">
        <v>0</v>
      </c>
      <c r="BB20" s="177"/>
      <c r="BC20" s="212">
        <v>0</v>
      </c>
      <c r="BD20" s="177"/>
      <c r="BE20" s="212">
        <v>0</v>
      </c>
      <c r="BF20" s="177"/>
      <c r="BG20" s="212">
        <v>0</v>
      </c>
      <c r="BH20" s="222"/>
      <c r="BI20" s="222"/>
    </row>
    <row r="21" spans="1:61">
      <c r="C21" s="78" t="s">
        <v>112</v>
      </c>
      <c r="D21" s="20"/>
      <c r="E21" s="73">
        <v>0</v>
      </c>
      <c r="F21" s="20"/>
      <c r="G21" s="73">
        <v>0</v>
      </c>
      <c r="H21" s="20"/>
      <c r="I21" s="73">
        <v>0</v>
      </c>
      <c r="J21" s="20"/>
      <c r="K21" s="73">
        <v>0</v>
      </c>
      <c r="L21" s="20"/>
      <c r="M21" s="73">
        <v>0</v>
      </c>
      <c r="N21" s="20"/>
      <c r="O21" s="73">
        <v>0</v>
      </c>
      <c r="P21" s="20"/>
      <c r="Q21" s="73">
        <v>0</v>
      </c>
      <c r="R21" s="20"/>
      <c r="S21" s="73">
        <v>584</v>
      </c>
      <c r="T21" s="20"/>
      <c r="U21" s="73">
        <v>1129</v>
      </c>
      <c r="V21" s="20"/>
      <c r="W21" s="75">
        <v>2062.4512399999999</v>
      </c>
      <c r="X21" s="20"/>
      <c r="Y21" s="75">
        <v>0</v>
      </c>
      <c r="Z21" s="20"/>
      <c r="AA21" s="75">
        <v>0</v>
      </c>
      <c r="AB21" s="20"/>
      <c r="AC21" s="75">
        <v>0</v>
      </c>
      <c r="AD21" s="20"/>
      <c r="AE21" s="75">
        <v>0</v>
      </c>
      <c r="AF21" s="20"/>
      <c r="AG21" s="75">
        <v>0</v>
      </c>
      <c r="AH21" s="20"/>
      <c r="AI21" s="76">
        <v>0</v>
      </c>
      <c r="AJ21" s="20"/>
      <c r="AK21" s="76">
        <v>0</v>
      </c>
      <c r="AL21" s="20"/>
      <c r="AM21" s="75">
        <v>0</v>
      </c>
      <c r="AN21" s="20"/>
      <c r="AO21" s="75">
        <v>0</v>
      </c>
      <c r="AP21" s="20"/>
      <c r="AQ21" s="73">
        <v>0</v>
      </c>
      <c r="AR21" s="20"/>
      <c r="AS21" s="73">
        <v>0</v>
      </c>
      <c r="AT21" s="20"/>
      <c r="AU21" s="73">
        <v>0</v>
      </c>
      <c r="AV21" s="15"/>
      <c r="AW21" s="75">
        <v>0</v>
      </c>
      <c r="AX21" s="177"/>
      <c r="AY21" s="212">
        <v>0</v>
      </c>
      <c r="AZ21" s="177"/>
      <c r="BA21" s="212">
        <v>0</v>
      </c>
      <c r="BB21" s="177"/>
      <c r="BC21" s="212">
        <v>0</v>
      </c>
      <c r="BD21" s="213"/>
      <c r="BE21" s="212">
        <v>0</v>
      </c>
      <c r="BF21" s="213"/>
      <c r="BG21" s="212">
        <v>0</v>
      </c>
    </row>
    <row r="22" spans="1:61">
      <c r="C22" s="78" t="s">
        <v>111</v>
      </c>
      <c r="D22" s="20"/>
      <c r="E22" s="73">
        <v>0</v>
      </c>
      <c r="F22" s="20"/>
      <c r="G22" s="73">
        <v>0</v>
      </c>
      <c r="H22" s="20"/>
      <c r="I22" s="73">
        <v>1293</v>
      </c>
      <c r="J22" s="20"/>
      <c r="K22" s="73">
        <v>2605</v>
      </c>
      <c r="L22" s="20"/>
      <c r="M22" s="73">
        <v>3888</v>
      </c>
      <c r="N22" s="20"/>
      <c r="O22" s="73">
        <v>5150</v>
      </c>
      <c r="P22" s="20"/>
      <c r="Q22" s="73">
        <v>1224</v>
      </c>
      <c r="R22" s="20"/>
      <c r="S22" s="73">
        <v>2401</v>
      </c>
      <c r="T22" s="20"/>
      <c r="U22" s="73">
        <v>3884</v>
      </c>
      <c r="V22" s="20"/>
      <c r="W22" s="75">
        <v>5105</v>
      </c>
      <c r="X22" s="20"/>
      <c r="Y22" s="75">
        <v>1139</v>
      </c>
      <c r="Z22" s="20"/>
      <c r="AA22" s="75">
        <v>2796</v>
      </c>
      <c r="AB22" s="20"/>
      <c r="AC22" s="75">
        <v>4574</v>
      </c>
      <c r="AD22" s="20"/>
      <c r="AE22" s="75">
        <v>5900.51</v>
      </c>
      <c r="AF22" s="20"/>
      <c r="AG22" s="75">
        <v>1902</v>
      </c>
      <c r="AH22" s="20"/>
      <c r="AI22" s="76">
        <v>3878</v>
      </c>
      <c r="AJ22" s="20"/>
      <c r="AK22" s="76">
        <v>5690</v>
      </c>
      <c r="AL22" s="20"/>
      <c r="AM22" s="76">
        <v>7890</v>
      </c>
      <c r="AN22" s="20"/>
      <c r="AO22" s="75">
        <v>2203</v>
      </c>
      <c r="AP22" s="20"/>
      <c r="AQ22" s="73">
        <v>4389</v>
      </c>
      <c r="AR22" s="20"/>
      <c r="AS22" s="73">
        <v>6928</v>
      </c>
      <c r="AT22" s="20"/>
      <c r="AU22" s="73">
        <v>9573</v>
      </c>
      <c r="AV22" s="20"/>
      <c r="AW22" s="75">
        <v>2607.0430099999999</v>
      </c>
      <c r="AX22" s="213"/>
      <c r="AY22" s="212">
        <v>5590</v>
      </c>
      <c r="AZ22" s="213"/>
      <c r="BA22" s="212">
        <v>8776</v>
      </c>
      <c r="BB22" s="213"/>
      <c r="BC22" s="212">
        <v>12257</v>
      </c>
      <c r="BD22" s="213"/>
      <c r="BE22" s="212">
        <v>4389</v>
      </c>
      <c r="BF22" s="213"/>
      <c r="BG22" s="212">
        <v>8207</v>
      </c>
    </row>
    <row r="23" spans="1:61">
      <c r="C23" s="74" t="s">
        <v>163</v>
      </c>
      <c r="D23" s="17"/>
      <c r="E23" s="75">
        <v>12157</v>
      </c>
      <c r="F23" s="17">
        <v>0</v>
      </c>
      <c r="G23" s="75">
        <v>11261</v>
      </c>
      <c r="H23" s="17">
        <v>0</v>
      </c>
      <c r="I23" s="75">
        <v>0</v>
      </c>
      <c r="J23" s="17">
        <v>0</v>
      </c>
      <c r="K23" s="75">
        <v>0</v>
      </c>
      <c r="L23" s="17">
        <v>0</v>
      </c>
      <c r="M23" s="75">
        <v>0</v>
      </c>
      <c r="N23" s="17">
        <v>0</v>
      </c>
      <c r="O23" s="75">
        <v>-10744.374589999999</v>
      </c>
      <c r="P23" s="17">
        <v>0</v>
      </c>
      <c r="Q23" s="73">
        <v>-360</v>
      </c>
      <c r="R23" s="17">
        <v>0</v>
      </c>
      <c r="S23" s="73">
        <v>-1043</v>
      </c>
      <c r="T23" s="17">
        <v>0</v>
      </c>
      <c r="U23" s="73">
        <v>-1329</v>
      </c>
      <c r="V23" s="17">
        <v>0</v>
      </c>
      <c r="W23" s="75">
        <v>-1478</v>
      </c>
      <c r="X23" s="17">
        <v>0</v>
      </c>
      <c r="Y23" s="75">
        <v>-303</v>
      </c>
      <c r="Z23" s="17">
        <v>0</v>
      </c>
      <c r="AA23" s="75">
        <v>-616</v>
      </c>
      <c r="AB23" s="17">
        <v>0</v>
      </c>
      <c r="AC23" s="75">
        <v>-1630</v>
      </c>
      <c r="AD23" s="17">
        <v>0</v>
      </c>
      <c r="AE23" s="75">
        <v>-1889</v>
      </c>
      <c r="AF23" s="17">
        <v>0</v>
      </c>
      <c r="AG23" s="75">
        <v>-506</v>
      </c>
      <c r="AH23" s="17">
        <v>0</v>
      </c>
      <c r="AI23" s="76">
        <v>-1183</v>
      </c>
      <c r="AJ23" s="17">
        <v>0</v>
      </c>
      <c r="AK23" s="76">
        <v>-1935</v>
      </c>
      <c r="AL23" s="17">
        <v>0</v>
      </c>
      <c r="AM23" s="76">
        <v>-2602</v>
      </c>
      <c r="AN23" s="17">
        <v>0</v>
      </c>
      <c r="AO23" s="75">
        <v>-829</v>
      </c>
      <c r="AP23" s="17">
        <v>0</v>
      </c>
      <c r="AQ23" s="73">
        <v>-1573.9924599999999</v>
      </c>
      <c r="AR23" s="17">
        <v>0</v>
      </c>
      <c r="AS23" s="73">
        <v>-2581.9866400000001</v>
      </c>
      <c r="AT23" s="17">
        <v>0</v>
      </c>
      <c r="AU23" s="73">
        <v>-2999.3121499999997</v>
      </c>
      <c r="AV23" s="17">
        <v>0</v>
      </c>
      <c r="AW23" s="75">
        <v>-683</v>
      </c>
      <c r="AX23" s="213">
        <v>0</v>
      </c>
      <c r="AY23" s="212">
        <v>-1172</v>
      </c>
      <c r="AZ23" s="213">
        <v>0</v>
      </c>
      <c r="BA23" s="212">
        <v>-1794.2930900000001</v>
      </c>
      <c r="BB23" s="213"/>
      <c r="BC23" s="212">
        <v>-3361.9132500000001</v>
      </c>
      <c r="BD23" s="212">
        <v>0</v>
      </c>
      <c r="BE23" s="212">
        <v>-669</v>
      </c>
      <c r="BF23" s="212">
        <v>0</v>
      </c>
      <c r="BG23" s="212">
        <v>-1178</v>
      </c>
    </row>
    <row r="24" spans="1:61">
      <c r="C24" s="74" t="s">
        <v>164</v>
      </c>
      <c r="D24" s="17"/>
      <c r="E24" s="75">
        <v>0</v>
      </c>
      <c r="F24" s="17"/>
      <c r="G24" s="75">
        <v>0</v>
      </c>
      <c r="H24" s="17"/>
      <c r="I24" s="75">
        <v>0</v>
      </c>
      <c r="J24" s="17"/>
      <c r="K24" s="75">
        <v>0</v>
      </c>
      <c r="L24" s="17"/>
      <c r="M24" s="75">
        <v>0</v>
      </c>
      <c r="N24" s="17"/>
      <c r="O24" s="75">
        <v>1503.3745900000001</v>
      </c>
      <c r="P24" s="17"/>
      <c r="Q24" s="73">
        <v>370</v>
      </c>
      <c r="R24" s="17"/>
      <c r="S24" s="73">
        <v>86</v>
      </c>
      <c r="T24" s="17"/>
      <c r="U24" s="73">
        <v>-9</v>
      </c>
      <c r="V24" s="17"/>
      <c r="W24" s="75">
        <v>-348</v>
      </c>
      <c r="X24" s="17"/>
      <c r="Y24" s="75">
        <v>-63</v>
      </c>
      <c r="Z24" s="17"/>
      <c r="AA24" s="75">
        <v>-162</v>
      </c>
      <c r="AB24" s="17"/>
      <c r="AC24" s="75">
        <v>-323</v>
      </c>
      <c r="AD24" s="17"/>
      <c r="AE24" s="75">
        <v>1167</v>
      </c>
      <c r="AF24" s="17"/>
      <c r="AG24" s="75">
        <v>426</v>
      </c>
      <c r="AH24" s="17"/>
      <c r="AI24" s="76">
        <v>792</v>
      </c>
      <c r="AJ24" s="17"/>
      <c r="AK24" s="76">
        <v>1279</v>
      </c>
      <c r="AL24" s="17"/>
      <c r="AM24" s="76">
        <v>1729</v>
      </c>
      <c r="AN24" s="17"/>
      <c r="AO24" s="75">
        <v>673</v>
      </c>
      <c r="AP24" s="17"/>
      <c r="AQ24" s="73">
        <v>1592</v>
      </c>
      <c r="AR24" s="17"/>
      <c r="AS24" s="73">
        <v>2534</v>
      </c>
      <c r="AT24" s="17"/>
      <c r="AU24" s="73">
        <v>2020</v>
      </c>
      <c r="AV24" s="17"/>
      <c r="AW24" s="75">
        <v>385</v>
      </c>
      <c r="AX24" s="213"/>
      <c r="AY24" s="212">
        <v>757</v>
      </c>
      <c r="AZ24" s="213"/>
      <c r="BA24" s="212">
        <v>1145</v>
      </c>
      <c r="BB24" s="213"/>
      <c r="BC24" s="212">
        <v>1538</v>
      </c>
      <c r="BD24" s="213"/>
      <c r="BE24" s="212">
        <v>438</v>
      </c>
      <c r="BF24" s="213"/>
      <c r="BG24" s="212">
        <v>438</v>
      </c>
    </row>
    <row r="25" spans="1:61">
      <c r="C25" s="74"/>
      <c r="D25" s="24"/>
      <c r="E25" s="73"/>
      <c r="F25" s="24"/>
      <c r="G25" s="73"/>
      <c r="H25" s="24"/>
      <c r="I25" s="73"/>
      <c r="J25" s="24"/>
      <c r="K25" s="73"/>
      <c r="L25" s="24"/>
      <c r="M25" s="73"/>
      <c r="N25" s="24"/>
      <c r="O25" s="73"/>
      <c r="P25" s="24"/>
      <c r="Q25" s="73"/>
      <c r="R25" s="24"/>
      <c r="S25" s="73"/>
      <c r="T25" s="24"/>
      <c r="U25" s="73"/>
      <c r="V25" s="24"/>
      <c r="W25" s="73"/>
      <c r="X25" s="24"/>
      <c r="Y25" s="73"/>
      <c r="Z25" s="24"/>
      <c r="AA25" s="73"/>
      <c r="AB25" s="24"/>
      <c r="AC25" s="73"/>
      <c r="AD25" s="24"/>
      <c r="AE25" s="73"/>
      <c r="AF25" s="24"/>
      <c r="AG25" s="73"/>
      <c r="AH25" s="24"/>
      <c r="AI25" s="73"/>
      <c r="AJ25" s="24"/>
      <c r="AK25" s="73"/>
      <c r="AL25" s="24"/>
      <c r="AM25" s="73"/>
      <c r="AN25" s="24"/>
      <c r="AO25" s="73"/>
      <c r="AP25" s="24"/>
      <c r="AQ25" s="73"/>
      <c r="AR25" s="24"/>
      <c r="AS25" s="73"/>
      <c r="AT25" s="24"/>
      <c r="AU25" s="73"/>
      <c r="AV25" s="17"/>
      <c r="AX25" s="213"/>
      <c r="AY25" s="211"/>
      <c r="AZ25" s="213"/>
      <c r="BA25" s="211"/>
      <c r="BB25" s="213"/>
      <c r="BC25" s="211"/>
      <c r="BD25" s="24"/>
      <c r="BE25" s="211"/>
      <c r="BF25" s="24"/>
      <c r="BG25" s="211"/>
    </row>
    <row r="26" spans="1:61" ht="18">
      <c r="C26" s="251" t="s">
        <v>113</v>
      </c>
      <c r="D26" s="8"/>
      <c r="E26" s="73"/>
      <c r="F26" s="8"/>
      <c r="G26" s="73"/>
      <c r="H26" s="8"/>
      <c r="I26" s="73"/>
      <c r="J26" s="8"/>
      <c r="K26" s="73"/>
      <c r="L26" s="8"/>
      <c r="M26" s="73"/>
      <c r="N26" s="8"/>
      <c r="O26" s="73"/>
      <c r="P26" s="8"/>
      <c r="Q26" s="73"/>
      <c r="R26" s="8"/>
      <c r="S26" s="73"/>
      <c r="T26" s="8"/>
      <c r="U26" s="73"/>
      <c r="V26" s="8"/>
      <c r="W26" s="73"/>
      <c r="X26" s="8"/>
      <c r="Y26" s="73"/>
      <c r="Z26" s="8"/>
      <c r="AA26" s="73"/>
      <c r="AB26" s="8"/>
      <c r="AC26" s="73"/>
      <c r="AD26" s="8"/>
      <c r="AE26" s="73"/>
      <c r="AF26" s="8"/>
      <c r="AG26" s="73"/>
      <c r="AH26" s="8"/>
      <c r="AI26" s="73"/>
      <c r="AJ26" s="8"/>
      <c r="AK26" s="73"/>
      <c r="AL26" s="8"/>
      <c r="AM26" s="73"/>
      <c r="AN26" s="8"/>
      <c r="AO26" s="73"/>
      <c r="AP26" s="8"/>
      <c r="AQ26" s="73"/>
      <c r="AR26" s="8"/>
      <c r="AS26" s="73"/>
      <c r="AT26" s="8"/>
      <c r="AU26" s="73"/>
      <c r="AV26" s="24"/>
      <c r="AW26" s="73"/>
      <c r="AX26" s="24"/>
      <c r="AY26" s="211"/>
      <c r="AZ26" s="24"/>
      <c r="BA26" s="211"/>
      <c r="BB26" s="24"/>
      <c r="BC26" s="211"/>
      <c r="BD26" s="208"/>
      <c r="BE26" s="211"/>
      <c r="BF26" s="208"/>
      <c r="BG26" s="211"/>
    </row>
    <row r="27" spans="1:61" ht="18">
      <c r="C27" s="79" t="s">
        <v>114</v>
      </c>
      <c r="D27" s="25"/>
      <c r="E27" s="73">
        <v>-4040</v>
      </c>
      <c r="F27" s="25"/>
      <c r="G27" s="73">
        <v>-6758</v>
      </c>
      <c r="H27" s="25"/>
      <c r="I27" s="73">
        <v>26120.977189999998</v>
      </c>
      <c r="J27" s="25"/>
      <c r="K27" s="73">
        <v>30630.977189999998</v>
      </c>
      <c r="L27" s="25"/>
      <c r="M27" s="73">
        <v>26500.977189999998</v>
      </c>
      <c r="N27" s="25"/>
      <c r="O27" s="73">
        <v>712</v>
      </c>
      <c r="P27" s="25"/>
      <c r="Q27" s="73">
        <v>46244.148579199995</v>
      </c>
      <c r="R27" s="25"/>
      <c r="S27" s="73">
        <v>34381.148579199995</v>
      </c>
      <c r="T27" s="25"/>
      <c r="U27" s="73">
        <v>12855</v>
      </c>
      <c r="V27" s="25"/>
      <c r="W27" s="73">
        <v>-34683</v>
      </c>
      <c r="X27" s="25"/>
      <c r="Y27" s="73">
        <v>41727</v>
      </c>
      <c r="Z27" s="25"/>
      <c r="AA27" s="73">
        <v>26804</v>
      </c>
      <c r="AB27" s="25"/>
      <c r="AC27" s="73">
        <v>4801</v>
      </c>
      <c r="AD27" s="25"/>
      <c r="AE27" s="73">
        <v>-27585</v>
      </c>
      <c r="AF27" s="25"/>
      <c r="AG27" s="73">
        <v>40051</v>
      </c>
      <c r="AH27" s="25"/>
      <c r="AI27" s="73">
        <v>32806</v>
      </c>
      <c r="AJ27" s="25"/>
      <c r="AK27" s="73">
        <v>26548</v>
      </c>
      <c r="AL27" s="25"/>
      <c r="AM27" s="73">
        <v>-27605</v>
      </c>
      <c r="AN27" s="25"/>
      <c r="AO27" s="73">
        <v>37208</v>
      </c>
      <c r="AP27" s="25"/>
      <c r="AQ27" s="73">
        <v>34658</v>
      </c>
      <c r="AR27" s="25"/>
      <c r="AS27" s="73">
        <v>26042</v>
      </c>
      <c r="AT27" s="25"/>
      <c r="AU27" s="73">
        <v>-44293</v>
      </c>
      <c r="AV27" s="8"/>
      <c r="AW27" s="73">
        <v>47852</v>
      </c>
      <c r="AX27" s="208"/>
      <c r="AY27" s="211">
        <v>43541</v>
      </c>
      <c r="AZ27" s="208"/>
      <c r="BA27" s="211">
        <v>48717</v>
      </c>
      <c r="BB27" s="208"/>
      <c r="BC27" s="211">
        <v>-45520</v>
      </c>
      <c r="BD27" s="214"/>
      <c r="BE27" s="211">
        <v>67992</v>
      </c>
      <c r="BF27" s="214"/>
      <c r="BG27" s="211">
        <v>64908</v>
      </c>
    </row>
    <row r="28" spans="1:61">
      <c r="C28" s="79" t="s">
        <v>115</v>
      </c>
      <c r="D28" s="26"/>
      <c r="E28" s="73">
        <v>-35</v>
      </c>
      <c r="F28" s="26"/>
      <c r="G28" s="73">
        <v>-18</v>
      </c>
      <c r="H28" s="26"/>
      <c r="I28" s="73">
        <v>-15.023000000000025</v>
      </c>
      <c r="J28" s="26"/>
      <c r="K28" s="73">
        <v>1001.977</v>
      </c>
      <c r="L28" s="26"/>
      <c r="M28" s="73">
        <v>1006.977</v>
      </c>
      <c r="N28" s="26"/>
      <c r="O28" s="73">
        <v>1008.977</v>
      </c>
      <c r="P28" s="26"/>
      <c r="Q28" s="73">
        <v>0</v>
      </c>
      <c r="R28" s="26"/>
      <c r="S28" s="73">
        <v>0</v>
      </c>
      <c r="T28" s="26"/>
      <c r="U28" s="73">
        <v>0</v>
      </c>
      <c r="V28" s="26"/>
      <c r="W28" s="73">
        <v>0</v>
      </c>
      <c r="X28" s="26"/>
      <c r="Y28" s="73">
        <v>0</v>
      </c>
      <c r="Z28" s="26"/>
      <c r="AA28" s="73">
        <v>0</v>
      </c>
      <c r="AB28" s="26"/>
      <c r="AC28" s="73">
        <v>0</v>
      </c>
      <c r="AD28" s="26"/>
      <c r="AE28" s="73">
        <v>0</v>
      </c>
      <c r="AF28" s="26"/>
      <c r="AG28" s="73">
        <v>0</v>
      </c>
      <c r="AH28" s="26"/>
      <c r="AI28" s="73">
        <v>0</v>
      </c>
      <c r="AJ28" s="26"/>
      <c r="AK28" s="73">
        <v>0</v>
      </c>
      <c r="AL28" s="26"/>
      <c r="AM28" s="73">
        <v>0</v>
      </c>
      <c r="AN28" s="26"/>
      <c r="AO28" s="73">
        <v>0</v>
      </c>
      <c r="AP28" s="26"/>
      <c r="AQ28" s="73">
        <v>0</v>
      </c>
      <c r="AR28" s="26"/>
      <c r="AS28" s="73">
        <v>0</v>
      </c>
      <c r="AT28" s="26"/>
      <c r="AU28" s="73">
        <v>0</v>
      </c>
      <c r="AV28" s="25"/>
      <c r="AW28" s="73">
        <v>0</v>
      </c>
      <c r="AX28" s="214"/>
      <c r="AY28" s="211">
        <v>0</v>
      </c>
      <c r="AZ28" s="214"/>
      <c r="BA28" s="211">
        <v>0</v>
      </c>
      <c r="BB28" s="214"/>
      <c r="BC28" s="211">
        <v>0</v>
      </c>
      <c r="BD28" s="215"/>
      <c r="BE28" s="211">
        <v>0</v>
      </c>
      <c r="BF28" s="215"/>
      <c r="BG28" s="211">
        <v>0</v>
      </c>
    </row>
    <row r="29" spans="1:61">
      <c r="C29" s="79" t="s">
        <v>26</v>
      </c>
      <c r="D29" s="15"/>
      <c r="E29" s="73">
        <v>-10850</v>
      </c>
      <c r="F29" s="15"/>
      <c r="G29" s="73">
        <v>-8257</v>
      </c>
      <c r="H29" s="15"/>
      <c r="I29" s="73">
        <v>-12054.434999999998</v>
      </c>
      <c r="J29" s="15"/>
      <c r="K29" s="73">
        <v>-16074.434999999998</v>
      </c>
      <c r="L29" s="15"/>
      <c r="M29" s="73">
        <v>-9820.4349999999977</v>
      </c>
      <c r="N29" s="15"/>
      <c r="O29" s="73">
        <v>1016.5650000000023</v>
      </c>
      <c r="P29" s="15"/>
      <c r="Q29" s="73">
        <v>-9017</v>
      </c>
      <c r="R29" s="15"/>
      <c r="S29" s="73">
        <v>-5094</v>
      </c>
      <c r="T29" s="15"/>
      <c r="U29" s="73">
        <v>-21662</v>
      </c>
      <c r="V29" s="15"/>
      <c r="W29" s="73">
        <v>-23849</v>
      </c>
      <c r="X29" s="15"/>
      <c r="Y29" s="73">
        <v>-36079</v>
      </c>
      <c r="Z29" s="15"/>
      <c r="AA29" s="73">
        <v>-53965</v>
      </c>
      <c r="AB29" s="15"/>
      <c r="AC29" s="73">
        <v>-68769</v>
      </c>
      <c r="AD29" s="15"/>
      <c r="AE29" s="73">
        <v>-79254</v>
      </c>
      <c r="AF29" s="15"/>
      <c r="AG29" s="73">
        <v>-39133</v>
      </c>
      <c r="AH29" s="15"/>
      <c r="AI29" s="73">
        <v>-49442</v>
      </c>
      <c r="AJ29" s="15"/>
      <c r="AK29" s="73">
        <v>-53985</v>
      </c>
      <c r="AL29" s="15"/>
      <c r="AM29" s="73">
        <v>-46537</v>
      </c>
      <c r="AN29" s="15"/>
      <c r="AO29" s="73">
        <v>-35898</v>
      </c>
      <c r="AP29" s="15"/>
      <c r="AQ29" s="73">
        <v>-49643</v>
      </c>
      <c r="AR29" s="15"/>
      <c r="AS29" s="73">
        <v>-50663</v>
      </c>
      <c r="AT29" s="15"/>
      <c r="AU29" s="73">
        <v>-29498</v>
      </c>
      <c r="AV29" s="26"/>
      <c r="AW29" s="73">
        <v>-21145</v>
      </c>
      <c r="AX29" s="215"/>
      <c r="AY29" s="211">
        <v>-28547</v>
      </c>
      <c r="AZ29" s="215"/>
      <c r="BA29" s="211">
        <v>-65008</v>
      </c>
      <c r="BB29" s="215"/>
      <c r="BC29" s="211">
        <v>-58181</v>
      </c>
      <c r="BD29" s="177"/>
      <c r="BE29" s="211">
        <v>-39602</v>
      </c>
      <c r="BF29" s="177"/>
      <c r="BG29" s="211">
        <v>-49018</v>
      </c>
    </row>
    <row r="30" spans="1:61">
      <c r="C30" s="79" t="s">
        <v>116</v>
      </c>
      <c r="D30" s="15"/>
      <c r="E30" s="73">
        <v>-53</v>
      </c>
      <c r="F30" s="15"/>
      <c r="G30" s="73">
        <v>889</v>
      </c>
      <c r="H30" s="15"/>
      <c r="I30" s="73">
        <v>-1642.8819984996667</v>
      </c>
      <c r="J30" s="15"/>
      <c r="K30" s="73">
        <v>-1132.8819984996667</v>
      </c>
      <c r="L30" s="15"/>
      <c r="M30" s="73">
        <v>-1677.8819984996667</v>
      </c>
      <c r="N30" s="15"/>
      <c r="O30" s="73">
        <v>-76.581809999999678</v>
      </c>
      <c r="P30" s="15"/>
      <c r="Q30" s="73">
        <v>-229</v>
      </c>
      <c r="R30" s="15"/>
      <c r="S30" s="73">
        <v>510</v>
      </c>
      <c r="T30" s="15"/>
      <c r="U30" s="73">
        <v>3051</v>
      </c>
      <c r="V30" s="15"/>
      <c r="W30" s="73">
        <v>5693</v>
      </c>
      <c r="X30" s="15"/>
      <c r="Y30" s="73">
        <v>2232</v>
      </c>
      <c r="Z30" s="15"/>
      <c r="AA30" s="73">
        <v>5422</v>
      </c>
      <c r="AB30" s="15"/>
      <c r="AC30" s="73">
        <v>8025</v>
      </c>
      <c r="AD30" s="15"/>
      <c r="AE30" s="73">
        <v>8939</v>
      </c>
      <c r="AF30" s="15"/>
      <c r="AG30" s="73">
        <v>4488</v>
      </c>
      <c r="AH30" s="15"/>
      <c r="AI30" s="73">
        <v>2652</v>
      </c>
      <c r="AJ30" s="15"/>
      <c r="AK30" s="73">
        <v>4404</v>
      </c>
      <c r="AL30" s="15"/>
      <c r="AM30" s="73">
        <v>5611</v>
      </c>
      <c r="AN30" s="15"/>
      <c r="AO30" s="73">
        <v>-1274</v>
      </c>
      <c r="AP30" s="15"/>
      <c r="AQ30" s="73">
        <v>-1506.0075400000001</v>
      </c>
      <c r="AR30" s="15"/>
      <c r="AS30" s="73">
        <v>-3242.0133599999999</v>
      </c>
      <c r="AT30" s="15"/>
      <c r="AU30" s="73">
        <v>-1720.68785</v>
      </c>
      <c r="AV30" s="15"/>
      <c r="AW30" s="73">
        <v>-241</v>
      </c>
      <c r="AX30" s="177"/>
      <c r="AY30" s="211">
        <v>7606</v>
      </c>
      <c r="AZ30" s="177"/>
      <c r="BA30" s="211">
        <v>7521.2930900000001</v>
      </c>
      <c r="BB30" s="177"/>
      <c r="BC30" s="211">
        <v>7912.9132499999996</v>
      </c>
      <c r="BD30" s="177"/>
      <c r="BE30" s="211">
        <v>-659</v>
      </c>
      <c r="BF30" s="177"/>
      <c r="BG30" s="211">
        <v>1297</v>
      </c>
    </row>
    <row r="31" spans="1:61">
      <c r="C31" s="79" t="s">
        <v>117</v>
      </c>
      <c r="D31" s="15"/>
      <c r="E31" s="73">
        <v>-2095</v>
      </c>
      <c r="F31" s="15"/>
      <c r="G31" s="73">
        <v>-3568</v>
      </c>
      <c r="H31" s="15"/>
      <c r="I31" s="73">
        <v>-595</v>
      </c>
      <c r="J31" s="15"/>
      <c r="K31" s="73">
        <v>-1307.4560000000001</v>
      </c>
      <c r="L31" s="15"/>
      <c r="M31" s="73">
        <v>-1827.4560000000001</v>
      </c>
      <c r="N31" s="15"/>
      <c r="O31" s="73">
        <v>-2225</v>
      </c>
      <c r="P31" s="15"/>
      <c r="Q31" s="73">
        <v>-212</v>
      </c>
      <c r="R31" s="15"/>
      <c r="S31" s="73">
        <v>-275</v>
      </c>
      <c r="T31" s="15"/>
      <c r="U31" s="73">
        <v>-423</v>
      </c>
      <c r="V31" s="15"/>
      <c r="W31" s="73">
        <v>2555</v>
      </c>
      <c r="X31" s="15"/>
      <c r="Y31" s="73">
        <v>219</v>
      </c>
      <c r="Z31" s="15"/>
      <c r="AA31" s="73">
        <v>318</v>
      </c>
      <c r="AB31" s="15"/>
      <c r="AC31" s="73">
        <v>473</v>
      </c>
      <c r="AD31" s="15"/>
      <c r="AE31" s="73">
        <v>500</v>
      </c>
      <c r="AF31" s="15"/>
      <c r="AG31" s="73">
        <v>793</v>
      </c>
      <c r="AH31" s="15"/>
      <c r="AI31" s="73">
        <v>1166</v>
      </c>
      <c r="AJ31" s="15"/>
      <c r="AK31" s="73">
        <v>1975</v>
      </c>
      <c r="AL31" s="15"/>
      <c r="AM31" s="73">
        <v>2434</v>
      </c>
      <c r="AN31" s="15"/>
      <c r="AO31" s="73">
        <v>384</v>
      </c>
      <c r="AP31" s="15"/>
      <c r="AQ31" s="73">
        <v>913</v>
      </c>
      <c r="AR31" s="15"/>
      <c r="AS31" s="73">
        <v>1392</v>
      </c>
      <c r="AT31" s="15"/>
      <c r="AU31" s="73">
        <v>1864</v>
      </c>
      <c r="AV31" s="15"/>
      <c r="AW31" s="73">
        <v>226</v>
      </c>
      <c r="AX31" s="177"/>
      <c r="AY31" s="211">
        <v>-1315</v>
      </c>
      <c r="AZ31" s="177"/>
      <c r="BA31" s="211">
        <v>-1142</v>
      </c>
      <c r="BB31" s="177"/>
      <c r="BC31" s="211">
        <v>-808</v>
      </c>
      <c r="BD31" s="177"/>
      <c r="BE31" s="211">
        <v>432</v>
      </c>
      <c r="BF31" s="177"/>
      <c r="BG31" s="211">
        <v>742</v>
      </c>
    </row>
    <row r="32" spans="1:61">
      <c r="C32" s="79" t="s">
        <v>118</v>
      </c>
      <c r="D32" s="15"/>
      <c r="E32" s="73">
        <v>-701</v>
      </c>
      <c r="F32" s="15"/>
      <c r="G32" s="73">
        <v>-1047</v>
      </c>
      <c r="H32" s="15"/>
      <c r="I32" s="73">
        <v>-2712.2040000000002</v>
      </c>
      <c r="J32" s="15"/>
      <c r="K32" s="73">
        <v>-2508.2040000000002</v>
      </c>
      <c r="L32" s="15"/>
      <c r="M32" s="73">
        <v>-335.20400000000018</v>
      </c>
      <c r="N32" s="15"/>
      <c r="O32" s="73">
        <v>-858.20400000000018</v>
      </c>
      <c r="P32" s="15"/>
      <c r="Q32" s="73">
        <v>-916.38696063000043</v>
      </c>
      <c r="R32" s="15"/>
      <c r="S32" s="73">
        <v>-936.38696063000043</v>
      </c>
      <c r="T32" s="15"/>
      <c r="U32" s="73">
        <v>-2216</v>
      </c>
      <c r="V32" s="15"/>
      <c r="W32" s="73">
        <v>1850.6130393699996</v>
      </c>
      <c r="X32" s="15"/>
      <c r="Y32" s="73">
        <v>-895</v>
      </c>
      <c r="Z32" s="15"/>
      <c r="AA32" s="73">
        <v>301</v>
      </c>
      <c r="AB32" s="15"/>
      <c r="AC32" s="73">
        <v>-1084</v>
      </c>
      <c r="AD32" s="15"/>
      <c r="AE32" s="73">
        <v>2198</v>
      </c>
      <c r="AF32" s="15"/>
      <c r="AG32" s="73">
        <v>-34</v>
      </c>
      <c r="AH32" s="15"/>
      <c r="AI32" s="73">
        <v>-563</v>
      </c>
      <c r="AJ32" s="15"/>
      <c r="AK32" s="73">
        <v>-1345</v>
      </c>
      <c r="AL32" s="15"/>
      <c r="AM32" s="73">
        <v>-2094</v>
      </c>
      <c r="AN32" s="15"/>
      <c r="AO32" s="73">
        <v>-534</v>
      </c>
      <c r="AP32" s="15"/>
      <c r="AQ32" s="73">
        <v>-3103</v>
      </c>
      <c r="AR32" s="15"/>
      <c r="AS32" s="73">
        <v>-2608</v>
      </c>
      <c r="AT32" s="15"/>
      <c r="AU32" s="73">
        <v>-2979</v>
      </c>
      <c r="AV32" s="15"/>
      <c r="AW32" s="73">
        <v>-3040</v>
      </c>
      <c r="AX32" s="177"/>
      <c r="AY32" s="211">
        <v>-5734</v>
      </c>
      <c r="AZ32" s="177"/>
      <c r="BA32" s="211">
        <v>-6747</v>
      </c>
      <c r="BB32" s="177"/>
      <c r="BC32" s="211">
        <v>-189</v>
      </c>
      <c r="BD32" s="177"/>
      <c r="BE32" s="211">
        <v>-4953</v>
      </c>
      <c r="BF32" s="177"/>
      <c r="BG32" s="211">
        <v>-16431</v>
      </c>
    </row>
    <row r="33" spans="1:61">
      <c r="C33" s="79" t="s">
        <v>38</v>
      </c>
      <c r="D33" s="15"/>
      <c r="E33" s="73">
        <v>-786</v>
      </c>
      <c r="F33" s="15"/>
      <c r="G33" s="73">
        <v>-402</v>
      </c>
      <c r="H33" s="15"/>
      <c r="I33" s="73">
        <v>7181.1370000000006</v>
      </c>
      <c r="J33" s="15"/>
      <c r="K33" s="73">
        <v>6810.1370000000006</v>
      </c>
      <c r="L33" s="15"/>
      <c r="M33" s="73">
        <v>4075.1370000000006</v>
      </c>
      <c r="N33" s="15"/>
      <c r="O33" s="73">
        <v>1849.1370000000006</v>
      </c>
      <c r="P33" s="15"/>
      <c r="Q33" s="73">
        <v>8742</v>
      </c>
      <c r="R33" s="15"/>
      <c r="S33" s="73">
        <v>-1074</v>
      </c>
      <c r="T33" s="15"/>
      <c r="U33" s="73">
        <v>16467</v>
      </c>
      <c r="V33" s="15"/>
      <c r="W33" s="73">
        <v>22795</v>
      </c>
      <c r="X33" s="15"/>
      <c r="Y33" s="73">
        <v>2362</v>
      </c>
      <c r="Z33" s="15"/>
      <c r="AA33" s="73">
        <v>-3266</v>
      </c>
      <c r="AB33" s="15"/>
      <c r="AC33" s="73">
        <v>985</v>
      </c>
      <c r="AD33" s="15"/>
      <c r="AE33" s="73">
        <v>5158</v>
      </c>
      <c r="AF33" s="15"/>
      <c r="AG33" s="73">
        <v>4693</v>
      </c>
      <c r="AH33" s="15"/>
      <c r="AI33" s="73">
        <v>10378</v>
      </c>
      <c r="AJ33" s="15"/>
      <c r="AK33" s="73">
        <v>-6108</v>
      </c>
      <c r="AL33" s="15"/>
      <c r="AM33" s="73">
        <v>16435.66246</v>
      </c>
      <c r="AN33" s="15"/>
      <c r="AO33" s="73">
        <v>-1845.3446900000008</v>
      </c>
      <c r="AP33" s="15"/>
      <c r="AQ33" s="73">
        <v>-5687.078309999999</v>
      </c>
      <c r="AR33" s="15"/>
      <c r="AS33" s="73">
        <v>-12877.66246</v>
      </c>
      <c r="AT33" s="15"/>
      <c r="AU33" s="73">
        <v>-1773.9698100000023</v>
      </c>
      <c r="AV33" s="15"/>
      <c r="AW33" s="73">
        <v>4201.0740299999989</v>
      </c>
      <c r="AX33" s="177"/>
      <c r="AY33" s="211">
        <v>9864.3073499999991</v>
      </c>
      <c r="AZ33" s="177"/>
      <c r="BA33" s="211">
        <v>13800.307350000003</v>
      </c>
      <c r="BB33" s="177"/>
      <c r="BC33" s="211">
        <v>21914.307350000003</v>
      </c>
      <c r="BD33" s="177"/>
      <c r="BE33" s="211">
        <v>-5912</v>
      </c>
      <c r="BF33" s="177"/>
      <c r="BG33" s="211">
        <v>-6034</v>
      </c>
    </row>
    <row r="34" spans="1:61">
      <c r="C34" s="78" t="s">
        <v>119</v>
      </c>
      <c r="D34" s="15"/>
      <c r="E34" s="73">
        <v>-473</v>
      </c>
      <c r="F34" s="15"/>
      <c r="G34" s="73">
        <v>1831</v>
      </c>
      <c r="H34" s="15"/>
      <c r="I34" s="73">
        <v>-1947.2950000000001</v>
      </c>
      <c r="J34" s="15"/>
      <c r="K34" s="73">
        <v>-1106.2950000000001</v>
      </c>
      <c r="L34" s="15"/>
      <c r="M34" s="73">
        <v>662.70499999999993</v>
      </c>
      <c r="N34" s="15"/>
      <c r="O34" s="73">
        <v>4145.7049999999999</v>
      </c>
      <c r="P34" s="15"/>
      <c r="Q34" s="73">
        <v>-1046</v>
      </c>
      <c r="R34" s="15"/>
      <c r="S34" s="73">
        <v>-286</v>
      </c>
      <c r="T34" s="15"/>
      <c r="U34" s="73">
        <v>1051</v>
      </c>
      <c r="V34" s="15"/>
      <c r="W34" s="73">
        <v>-119</v>
      </c>
      <c r="X34" s="15"/>
      <c r="Y34" s="73">
        <v>-2534</v>
      </c>
      <c r="Z34" s="15"/>
      <c r="AA34" s="73">
        <v>473</v>
      </c>
      <c r="AB34" s="15"/>
      <c r="AC34" s="73">
        <v>4939</v>
      </c>
      <c r="AD34" s="15"/>
      <c r="AE34" s="73">
        <v>9458</v>
      </c>
      <c r="AF34" s="15"/>
      <c r="AG34" s="73">
        <v>-4660</v>
      </c>
      <c r="AH34" s="15"/>
      <c r="AI34" s="73">
        <v>-2855</v>
      </c>
      <c r="AJ34" s="15"/>
      <c r="AK34" s="73">
        <v>990</v>
      </c>
      <c r="AL34" s="15"/>
      <c r="AM34" s="73">
        <v>5104</v>
      </c>
      <c r="AN34" s="15"/>
      <c r="AO34" s="73">
        <v>-4223</v>
      </c>
      <c r="AP34" s="15"/>
      <c r="AQ34" s="73">
        <v>-2645</v>
      </c>
      <c r="AR34" s="15"/>
      <c r="AS34" s="73">
        <v>2308</v>
      </c>
      <c r="AT34" s="15"/>
      <c r="AU34" s="73">
        <v>7265</v>
      </c>
      <c r="AV34" s="15"/>
      <c r="AW34" s="73">
        <v>-2437</v>
      </c>
      <c r="AX34" s="177"/>
      <c r="AY34" s="211">
        <v>-5512</v>
      </c>
      <c r="AZ34" s="177"/>
      <c r="BA34" s="211">
        <v>116</v>
      </c>
      <c r="BB34" s="177"/>
      <c r="BC34" s="211">
        <v>5947</v>
      </c>
      <c r="BD34" s="177"/>
      <c r="BE34" s="211">
        <v>8</v>
      </c>
      <c r="BF34" s="177"/>
      <c r="BG34" s="211">
        <v>4856</v>
      </c>
    </row>
    <row r="35" spans="1:61">
      <c r="C35" s="80" t="s">
        <v>120</v>
      </c>
      <c r="D35" s="15"/>
      <c r="E35" s="73">
        <v>9816</v>
      </c>
      <c r="F35" s="15"/>
      <c r="G35" s="73">
        <v>13982</v>
      </c>
      <c r="H35" s="15"/>
      <c r="I35" s="73">
        <v>-6648.6567302260009</v>
      </c>
      <c r="J35" s="15"/>
      <c r="K35" s="73">
        <v>-6930.6567302260009</v>
      </c>
      <c r="L35" s="15"/>
      <c r="M35" s="73">
        <v>-6280.6567302260009</v>
      </c>
      <c r="N35" s="15"/>
      <c r="O35" s="73">
        <v>1895.6841899999999</v>
      </c>
      <c r="P35" s="15"/>
      <c r="Q35" s="73">
        <v>-9893.0814227794108</v>
      </c>
      <c r="R35" s="15"/>
      <c r="S35" s="73">
        <v>-9267.081422779409</v>
      </c>
      <c r="T35" s="15"/>
      <c r="U35" s="73">
        <v>-9954.2872927794106</v>
      </c>
      <c r="V35" s="15"/>
      <c r="W35" s="73">
        <v>-1768.9008627794101</v>
      </c>
      <c r="X35" s="15"/>
      <c r="Y35" s="73">
        <v>-13239.852360000001</v>
      </c>
      <c r="Z35" s="15"/>
      <c r="AA35" s="73">
        <v>-11650</v>
      </c>
      <c r="AB35" s="15"/>
      <c r="AC35" s="73">
        <v>-5292</v>
      </c>
      <c r="AD35" s="15"/>
      <c r="AE35" s="73">
        <v>2300</v>
      </c>
      <c r="AF35" s="15"/>
      <c r="AG35" s="73">
        <v>-14114.461740000001</v>
      </c>
      <c r="AH35" s="15"/>
      <c r="AI35" s="73">
        <v>-12457.461740000001</v>
      </c>
      <c r="AJ35" s="15"/>
      <c r="AK35" s="73">
        <v>-11420</v>
      </c>
      <c r="AL35" s="15"/>
      <c r="AM35" s="73">
        <v>-203.39201000000321</v>
      </c>
      <c r="AN35" s="15"/>
      <c r="AO35" s="73">
        <v>-17023.045280000002</v>
      </c>
      <c r="AP35" s="15"/>
      <c r="AQ35" s="73">
        <v>-14898.736219999999</v>
      </c>
      <c r="AR35" s="15"/>
      <c r="AS35" s="73">
        <v>-10501.18535</v>
      </c>
      <c r="AT35" s="15"/>
      <c r="AU35" s="73">
        <v>330.5219900000011</v>
      </c>
      <c r="AV35" s="15"/>
      <c r="AW35" s="73">
        <v>-12546.036909999999</v>
      </c>
      <c r="AX35" s="177"/>
      <c r="AY35" s="211">
        <v>-15132.21717</v>
      </c>
      <c r="AZ35" s="177"/>
      <c r="BA35" s="211">
        <v>-15466.621770000002</v>
      </c>
      <c r="BB35" s="177"/>
      <c r="BC35" s="211">
        <v>-2331.7544699999999</v>
      </c>
      <c r="BD35" s="177"/>
      <c r="BE35" s="211">
        <v>-12485</v>
      </c>
      <c r="BF35" s="177"/>
      <c r="BG35" s="211">
        <v>-15921</v>
      </c>
    </row>
    <row r="36" spans="1:61">
      <c r="C36" s="81" t="s">
        <v>121</v>
      </c>
      <c r="D36" s="15"/>
      <c r="E36" s="73">
        <v>0</v>
      </c>
      <c r="F36" s="15"/>
      <c r="G36" s="73">
        <v>0</v>
      </c>
      <c r="H36" s="15"/>
      <c r="I36" s="73">
        <v>0</v>
      </c>
      <c r="J36" s="15"/>
      <c r="K36" s="73">
        <v>0</v>
      </c>
      <c r="L36" s="15"/>
      <c r="M36" s="73">
        <v>0</v>
      </c>
      <c r="N36" s="15"/>
      <c r="O36" s="73">
        <v>0</v>
      </c>
      <c r="P36" s="15"/>
      <c r="Q36" s="73">
        <v>-1826</v>
      </c>
      <c r="R36" s="15"/>
      <c r="S36" s="73">
        <v>-1527</v>
      </c>
      <c r="T36" s="15"/>
      <c r="U36" s="73">
        <v>-902</v>
      </c>
      <c r="V36" s="15"/>
      <c r="W36" s="73">
        <v>311</v>
      </c>
      <c r="X36" s="15"/>
      <c r="Y36" s="73">
        <v>-2094.5333775999998</v>
      </c>
      <c r="Z36" s="15"/>
      <c r="AA36" s="73">
        <v>-1724.8882375999999</v>
      </c>
      <c r="AB36" s="15"/>
      <c r="AC36" s="73">
        <v>-1383.4830976000001</v>
      </c>
      <c r="AD36" s="15"/>
      <c r="AE36" s="73">
        <v>341</v>
      </c>
      <c r="AF36" s="15"/>
      <c r="AG36" s="73">
        <v>-1628.15274</v>
      </c>
      <c r="AH36" s="15"/>
      <c r="AI36" s="73">
        <v>-1639.4268800000004</v>
      </c>
      <c r="AJ36" s="15"/>
      <c r="AK36" s="73">
        <v>-1778.7123600000002</v>
      </c>
      <c r="AL36" s="15"/>
      <c r="AM36" s="73">
        <v>96.991240000000289</v>
      </c>
      <c r="AN36" s="15"/>
      <c r="AO36" s="73">
        <v>-1351.4847200000002</v>
      </c>
      <c r="AP36" s="15"/>
      <c r="AQ36" s="73">
        <v>-1996.63834</v>
      </c>
      <c r="AR36" s="15"/>
      <c r="AS36" s="73">
        <v>-1551.5633399999999</v>
      </c>
      <c r="AT36" s="15"/>
      <c r="AU36" s="73">
        <v>106.27478999999994</v>
      </c>
      <c r="AV36" s="15"/>
      <c r="AW36" s="73">
        <v>-1747.2043200000001</v>
      </c>
      <c r="AX36" s="177"/>
      <c r="AY36" s="211">
        <v>-1627.2941000000001</v>
      </c>
      <c r="AZ36" s="177"/>
      <c r="BA36" s="211">
        <v>-1800.7018700000003</v>
      </c>
      <c r="BB36" s="177"/>
      <c r="BC36" s="211">
        <v>563.65158760000031</v>
      </c>
      <c r="BD36" s="177"/>
      <c r="BE36" s="211">
        <v>-1506</v>
      </c>
      <c r="BF36" s="177"/>
      <c r="BG36" s="211">
        <v>-1737</v>
      </c>
    </row>
    <row r="37" spans="1:61">
      <c r="C37" s="80" t="s">
        <v>122</v>
      </c>
      <c r="D37" s="15"/>
      <c r="E37" s="82">
        <v>-931</v>
      </c>
      <c r="F37" s="15"/>
      <c r="G37" s="82">
        <v>-1</v>
      </c>
      <c r="H37" s="15"/>
      <c r="I37" s="82">
        <v>-9.1890000000000001</v>
      </c>
      <c r="J37" s="15"/>
      <c r="K37" s="82">
        <v>-9.1890000000000001</v>
      </c>
      <c r="L37" s="15"/>
      <c r="M37" s="82">
        <v>-9.1890000000000001</v>
      </c>
      <c r="N37" s="15"/>
      <c r="O37" s="82">
        <v>3507.3493708000042</v>
      </c>
      <c r="P37" s="15"/>
      <c r="Q37" s="82">
        <v>-1102</v>
      </c>
      <c r="R37" s="15"/>
      <c r="S37" s="82">
        <v>-1353</v>
      </c>
      <c r="T37" s="15"/>
      <c r="U37" s="82">
        <v>-1653</v>
      </c>
      <c r="V37" s="15"/>
      <c r="W37" s="73">
        <v>-3414</v>
      </c>
      <c r="X37" s="15"/>
      <c r="Y37" s="73">
        <v>-215</v>
      </c>
      <c r="Z37" s="15"/>
      <c r="AA37" s="73">
        <v>-229</v>
      </c>
      <c r="AB37" s="15"/>
      <c r="AC37" s="73">
        <v>-229</v>
      </c>
      <c r="AD37" s="15"/>
      <c r="AE37" s="73">
        <v>-229</v>
      </c>
      <c r="AF37" s="15"/>
      <c r="AG37" s="73">
        <v>0</v>
      </c>
      <c r="AH37" s="15"/>
      <c r="AI37" s="73">
        <v>0</v>
      </c>
      <c r="AJ37" s="15"/>
      <c r="AK37" s="73">
        <v>0</v>
      </c>
      <c r="AL37" s="15"/>
      <c r="AM37" s="73">
        <v>0</v>
      </c>
      <c r="AN37" s="15"/>
      <c r="AO37" s="73">
        <v>0</v>
      </c>
      <c r="AP37" s="15"/>
      <c r="AQ37" s="73">
        <v>0</v>
      </c>
      <c r="AR37" s="15"/>
      <c r="AS37" s="73">
        <v>0</v>
      </c>
      <c r="AT37" s="15"/>
      <c r="AU37" s="73">
        <v>0</v>
      </c>
      <c r="AV37" s="15"/>
      <c r="AW37" s="73">
        <v>0</v>
      </c>
      <c r="AX37" s="177"/>
      <c r="AY37" s="211">
        <v>0</v>
      </c>
      <c r="AZ37" s="177"/>
      <c r="BA37" s="211">
        <v>0</v>
      </c>
      <c r="BB37" s="177"/>
      <c r="BC37" s="211">
        <v>0</v>
      </c>
      <c r="BD37" s="177"/>
      <c r="BE37" s="211">
        <v>0</v>
      </c>
      <c r="BF37" s="177"/>
      <c r="BG37" s="211">
        <v>0</v>
      </c>
    </row>
    <row r="38" spans="1:61">
      <c r="C38" s="80" t="s">
        <v>123</v>
      </c>
      <c r="D38" s="15"/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15"/>
      <c r="W38" s="73">
        <v>0</v>
      </c>
      <c r="X38" s="15"/>
      <c r="Y38" s="73">
        <v>0</v>
      </c>
      <c r="Z38" s="15"/>
      <c r="AA38" s="73">
        <v>0</v>
      </c>
      <c r="AB38" s="15"/>
      <c r="AC38" s="73">
        <v>0</v>
      </c>
      <c r="AD38" s="15"/>
      <c r="AE38" s="73">
        <v>0</v>
      </c>
      <c r="AF38" s="15"/>
      <c r="AG38" s="73">
        <v>0</v>
      </c>
      <c r="AH38" s="15"/>
      <c r="AI38" s="73">
        <v>0</v>
      </c>
      <c r="AJ38" s="15"/>
      <c r="AK38" s="73">
        <v>0</v>
      </c>
      <c r="AL38" s="15"/>
      <c r="AM38" s="73">
        <v>0</v>
      </c>
      <c r="AN38" s="15"/>
      <c r="AO38" s="73">
        <v>0</v>
      </c>
      <c r="AP38" s="15"/>
      <c r="AQ38" s="73">
        <v>0</v>
      </c>
      <c r="AR38" s="15"/>
      <c r="AS38" s="73">
        <v>0</v>
      </c>
      <c r="AT38" s="15"/>
      <c r="AU38" s="73">
        <v>0</v>
      </c>
      <c r="AV38" s="15"/>
      <c r="AW38" s="73">
        <v>0</v>
      </c>
      <c r="AX38" s="177"/>
      <c r="AY38" s="211">
        <v>0</v>
      </c>
      <c r="AZ38" s="177"/>
      <c r="BA38" s="211">
        <v>0</v>
      </c>
      <c r="BB38" s="177"/>
      <c r="BC38" s="211">
        <v>0</v>
      </c>
      <c r="BD38" s="177"/>
      <c r="BE38" s="211">
        <v>0</v>
      </c>
      <c r="BF38" s="177"/>
      <c r="BG38" s="211">
        <v>0</v>
      </c>
    </row>
    <row r="39" spans="1:61">
      <c r="C39" s="80" t="s">
        <v>124</v>
      </c>
      <c r="D39" s="17"/>
      <c r="E39" s="82">
        <v>-13290</v>
      </c>
      <c r="F39" s="17">
        <v>0</v>
      </c>
      <c r="G39" s="82">
        <v>-11623</v>
      </c>
      <c r="H39" s="17">
        <v>0</v>
      </c>
      <c r="I39" s="82">
        <v>3498.7510000000002</v>
      </c>
      <c r="J39" s="17">
        <v>0</v>
      </c>
      <c r="K39" s="82">
        <v>3040.7510000000002</v>
      </c>
      <c r="L39" s="17">
        <v>0</v>
      </c>
      <c r="M39" s="82">
        <v>-2128.2489999999998</v>
      </c>
      <c r="N39" s="17">
        <v>0</v>
      </c>
      <c r="O39" s="82">
        <v>-3031.2145900000005</v>
      </c>
      <c r="P39" s="17">
        <v>0</v>
      </c>
      <c r="Q39" s="82">
        <v>9281</v>
      </c>
      <c r="R39" s="17">
        <v>0</v>
      </c>
      <c r="S39" s="82">
        <v>9593</v>
      </c>
      <c r="T39" s="17">
        <v>0</v>
      </c>
      <c r="U39" s="82">
        <v>9831</v>
      </c>
      <c r="V39" s="17">
        <v>0</v>
      </c>
      <c r="W39" s="73">
        <v>7408</v>
      </c>
      <c r="X39" s="17">
        <v>0</v>
      </c>
      <c r="Y39" s="73">
        <v>24.799999999999272</v>
      </c>
      <c r="Z39" s="17">
        <v>0</v>
      </c>
      <c r="AA39" s="73">
        <v>902</v>
      </c>
      <c r="AB39" s="17">
        <v>0</v>
      </c>
      <c r="AC39" s="73">
        <v>1338.7999999999993</v>
      </c>
      <c r="AD39" s="17">
        <v>0</v>
      </c>
      <c r="AE39" s="73">
        <v>1488.8000000000002</v>
      </c>
      <c r="AF39" s="17">
        <v>0</v>
      </c>
      <c r="AG39" s="73">
        <v>-2696</v>
      </c>
      <c r="AH39" s="17">
        <v>0</v>
      </c>
      <c r="AI39" s="73">
        <v>-2381</v>
      </c>
      <c r="AJ39" s="17">
        <v>0</v>
      </c>
      <c r="AK39" s="73">
        <v>-6244</v>
      </c>
      <c r="AL39" s="17">
        <v>0</v>
      </c>
      <c r="AM39" s="73">
        <v>-12634</v>
      </c>
      <c r="AN39" s="17">
        <v>0</v>
      </c>
      <c r="AO39" s="73">
        <v>10275</v>
      </c>
      <c r="AP39" s="17">
        <v>0</v>
      </c>
      <c r="AQ39" s="73">
        <v>6705.8254838576413</v>
      </c>
      <c r="AR39" s="17">
        <v>0</v>
      </c>
      <c r="AS39" s="73">
        <v>1535.8254838576413</v>
      </c>
      <c r="AT39" s="17">
        <v>0</v>
      </c>
      <c r="AU39" s="73">
        <v>-3425.1745161423605</v>
      </c>
      <c r="AV39" s="15">
        <v>0</v>
      </c>
      <c r="AW39" s="73">
        <v>697.31552000000011</v>
      </c>
      <c r="AX39" s="177">
        <v>0</v>
      </c>
      <c r="AY39" s="211">
        <v>4117.0677700000015</v>
      </c>
      <c r="AZ39" s="177">
        <v>0</v>
      </c>
      <c r="BA39" s="211">
        <v>1586</v>
      </c>
      <c r="BB39" s="177" t="e">
        <v>#REF!</v>
      </c>
      <c r="BC39" s="211">
        <v>-383.0677699999942</v>
      </c>
      <c r="BD39" s="211">
        <v>0</v>
      </c>
      <c r="BE39" s="211">
        <v>7688</v>
      </c>
      <c r="BF39" s="211">
        <v>0</v>
      </c>
      <c r="BG39" s="211">
        <f>'[1]Fluxo de Caixa'!$E$41+'[1]Fluxo de Caixa'!$E$43</f>
        <v>4937</v>
      </c>
    </row>
    <row r="40" spans="1:61" s="85" customFormat="1">
      <c r="A40" s="9"/>
      <c r="B40" s="9"/>
      <c r="C40" s="70" t="s">
        <v>125</v>
      </c>
      <c r="D40" s="28"/>
      <c r="E40" s="84">
        <v>34320</v>
      </c>
      <c r="F40" s="28"/>
      <c r="G40" s="84">
        <v>50169</v>
      </c>
      <c r="H40" s="28"/>
      <c r="I40" s="84">
        <v>24944.996981274333</v>
      </c>
      <c r="J40" s="28"/>
      <c r="K40" s="84">
        <v>39206.30704127434</v>
      </c>
      <c r="L40" s="28"/>
      <c r="M40" s="84">
        <v>55073.30704127434</v>
      </c>
      <c r="N40" s="28"/>
      <c r="O40" s="84">
        <v>71594.98181861655</v>
      </c>
      <c r="P40" s="28"/>
      <c r="Q40" s="84">
        <v>44775.032485790587</v>
      </c>
      <c r="R40" s="28"/>
      <c r="S40" s="84">
        <v>28703.971935790578</v>
      </c>
      <c r="T40" s="28"/>
      <c r="U40" s="84">
        <v>22453</v>
      </c>
      <c r="V40" s="28"/>
      <c r="W40" s="84">
        <v>29124.373526590527</v>
      </c>
      <c r="X40" s="28"/>
      <c r="Y40" s="84">
        <v>2993.3316023999987</v>
      </c>
      <c r="Z40" s="28"/>
      <c r="AA40" s="84">
        <v>-4105.6356575999998</v>
      </c>
      <c r="AB40" s="28"/>
      <c r="AC40" s="84">
        <v>2539.9665523999984</v>
      </c>
      <c r="AD40" s="28"/>
      <c r="AE40" s="73">
        <v>28626.819999999992</v>
      </c>
      <c r="AF40" s="28"/>
      <c r="AG40" s="84">
        <v>20744.778119999992</v>
      </c>
      <c r="AH40" s="28"/>
      <c r="AI40" s="84">
        <v>40653.922319999998</v>
      </c>
      <c r="AJ40" s="28"/>
      <c r="AK40" s="84">
        <v>50808</v>
      </c>
      <c r="AL40" s="28"/>
      <c r="AM40" s="84">
        <v>87054.836979999993</v>
      </c>
      <c r="AN40" s="28"/>
      <c r="AO40" s="84">
        <v>23571</v>
      </c>
      <c r="AP40" s="28"/>
      <c r="AQ40" s="84">
        <v>41519.576963857653</v>
      </c>
      <c r="AR40" s="28"/>
      <c r="AS40" s="84">
        <v>70083.414333857625</v>
      </c>
      <c r="AT40" s="28"/>
      <c r="AU40" s="84">
        <v>99379.652453857634</v>
      </c>
      <c r="AV40" s="17"/>
      <c r="AW40" s="84">
        <v>52973.191330000001</v>
      </c>
      <c r="AX40" s="213"/>
      <c r="AY40" s="223">
        <v>91360.863849999994</v>
      </c>
      <c r="AZ40" s="213"/>
      <c r="BA40" s="223">
        <v>109128.98371000001</v>
      </c>
      <c r="BB40" s="213"/>
      <c r="BC40" s="223">
        <v>121648.89711759999</v>
      </c>
      <c r="BD40" s="255"/>
      <c r="BE40" s="223">
        <v>66825</v>
      </c>
      <c r="BF40" s="255"/>
      <c r="BG40" s="223">
        <v>99501</v>
      </c>
    </row>
    <row r="41" spans="1:61">
      <c r="B41" s="14"/>
      <c r="C41" s="70" t="s">
        <v>126</v>
      </c>
      <c r="D41" s="28"/>
      <c r="E41" s="73">
        <v>-11448</v>
      </c>
      <c r="F41" s="28"/>
      <c r="G41" s="73">
        <v>-13038</v>
      </c>
      <c r="H41" s="28"/>
      <c r="I41" s="73">
        <v>-2516</v>
      </c>
      <c r="J41" s="28"/>
      <c r="K41" s="73">
        <v>-6075</v>
      </c>
      <c r="L41" s="28"/>
      <c r="M41" s="73">
        <v>-7893</v>
      </c>
      <c r="N41" s="28"/>
      <c r="O41" s="73">
        <v>-10983.978190000002</v>
      </c>
      <c r="P41" s="28"/>
      <c r="Q41" s="73">
        <v>-12231.199219999999</v>
      </c>
      <c r="R41" s="28"/>
      <c r="S41" s="73">
        <v>-12231.19922</v>
      </c>
      <c r="T41" s="28"/>
      <c r="U41" s="73">
        <v>-12683.993349999999</v>
      </c>
      <c r="V41" s="28"/>
      <c r="W41" s="73">
        <v>-16379.379779999999</v>
      </c>
      <c r="X41" s="28"/>
      <c r="Y41" s="73">
        <v>-1874.1476399999999</v>
      </c>
      <c r="Z41" s="28"/>
      <c r="AA41" s="73">
        <v>-4349</v>
      </c>
      <c r="AB41" s="28"/>
      <c r="AC41" s="73">
        <v>-6467</v>
      </c>
      <c r="AD41" s="28"/>
      <c r="AE41" s="73">
        <v>-10228.88926</v>
      </c>
      <c r="AF41" s="28"/>
      <c r="AG41" s="73">
        <v>-4608.5382599999994</v>
      </c>
      <c r="AH41" s="28"/>
      <c r="AI41" s="73">
        <v>-11705.538259999999</v>
      </c>
      <c r="AJ41" s="28"/>
      <c r="AK41" s="73">
        <v>-15276.852870000001</v>
      </c>
      <c r="AL41" s="28"/>
      <c r="AM41" s="73">
        <v>-18791.607989999997</v>
      </c>
      <c r="AN41" s="28"/>
      <c r="AO41" s="73">
        <v>-8503.9547199999979</v>
      </c>
      <c r="AP41" s="28"/>
      <c r="AQ41" s="73">
        <v>-12380.263780000001</v>
      </c>
      <c r="AR41" s="28"/>
      <c r="AS41" s="73">
        <v>-16767.81465</v>
      </c>
      <c r="AT41" s="28"/>
      <c r="AU41" s="73">
        <v>-20851.521990000001</v>
      </c>
      <c r="AV41" s="28"/>
      <c r="AW41" s="73">
        <v>-6589.9630900000002</v>
      </c>
      <c r="AX41" s="216"/>
      <c r="AY41" s="211">
        <v>-10665.78283</v>
      </c>
      <c r="AZ41" s="216"/>
      <c r="BA41" s="211">
        <v>-15588.378229999998</v>
      </c>
      <c r="BB41" s="216"/>
      <c r="BC41" s="211">
        <v>-21265</v>
      </c>
      <c r="BD41" s="216"/>
      <c r="BE41" s="211">
        <v>-7859</v>
      </c>
      <c r="BF41" s="216"/>
      <c r="BG41" s="211">
        <v>-16159</v>
      </c>
    </row>
    <row r="42" spans="1:61">
      <c r="C42" s="94" t="s">
        <v>127</v>
      </c>
      <c r="D42" s="15"/>
      <c r="E42" s="86">
        <v>22872</v>
      </c>
      <c r="F42" s="15"/>
      <c r="G42" s="86">
        <v>37131</v>
      </c>
      <c r="H42" s="15"/>
      <c r="I42" s="86">
        <v>22428.996981274333</v>
      </c>
      <c r="J42" s="15"/>
      <c r="K42" s="86">
        <v>33131.30704127434</v>
      </c>
      <c r="L42" s="15"/>
      <c r="M42" s="86">
        <v>47180.30704127434</v>
      </c>
      <c r="N42" s="15"/>
      <c r="O42" s="86">
        <v>60611.003628616549</v>
      </c>
      <c r="P42" s="15"/>
      <c r="Q42" s="86">
        <v>32543.833265790588</v>
      </c>
      <c r="R42" s="15"/>
      <c r="S42" s="86">
        <v>16472.772715790576</v>
      </c>
      <c r="T42" s="15"/>
      <c r="U42" s="86">
        <v>9769</v>
      </c>
      <c r="V42" s="15"/>
      <c r="W42" s="86">
        <v>12744.993746590528</v>
      </c>
      <c r="X42" s="15"/>
      <c r="Y42" s="86">
        <v>1119.1839623999988</v>
      </c>
      <c r="Z42" s="15"/>
      <c r="AA42" s="86">
        <v>-8454.6356575999998</v>
      </c>
      <c r="AB42" s="15"/>
      <c r="AC42" s="86">
        <v>-3927.0334476000016</v>
      </c>
      <c r="AD42" s="15"/>
      <c r="AE42" s="86">
        <v>18397.930739999993</v>
      </c>
      <c r="AF42" s="15"/>
      <c r="AG42" s="86">
        <v>16136.239859999992</v>
      </c>
      <c r="AH42" s="15"/>
      <c r="AI42" s="86">
        <v>28948.384059999997</v>
      </c>
      <c r="AJ42" s="15"/>
      <c r="AK42" s="86">
        <v>35531.147129999998</v>
      </c>
      <c r="AL42" s="15"/>
      <c r="AM42" s="86">
        <v>68263.228990000003</v>
      </c>
      <c r="AN42" s="15"/>
      <c r="AO42" s="86">
        <v>15067.045280000002</v>
      </c>
      <c r="AP42" s="15"/>
      <c r="AQ42" s="86">
        <v>29139.313183857652</v>
      </c>
      <c r="AR42" s="15"/>
      <c r="AS42" s="86">
        <v>53315.599683857625</v>
      </c>
      <c r="AT42" s="15"/>
      <c r="AU42" s="86">
        <v>78528.13046385764</v>
      </c>
      <c r="AV42" s="28"/>
      <c r="AW42" s="86">
        <v>46383.228240000004</v>
      </c>
      <c r="AX42" s="216"/>
      <c r="AY42" s="217">
        <v>80695.081019999998</v>
      </c>
      <c r="AZ42" s="216"/>
      <c r="BA42" s="217">
        <v>93540.605480000013</v>
      </c>
      <c r="BB42" s="216"/>
      <c r="BC42" s="217">
        <v>100383.89711759999</v>
      </c>
      <c r="BD42" s="177"/>
      <c r="BE42" s="217">
        <v>58966</v>
      </c>
      <c r="BF42" s="177"/>
      <c r="BG42" s="217">
        <v>83342</v>
      </c>
    </row>
    <row r="43" spans="1:61">
      <c r="B43" s="14"/>
      <c r="C43" s="87"/>
      <c r="D43" s="15"/>
      <c r="E43" s="73"/>
      <c r="F43" s="15"/>
      <c r="G43" s="73"/>
      <c r="H43" s="15"/>
      <c r="I43" s="73"/>
      <c r="J43" s="15"/>
      <c r="K43" s="73"/>
      <c r="L43" s="15"/>
      <c r="M43" s="73"/>
      <c r="N43" s="15"/>
      <c r="O43" s="73"/>
      <c r="P43" s="15"/>
      <c r="Q43" s="73"/>
      <c r="R43" s="15"/>
      <c r="S43" s="73"/>
      <c r="T43" s="15"/>
      <c r="U43" s="73"/>
      <c r="V43" s="15"/>
      <c r="W43" s="73"/>
      <c r="X43" s="15"/>
      <c r="Y43" s="73"/>
      <c r="Z43" s="15"/>
      <c r="AA43" s="73"/>
      <c r="AB43" s="15"/>
      <c r="AC43" s="73"/>
      <c r="AD43" s="15"/>
      <c r="AE43" s="73"/>
      <c r="AF43" s="15"/>
      <c r="AG43" s="73"/>
      <c r="AH43" s="15"/>
      <c r="AI43" s="73"/>
      <c r="AJ43" s="15"/>
      <c r="AK43" s="73"/>
      <c r="AL43" s="15"/>
      <c r="AM43" s="73"/>
      <c r="AN43" s="15"/>
      <c r="AO43" s="73"/>
      <c r="AP43" s="15"/>
      <c r="AQ43" s="73"/>
      <c r="AR43" s="15"/>
      <c r="AS43" s="73"/>
      <c r="AT43" s="15"/>
      <c r="AU43" s="73"/>
      <c r="AV43" s="15"/>
      <c r="AX43" s="177"/>
      <c r="AY43" s="211"/>
      <c r="AZ43" s="177"/>
      <c r="BA43" s="211"/>
      <c r="BB43" s="177"/>
      <c r="BC43" s="211"/>
      <c r="BD43" s="177"/>
      <c r="BE43" s="211"/>
      <c r="BF43" s="177"/>
      <c r="BG43" s="211"/>
    </row>
    <row r="44" spans="1:61">
      <c r="B44" s="14"/>
      <c r="C44" s="83" t="s">
        <v>128</v>
      </c>
      <c r="D44" s="15"/>
      <c r="E44" s="73"/>
      <c r="F44" s="15"/>
      <c r="G44" s="73"/>
      <c r="H44" s="15"/>
      <c r="I44" s="73"/>
      <c r="J44" s="15"/>
      <c r="K44" s="73"/>
      <c r="L44" s="15"/>
      <c r="M44" s="73"/>
      <c r="N44" s="15"/>
      <c r="O44" s="73"/>
      <c r="P44" s="15"/>
      <c r="Q44" s="73"/>
      <c r="R44" s="15"/>
      <c r="S44" s="73"/>
      <c r="T44" s="15"/>
      <c r="U44" s="73"/>
      <c r="V44" s="15"/>
      <c r="W44" s="73"/>
      <c r="X44" s="15"/>
      <c r="Y44" s="73"/>
      <c r="Z44" s="15"/>
      <c r="AA44" s="73"/>
      <c r="AB44" s="15"/>
      <c r="AC44" s="73"/>
      <c r="AD44" s="15"/>
      <c r="AE44" s="73"/>
      <c r="AF44" s="15"/>
      <c r="AG44" s="73"/>
      <c r="AH44" s="15"/>
      <c r="AI44" s="73"/>
      <c r="AJ44" s="15"/>
      <c r="AK44" s="73"/>
      <c r="AL44" s="15"/>
      <c r="AM44" s="73"/>
      <c r="AN44" s="15"/>
      <c r="AO44" s="73"/>
      <c r="AP44" s="15"/>
      <c r="AQ44" s="73"/>
      <c r="AR44" s="15"/>
      <c r="AS44" s="73"/>
      <c r="AT44" s="15"/>
      <c r="AU44" s="73"/>
      <c r="AV44" s="15"/>
      <c r="AW44" s="73"/>
      <c r="AX44" s="177"/>
      <c r="AY44" s="211"/>
      <c r="AZ44" s="177"/>
      <c r="BA44" s="211"/>
      <c r="BB44" s="177"/>
      <c r="BC44" s="211"/>
      <c r="BD44" s="177"/>
      <c r="BE44" s="211"/>
      <c r="BF44" s="177"/>
      <c r="BG44" s="211"/>
    </row>
    <row r="45" spans="1:61">
      <c r="C45" s="70" t="s">
        <v>129</v>
      </c>
      <c r="D45" s="15"/>
      <c r="E45" s="73"/>
      <c r="F45" s="15"/>
      <c r="G45" s="73"/>
      <c r="H45" s="15"/>
      <c r="I45" s="73"/>
      <c r="J45" s="15"/>
      <c r="K45" s="73"/>
      <c r="L45" s="15"/>
      <c r="M45" s="73"/>
      <c r="N45" s="15"/>
      <c r="O45" s="73"/>
      <c r="P45" s="15"/>
      <c r="Q45" s="73"/>
      <c r="R45" s="15"/>
      <c r="S45" s="73"/>
      <c r="T45" s="15"/>
      <c r="U45" s="73"/>
      <c r="V45" s="15"/>
      <c r="W45" s="73"/>
      <c r="X45" s="15"/>
      <c r="Y45" s="73"/>
      <c r="Z45" s="15"/>
      <c r="AA45" s="73"/>
      <c r="AB45" s="15"/>
      <c r="AC45" s="73">
        <v>-5</v>
      </c>
      <c r="AD45" s="15"/>
      <c r="AE45" s="73">
        <v>18.399999999999999</v>
      </c>
      <c r="AF45" s="15"/>
      <c r="AG45" s="73">
        <v>0</v>
      </c>
      <c r="AH45" s="15"/>
      <c r="AJ45" s="15"/>
      <c r="AL45" s="15"/>
      <c r="AM45" s="73">
        <v>0</v>
      </c>
      <c r="AN45" s="15"/>
      <c r="AO45" s="73">
        <v>0</v>
      </c>
      <c r="AP45" s="15"/>
      <c r="AQ45" s="73">
        <v>0</v>
      </c>
      <c r="AR45" s="15"/>
      <c r="AS45" s="73">
        <v>19</v>
      </c>
      <c r="AT45" s="15"/>
      <c r="AU45" s="73">
        <v>19</v>
      </c>
      <c r="AV45" s="15"/>
      <c r="AW45" s="73"/>
      <c r="AX45" s="177"/>
      <c r="AY45" s="211">
        <v>2</v>
      </c>
      <c r="AZ45" s="177"/>
      <c r="BA45" s="211">
        <v>2</v>
      </c>
      <c r="BB45" s="177"/>
      <c r="BC45" s="211">
        <v>5</v>
      </c>
      <c r="BD45" s="177"/>
      <c r="BE45" s="211">
        <v>0</v>
      </c>
      <c r="BF45" s="177"/>
      <c r="BG45" s="211">
        <v>11</v>
      </c>
    </row>
    <row r="46" spans="1:61" customFormat="1" ht="16.5" customHeight="1">
      <c r="A46" s="9"/>
      <c r="B46" s="9"/>
      <c r="C46" s="70" t="s">
        <v>155</v>
      </c>
      <c r="D46" s="177"/>
      <c r="E46" s="211">
        <v>-1542</v>
      </c>
      <c r="F46" s="211">
        <v>0</v>
      </c>
      <c r="G46" s="211">
        <v>-4239</v>
      </c>
      <c r="H46" s="211">
        <v>0</v>
      </c>
      <c r="I46" s="211">
        <v>-55.653129999998711</v>
      </c>
      <c r="J46" s="211">
        <v>0</v>
      </c>
      <c r="K46" s="211">
        <v>-3027.6550700000016</v>
      </c>
      <c r="L46" s="211">
        <v>0</v>
      </c>
      <c r="M46" s="211">
        <v>-3027.6550700000016</v>
      </c>
      <c r="N46" s="211">
        <v>0</v>
      </c>
      <c r="O46" s="211">
        <v>-4872</v>
      </c>
      <c r="P46" s="211">
        <v>0</v>
      </c>
      <c r="Q46" s="211">
        <v>-316.01216000000005</v>
      </c>
      <c r="R46" s="211">
        <v>0</v>
      </c>
      <c r="S46" s="211">
        <v>-394.19974000000002</v>
      </c>
      <c r="T46" s="211">
        <v>0</v>
      </c>
      <c r="U46" s="211">
        <v>-804.43955000000005</v>
      </c>
      <c r="V46" s="211">
        <v>0</v>
      </c>
      <c r="W46" s="211">
        <v>-1846.2025400000002</v>
      </c>
      <c r="X46" s="211">
        <v>0</v>
      </c>
      <c r="Y46" s="211">
        <v>-2438.8728699999983</v>
      </c>
      <c r="Z46" s="211">
        <v>0</v>
      </c>
      <c r="AA46" s="211">
        <v>-6553.2535999999964</v>
      </c>
      <c r="AB46" s="211">
        <v>0</v>
      </c>
      <c r="AC46" s="211">
        <v>-9342.7779300000075</v>
      </c>
      <c r="AD46" s="211">
        <v>0</v>
      </c>
      <c r="AE46" s="211">
        <v>-13660.561250000001</v>
      </c>
      <c r="AF46" s="211">
        <v>0</v>
      </c>
      <c r="AG46" s="211">
        <v>-4941.2168799999999</v>
      </c>
      <c r="AH46" s="211">
        <v>0</v>
      </c>
      <c r="AI46" s="211">
        <v>-17189.247179999998</v>
      </c>
      <c r="AJ46" s="211">
        <v>0</v>
      </c>
      <c r="AK46" s="211">
        <v>-23740</v>
      </c>
      <c r="AL46" s="211">
        <v>0</v>
      </c>
      <c r="AM46" s="211">
        <v>-33712.870289999999</v>
      </c>
      <c r="AN46" s="211">
        <v>0</v>
      </c>
      <c r="AO46" s="211">
        <v>-6702.4682099999991</v>
      </c>
      <c r="AP46" s="211">
        <v>0</v>
      </c>
      <c r="AQ46" s="211">
        <v>-14506.363080000001</v>
      </c>
      <c r="AR46" s="211">
        <v>0</v>
      </c>
      <c r="AS46" s="211">
        <v>-25825.33754</v>
      </c>
      <c r="AT46" s="211">
        <v>0</v>
      </c>
      <c r="AU46" s="211">
        <v>-34369.030189999998</v>
      </c>
      <c r="AV46" s="211">
        <v>0</v>
      </c>
      <c r="AW46" s="211">
        <v>-10965.307349999999</v>
      </c>
      <c r="AX46" s="211">
        <v>0</v>
      </c>
      <c r="AY46" s="211">
        <v>-20621.307349999999</v>
      </c>
      <c r="AZ46" s="211">
        <v>0</v>
      </c>
      <c r="BA46" s="211">
        <v>-33770.307350000003</v>
      </c>
      <c r="BB46" s="211"/>
      <c r="BC46" s="211">
        <v>-45240.307350000003</v>
      </c>
      <c r="BD46" s="211">
        <v>0</v>
      </c>
      <c r="BE46" s="211">
        <v>-8579</v>
      </c>
      <c r="BF46" s="211">
        <v>0</v>
      </c>
      <c r="BG46" s="211">
        <v>-22257</v>
      </c>
      <c r="BH46" s="9"/>
      <c r="BI46" s="9"/>
    </row>
    <row r="47" spans="1:61">
      <c r="C47" s="30" t="s">
        <v>130</v>
      </c>
      <c r="D47" s="13"/>
      <c r="E47" s="82">
        <v>9</v>
      </c>
      <c r="F47" s="13"/>
      <c r="G47" s="82">
        <v>0</v>
      </c>
      <c r="H47" s="13"/>
      <c r="I47" s="82">
        <v>0</v>
      </c>
      <c r="J47" s="13"/>
      <c r="K47" s="82">
        <v>0</v>
      </c>
      <c r="L47" s="13"/>
      <c r="M47" s="82">
        <v>0</v>
      </c>
      <c r="N47" s="13"/>
      <c r="O47" s="82">
        <v>0</v>
      </c>
      <c r="P47" s="13"/>
      <c r="Q47" s="73"/>
      <c r="R47" s="13"/>
      <c r="S47" s="73"/>
      <c r="T47" s="13"/>
      <c r="U47" s="73"/>
      <c r="V47" s="13"/>
      <c r="W47" s="82">
        <v>0</v>
      </c>
      <c r="X47" s="13"/>
      <c r="Y47" s="82">
        <v>0</v>
      </c>
      <c r="Z47" s="13"/>
      <c r="AA47" s="82">
        <v>0</v>
      </c>
      <c r="AB47" s="13"/>
      <c r="AC47" s="82">
        <v>0</v>
      </c>
      <c r="AD47" s="13"/>
      <c r="AE47" s="73">
        <v>0</v>
      </c>
      <c r="AF47" s="13"/>
      <c r="AG47" s="82">
        <v>0</v>
      </c>
      <c r="AH47" s="13"/>
      <c r="AI47" s="73">
        <v>0</v>
      </c>
      <c r="AJ47" s="13"/>
      <c r="AK47" s="73">
        <v>0</v>
      </c>
      <c r="AL47" s="13"/>
      <c r="AM47" s="73">
        <v>0</v>
      </c>
      <c r="AN47" s="13"/>
      <c r="AO47" s="82">
        <v>0</v>
      </c>
      <c r="AP47" s="13"/>
      <c r="AQ47" s="82">
        <v>0</v>
      </c>
      <c r="AR47" s="13"/>
      <c r="AS47" s="82">
        <v>0</v>
      </c>
      <c r="AT47" s="13"/>
      <c r="AU47" s="82">
        <v>0</v>
      </c>
      <c r="AV47" s="13"/>
      <c r="AW47" s="73">
        <v>0</v>
      </c>
      <c r="AX47" s="147"/>
      <c r="AY47" s="211">
        <v>0</v>
      </c>
      <c r="AZ47" s="147"/>
      <c r="BA47" s="211">
        <v>0</v>
      </c>
      <c r="BB47" s="147"/>
      <c r="BC47" s="211">
        <v>0</v>
      </c>
      <c r="BD47" s="147"/>
      <c r="BE47" s="211">
        <v>0</v>
      </c>
      <c r="BF47" s="147"/>
      <c r="BG47" s="211">
        <v>0</v>
      </c>
    </row>
    <row r="48" spans="1:61">
      <c r="C48" s="30" t="s">
        <v>51</v>
      </c>
      <c r="D48" s="13"/>
      <c r="E48" s="82">
        <v>-480</v>
      </c>
      <c r="F48" s="13"/>
      <c r="G48" s="82">
        <v>0</v>
      </c>
      <c r="H48" s="13"/>
      <c r="I48" s="82">
        <v>-11</v>
      </c>
      <c r="J48" s="13"/>
      <c r="K48" s="82">
        <v>-11</v>
      </c>
      <c r="L48" s="13"/>
      <c r="M48" s="82">
        <v>-11</v>
      </c>
      <c r="N48" s="13"/>
      <c r="O48" s="82">
        <v>0</v>
      </c>
      <c r="P48" s="13"/>
      <c r="Q48" s="73">
        <v>0</v>
      </c>
      <c r="R48" s="13"/>
      <c r="S48" s="73">
        <v>-25</v>
      </c>
      <c r="T48" s="13"/>
      <c r="U48" s="73">
        <v>-25</v>
      </c>
      <c r="V48" s="13"/>
      <c r="W48" s="82">
        <v>-11</v>
      </c>
      <c r="X48" s="13"/>
      <c r="Y48" s="82">
        <v>0</v>
      </c>
      <c r="Z48" s="13"/>
      <c r="AA48" s="82">
        <v>0</v>
      </c>
      <c r="AB48" s="13"/>
      <c r="AC48" s="82">
        <v>0</v>
      </c>
      <c r="AD48" s="13"/>
      <c r="AE48" s="73">
        <v>0</v>
      </c>
      <c r="AF48" s="13"/>
      <c r="AG48" s="82">
        <v>0</v>
      </c>
      <c r="AH48" s="13"/>
      <c r="AI48" s="73">
        <v>0</v>
      </c>
      <c r="AJ48" s="13"/>
      <c r="AK48" s="73">
        <v>0</v>
      </c>
      <c r="AL48" s="13"/>
      <c r="AM48" s="73">
        <v>0</v>
      </c>
      <c r="AN48" s="13"/>
      <c r="AO48" s="82">
        <v>0</v>
      </c>
      <c r="AP48" s="13"/>
      <c r="AQ48" s="82">
        <v>0</v>
      </c>
      <c r="AR48" s="13"/>
      <c r="AS48" s="82">
        <v>0</v>
      </c>
      <c r="AT48" s="13"/>
      <c r="AU48" s="82">
        <v>0</v>
      </c>
      <c r="AV48" s="13"/>
      <c r="AW48" s="82">
        <v>0</v>
      </c>
      <c r="AX48" s="147"/>
      <c r="AY48" s="211">
        <v>0</v>
      </c>
      <c r="AZ48" s="147"/>
      <c r="BA48" s="211">
        <v>0</v>
      </c>
      <c r="BB48" s="147"/>
      <c r="BC48" s="211">
        <v>0</v>
      </c>
      <c r="BD48" s="147"/>
      <c r="BE48" s="211">
        <v>0</v>
      </c>
      <c r="BF48" s="147"/>
      <c r="BG48" s="211">
        <v>0</v>
      </c>
    </row>
    <row r="49" spans="2:59">
      <c r="C49" s="95" t="s">
        <v>131</v>
      </c>
      <c r="D49" s="15"/>
      <c r="E49" s="86">
        <v>-2013</v>
      </c>
      <c r="F49" s="15"/>
      <c r="G49" s="86">
        <v>-4239</v>
      </c>
      <c r="H49" s="15"/>
      <c r="I49" s="86">
        <v>-66.653129999998711</v>
      </c>
      <c r="J49" s="15"/>
      <c r="K49" s="86">
        <v>-3038.6550700000016</v>
      </c>
      <c r="L49" s="15"/>
      <c r="M49" s="86">
        <v>-3038.6550700000016</v>
      </c>
      <c r="N49" s="15"/>
      <c r="O49" s="86">
        <v>-4872.0000100000016</v>
      </c>
      <c r="P49" s="15"/>
      <c r="Q49" s="86">
        <v>-316.01216000000005</v>
      </c>
      <c r="R49" s="15"/>
      <c r="S49" s="86">
        <v>-394.19974000000002</v>
      </c>
      <c r="T49" s="15"/>
      <c r="U49" s="86">
        <v>-829</v>
      </c>
      <c r="V49" s="15"/>
      <c r="W49" s="86">
        <v>-1857.2025400000002</v>
      </c>
      <c r="X49" s="15"/>
      <c r="Y49" s="86">
        <v>-2438.8728699999983</v>
      </c>
      <c r="Z49" s="15"/>
      <c r="AA49" s="86">
        <v>-6553.2535999999964</v>
      </c>
      <c r="AB49" s="15"/>
      <c r="AC49" s="86">
        <v>-9347.7779300000075</v>
      </c>
      <c r="AD49" s="15"/>
      <c r="AE49" s="86">
        <v>-13642.161250000001</v>
      </c>
      <c r="AF49" s="15"/>
      <c r="AG49" s="86">
        <v>-4941.2168799999999</v>
      </c>
      <c r="AH49" s="15"/>
      <c r="AI49" s="86">
        <v>-17189.247179999998</v>
      </c>
      <c r="AJ49" s="15"/>
      <c r="AK49" s="86">
        <v>-23740</v>
      </c>
      <c r="AL49" s="15"/>
      <c r="AM49" s="86">
        <v>-33712.870289999999</v>
      </c>
      <c r="AN49" s="15"/>
      <c r="AO49" s="86">
        <v>-6702.4682099999991</v>
      </c>
      <c r="AP49" s="15"/>
      <c r="AQ49" s="86">
        <v>-14506.363080000001</v>
      </c>
      <c r="AR49" s="15"/>
      <c r="AS49" s="86">
        <v>-25806.33754</v>
      </c>
      <c r="AT49" s="15"/>
      <c r="AU49" s="86">
        <v>-34350.030189999998</v>
      </c>
      <c r="AV49" s="15"/>
      <c r="AW49" s="86">
        <v>-10965.307349999999</v>
      </c>
      <c r="AX49" s="177"/>
      <c r="AY49" s="217">
        <v>-20619.307349999999</v>
      </c>
      <c r="AZ49" s="177"/>
      <c r="BA49" s="217">
        <v>-33768.307350000003</v>
      </c>
      <c r="BB49" s="177"/>
      <c r="BC49" s="217">
        <v>-45235.307350000003</v>
      </c>
      <c r="BD49" s="177"/>
      <c r="BE49" s="217">
        <v>-8579</v>
      </c>
      <c r="BF49" s="177">
        <v>-22246</v>
      </c>
      <c r="BG49" s="217">
        <v>-22246</v>
      </c>
    </row>
    <row r="50" spans="2:59">
      <c r="C50" s="72"/>
      <c r="D50" s="15"/>
      <c r="E50" s="73"/>
      <c r="F50" s="15"/>
      <c r="G50" s="73"/>
      <c r="H50" s="15"/>
      <c r="I50" s="73"/>
      <c r="J50" s="15"/>
      <c r="K50" s="73"/>
      <c r="L50" s="15"/>
      <c r="M50" s="73"/>
      <c r="N50" s="15"/>
      <c r="O50" s="73"/>
      <c r="P50" s="15"/>
      <c r="Q50" s="73"/>
      <c r="R50" s="15"/>
      <c r="S50" s="73"/>
      <c r="T50" s="15"/>
      <c r="U50" s="73"/>
      <c r="V50" s="15"/>
      <c r="W50" s="73"/>
      <c r="X50" s="15"/>
      <c r="Y50" s="73"/>
      <c r="Z50" s="15"/>
      <c r="AA50" s="73"/>
      <c r="AB50" s="15"/>
      <c r="AC50" s="73"/>
      <c r="AD50" s="15"/>
      <c r="AE50" s="73"/>
      <c r="AF50" s="15"/>
      <c r="AG50" s="73"/>
      <c r="AH50" s="15"/>
      <c r="AI50" s="73"/>
      <c r="AJ50" s="15"/>
      <c r="AK50" s="73"/>
      <c r="AL50" s="15"/>
      <c r="AM50" s="73"/>
      <c r="AN50" s="15"/>
      <c r="AO50" s="73"/>
      <c r="AP50" s="15"/>
      <c r="AQ50" s="73"/>
      <c r="AR50" s="15"/>
      <c r="AS50" s="73"/>
      <c r="AT50" s="15"/>
      <c r="AU50" s="73"/>
      <c r="AV50" s="15"/>
      <c r="AW50" s="73"/>
      <c r="AX50" s="177"/>
      <c r="AY50" s="211"/>
      <c r="AZ50" s="177"/>
      <c r="BA50" s="211"/>
      <c r="BB50" s="177"/>
      <c r="BC50" s="211"/>
      <c r="BD50" s="177"/>
      <c r="BE50" s="211"/>
      <c r="BF50" s="177"/>
      <c r="BG50" s="211"/>
    </row>
    <row r="51" spans="2:59">
      <c r="C51" s="88" t="s">
        <v>132</v>
      </c>
      <c r="D51" s="15"/>
      <c r="E51" s="73"/>
      <c r="F51" s="15"/>
      <c r="G51" s="73"/>
      <c r="H51" s="15"/>
      <c r="I51" s="73"/>
      <c r="J51" s="15"/>
      <c r="K51" s="73"/>
      <c r="L51" s="15"/>
      <c r="M51" s="73"/>
      <c r="N51" s="15"/>
      <c r="O51" s="73"/>
      <c r="P51" s="15"/>
      <c r="Q51" s="73"/>
      <c r="R51" s="15"/>
      <c r="S51" s="73"/>
      <c r="T51" s="15"/>
      <c r="U51" s="73"/>
      <c r="V51" s="15"/>
      <c r="W51" s="73"/>
      <c r="X51" s="15"/>
      <c r="Y51" s="73"/>
      <c r="Z51" s="15"/>
      <c r="AA51" s="73"/>
      <c r="AB51" s="15"/>
      <c r="AC51" s="73"/>
      <c r="AD51" s="15"/>
      <c r="AE51" s="73"/>
      <c r="AF51" s="15"/>
      <c r="AG51" s="73"/>
      <c r="AH51" s="15"/>
      <c r="AI51" s="73"/>
      <c r="AJ51" s="15"/>
      <c r="AK51" s="73"/>
      <c r="AL51" s="15"/>
      <c r="AM51" s="73"/>
      <c r="AN51" s="15"/>
      <c r="AO51" s="73"/>
      <c r="AP51" s="15"/>
      <c r="AQ51" s="73"/>
      <c r="AR51" s="15"/>
      <c r="AS51" s="73"/>
      <c r="AT51" s="15"/>
      <c r="AU51" s="73"/>
      <c r="AV51" s="15"/>
      <c r="AW51" s="73"/>
      <c r="AX51" s="177"/>
      <c r="AY51" s="211"/>
      <c r="AZ51" s="177"/>
      <c r="BA51" s="211"/>
      <c r="BB51" s="177"/>
      <c r="BC51" s="211"/>
      <c r="BD51" s="177"/>
      <c r="BE51" s="211"/>
      <c r="BF51" s="177"/>
      <c r="BG51" s="211"/>
    </row>
    <row r="52" spans="2:59">
      <c r="C52" s="72" t="s">
        <v>133</v>
      </c>
      <c r="D52" s="15"/>
      <c r="E52" s="73">
        <v>0</v>
      </c>
      <c r="F52" s="15"/>
      <c r="G52" s="73">
        <v>0</v>
      </c>
      <c r="H52" s="15"/>
      <c r="I52" s="73">
        <v>64</v>
      </c>
      <c r="J52" s="15"/>
      <c r="K52" s="73">
        <v>64</v>
      </c>
      <c r="L52" s="15"/>
      <c r="M52" s="73">
        <v>64</v>
      </c>
      <c r="N52" s="15"/>
      <c r="O52" s="73">
        <v>0</v>
      </c>
      <c r="P52" s="15"/>
      <c r="Q52" s="73">
        <v>0</v>
      </c>
      <c r="R52" s="15"/>
      <c r="S52" s="73">
        <v>0</v>
      </c>
      <c r="T52" s="15"/>
      <c r="U52" s="73">
        <v>0</v>
      </c>
      <c r="V52" s="15"/>
      <c r="W52" s="73">
        <v>0</v>
      </c>
      <c r="X52" s="15"/>
      <c r="Y52" s="73">
        <v>0</v>
      </c>
      <c r="Z52" s="15"/>
      <c r="AA52" s="73">
        <v>0</v>
      </c>
      <c r="AB52" s="15"/>
      <c r="AC52" s="73">
        <v>0</v>
      </c>
      <c r="AD52" s="15"/>
      <c r="AE52" s="73">
        <v>0</v>
      </c>
      <c r="AF52" s="15"/>
      <c r="AG52" s="73">
        <v>0</v>
      </c>
      <c r="AH52" s="15"/>
      <c r="AI52" s="73">
        <v>0</v>
      </c>
      <c r="AJ52" s="15"/>
      <c r="AK52" s="73">
        <v>0</v>
      </c>
      <c r="AL52" s="15"/>
      <c r="AM52" s="73">
        <v>0</v>
      </c>
      <c r="AN52" s="15"/>
      <c r="AO52" s="73">
        <v>0</v>
      </c>
      <c r="AP52" s="15"/>
      <c r="AQ52" s="73">
        <v>0</v>
      </c>
      <c r="AR52" s="15"/>
      <c r="AS52" s="73">
        <v>0</v>
      </c>
      <c r="AT52" s="15"/>
      <c r="AU52" s="73">
        <v>0</v>
      </c>
      <c r="AV52" s="15"/>
      <c r="AW52" s="73">
        <v>0</v>
      </c>
      <c r="AX52" s="177"/>
      <c r="AY52" s="211">
        <v>0</v>
      </c>
      <c r="AZ52" s="177"/>
      <c r="BA52" s="211">
        <v>0</v>
      </c>
      <c r="BB52" s="177"/>
      <c r="BC52" s="211">
        <v>0</v>
      </c>
      <c r="BD52" s="177"/>
      <c r="BE52" s="211">
        <v>0</v>
      </c>
      <c r="BF52" s="177"/>
      <c r="BG52" s="211">
        <v>0</v>
      </c>
    </row>
    <row r="53" spans="2:59">
      <c r="C53" s="70" t="s">
        <v>134</v>
      </c>
      <c r="D53" s="15"/>
      <c r="E53" s="73">
        <v>-11138</v>
      </c>
      <c r="F53" s="15"/>
      <c r="G53" s="73">
        <v>-12625</v>
      </c>
      <c r="H53" s="15"/>
      <c r="I53" s="73">
        <v>-10342.866</v>
      </c>
      <c r="J53" s="15"/>
      <c r="K53" s="73">
        <v>-11878.866</v>
      </c>
      <c r="L53" s="15"/>
      <c r="M53" s="73">
        <v>-13017.866</v>
      </c>
      <c r="N53" s="15"/>
      <c r="O53" s="73">
        <v>-34752.232789986432</v>
      </c>
      <c r="P53" s="15"/>
      <c r="Q53" s="73">
        <v>-899</v>
      </c>
      <c r="R53" s="15"/>
      <c r="S53" s="73">
        <v>-1130</v>
      </c>
      <c r="T53" s="15"/>
      <c r="U53" s="73">
        <v>-1130</v>
      </c>
      <c r="V53" s="15"/>
      <c r="W53" s="73">
        <v>-115194</v>
      </c>
      <c r="X53" s="15"/>
      <c r="Y53" s="73">
        <v>0</v>
      </c>
      <c r="Z53" s="15"/>
      <c r="AA53" s="73">
        <v>-6135</v>
      </c>
      <c r="AB53" s="15"/>
      <c r="AC53" s="73">
        <v>-6135</v>
      </c>
      <c r="AD53" s="15"/>
      <c r="AE53" s="73">
        <v>-6135</v>
      </c>
      <c r="AF53" s="15"/>
      <c r="AG53" s="73">
        <v>0</v>
      </c>
      <c r="AH53" s="15"/>
      <c r="AI53" s="73">
        <v>-9881</v>
      </c>
      <c r="AJ53" s="15"/>
      <c r="AK53" s="73">
        <v>-9881</v>
      </c>
      <c r="AL53" s="15"/>
      <c r="AM53" s="73">
        <v>-9881</v>
      </c>
      <c r="AN53" s="15"/>
      <c r="AO53" s="73">
        <v>0</v>
      </c>
      <c r="AP53" s="15"/>
      <c r="AQ53" s="73">
        <v>-5392</v>
      </c>
      <c r="AR53" s="15"/>
      <c r="AS53" s="73">
        <v>-5392</v>
      </c>
      <c r="AT53" s="15"/>
      <c r="AU53" s="73">
        <v>-5392</v>
      </c>
      <c r="AV53" s="15"/>
      <c r="AW53" s="73">
        <v>0</v>
      </c>
      <c r="AX53" s="177"/>
      <c r="AY53" s="211">
        <v>-7211</v>
      </c>
      <c r="AZ53" s="177"/>
      <c r="BA53" s="211">
        <v>-7211</v>
      </c>
      <c r="BB53" s="177"/>
      <c r="BC53" s="211">
        <v>-7211</v>
      </c>
      <c r="BD53" s="177"/>
      <c r="BE53" s="211">
        <v>0</v>
      </c>
      <c r="BF53" s="177"/>
      <c r="BG53" s="211">
        <v>-4179</v>
      </c>
    </row>
    <row r="54" spans="2:59">
      <c r="C54" s="70" t="s">
        <v>166</v>
      </c>
      <c r="D54" s="15"/>
      <c r="E54" s="73">
        <v>0</v>
      </c>
      <c r="F54" s="15"/>
      <c r="G54" s="73">
        <v>0</v>
      </c>
      <c r="H54" s="15"/>
      <c r="I54" s="73">
        <v>0</v>
      </c>
      <c r="J54" s="15"/>
      <c r="K54" s="73">
        <v>0</v>
      </c>
      <c r="L54" s="15"/>
      <c r="M54" s="73">
        <v>0</v>
      </c>
      <c r="N54" s="15"/>
      <c r="O54" s="73">
        <v>0</v>
      </c>
      <c r="P54" s="15"/>
      <c r="Q54" s="73">
        <v>0</v>
      </c>
      <c r="R54" s="15"/>
      <c r="S54" s="73">
        <v>0</v>
      </c>
      <c r="T54" s="15"/>
      <c r="U54" s="73">
        <v>0</v>
      </c>
      <c r="V54" s="15"/>
      <c r="W54" s="73">
        <v>0</v>
      </c>
      <c r="X54" s="15"/>
      <c r="Y54" s="73">
        <v>0</v>
      </c>
      <c r="Z54" s="15"/>
      <c r="AA54" s="73">
        <v>0</v>
      </c>
      <c r="AB54" s="15"/>
      <c r="AC54" s="73">
        <v>0</v>
      </c>
      <c r="AD54" s="15"/>
      <c r="AE54" s="73">
        <v>-9530</v>
      </c>
      <c r="AF54" s="15"/>
      <c r="AG54" s="73">
        <v>0</v>
      </c>
      <c r="AH54" s="15"/>
      <c r="AI54" s="73">
        <v>0</v>
      </c>
      <c r="AJ54" s="15"/>
      <c r="AK54" s="73">
        <v>0</v>
      </c>
      <c r="AL54" s="15"/>
      <c r="AM54" s="73">
        <v>0</v>
      </c>
      <c r="AN54" s="15"/>
      <c r="AO54" s="73">
        <v>0</v>
      </c>
      <c r="AP54" s="15"/>
      <c r="AQ54" s="73">
        <v>-18968</v>
      </c>
      <c r="AR54" s="15"/>
      <c r="AS54" s="73">
        <v>-19630</v>
      </c>
      <c r="AT54" s="15"/>
      <c r="AU54" s="73">
        <v>-20328</v>
      </c>
      <c r="AV54" s="15"/>
      <c r="AW54" s="73">
        <v>-603</v>
      </c>
      <c r="AX54" s="177"/>
      <c r="AY54" s="211">
        <v>-20646</v>
      </c>
      <c r="AZ54" s="177"/>
      <c r="BA54" s="211">
        <v>-21472</v>
      </c>
      <c r="BB54" s="177"/>
      <c r="BC54" s="211">
        <v>-22287</v>
      </c>
      <c r="BD54" s="177"/>
      <c r="BE54" s="211">
        <v>-809</v>
      </c>
      <c r="BF54" s="177"/>
      <c r="BG54" s="211">
        <v>-25545</v>
      </c>
    </row>
    <row r="55" spans="2:59">
      <c r="C55" s="70" t="s">
        <v>135</v>
      </c>
      <c r="D55" s="15"/>
      <c r="E55" s="73">
        <v>1760</v>
      </c>
      <c r="F55" s="15"/>
      <c r="G55" s="73">
        <v>1902</v>
      </c>
      <c r="H55" s="15"/>
      <c r="I55" s="73">
        <v>0</v>
      </c>
      <c r="J55" s="15"/>
      <c r="K55" s="73">
        <v>0</v>
      </c>
      <c r="L55" s="15"/>
      <c r="M55" s="73">
        <v>0</v>
      </c>
      <c r="N55" s="15"/>
      <c r="O55" s="73">
        <v>2694.5</v>
      </c>
      <c r="P55" s="15"/>
      <c r="Q55" s="73">
        <v>0</v>
      </c>
      <c r="R55" s="15"/>
      <c r="S55" s="73">
        <v>30000</v>
      </c>
      <c r="T55" s="15"/>
      <c r="U55" s="73">
        <v>30003</v>
      </c>
      <c r="V55" s="15"/>
      <c r="W55" s="73">
        <v>30003.4</v>
      </c>
      <c r="X55" s="15"/>
      <c r="Y55" s="73">
        <v>0</v>
      </c>
      <c r="Z55" s="15"/>
      <c r="AA55" s="73">
        <v>0</v>
      </c>
      <c r="AB55" s="15"/>
      <c r="AC55" s="73">
        <v>0</v>
      </c>
      <c r="AE55" s="73">
        <v>0</v>
      </c>
      <c r="AF55" s="15"/>
      <c r="AG55" s="73">
        <v>0</v>
      </c>
      <c r="AH55" s="15"/>
      <c r="AI55" s="73">
        <v>0</v>
      </c>
      <c r="AJ55" s="15"/>
      <c r="AK55" s="73">
        <v>0</v>
      </c>
      <c r="AL55" s="15"/>
      <c r="AM55" s="73">
        <v>0</v>
      </c>
      <c r="AN55" s="15"/>
      <c r="AO55" s="73">
        <v>0</v>
      </c>
      <c r="AP55" s="15"/>
      <c r="AQ55" s="73">
        <v>0</v>
      </c>
      <c r="AR55" s="15"/>
      <c r="AS55" s="73">
        <v>0</v>
      </c>
      <c r="AT55" s="15"/>
      <c r="AU55" s="73">
        <v>0</v>
      </c>
      <c r="AV55" s="15"/>
      <c r="AW55" s="73">
        <v>0</v>
      </c>
      <c r="AX55" s="177"/>
      <c r="AY55" s="211">
        <v>0</v>
      </c>
      <c r="AZ55" s="177"/>
      <c r="BA55" s="211">
        <v>0</v>
      </c>
      <c r="BB55" s="177"/>
      <c r="BC55" s="211">
        <v>0</v>
      </c>
      <c r="BD55" s="177"/>
      <c r="BE55" s="211">
        <v>0</v>
      </c>
      <c r="BF55" s="177"/>
      <c r="BG55" s="211">
        <v>0</v>
      </c>
    </row>
    <row r="56" spans="2:59">
      <c r="B56" s="77"/>
      <c r="C56" s="72" t="s">
        <v>136</v>
      </c>
      <c r="D56" s="15"/>
      <c r="E56" s="73">
        <v>-696</v>
      </c>
      <c r="F56" s="15"/>
      <c r="G56" s="73">
        <v>-2020</v>
      </c>
      <c r="H56" s="15"/>
      <c r="I56" s="73">
        <v>-936</v>
      </c>
      <c r="J56" s="15"/>
      <c r="K56" s="73">
        <v>-966</v>
      </c>
      <c r="L56" s="15"/>
      <c r="M56" s="73">
        <v>-966</v>
      </c>
      <c r="N56" s="15"/>
      <c r="O56" s="73">
        <v>-2016</v>
      </c>
      <c r="P56" s="15"/>
      <c r="Q56" s="73">
        <v>-1647</v>
      </c>
      <c r="R56" s="15"/>
      <c r="S56" s="73">
        <v>-2006</v>
      </c>
      <c r="T56" s="15"/>
      <c r="U56" s="73">
        <v>-2324</v>
      </c>
      <c r="V56" s="15"/>
      <c r="W56" s="73">
        <v>-33712.111879999997</v>
      </c>
      <c r="X56" s="15"/>
      <c r="Y56" s="73">
        <v>0</v>
      </c>
      <c r="Z56" s="15"/>
      <c r="AA56" s="73">
        <v>0</v>
      </c>
      <c r="AB56" s="15"/>
      <c r="AC56" s="73">
        <v>0</v>
      </c>
      <c r="AD56" s="15"/>
      <c r="AE56" s="73">
        <v>0</v>
      </c>
      <c r="AF56" s="15"/>
      <c r="AG56" s="73">
        <v>0</v>
      </c>
      <c r="AH56" s="15"/>
      <c r="AI56" s="73">
        <v>0</v>
      </c>
      <c r="AJ56" s="15"/>
      <c r="AK56" s="73">
        <v>0</v>
      </c>
      <c r="AL56" s="15"/>
      <c r="AM56" s="73">
        <v>0</v>
      </c>
      <c r="AN56" s="15"/>
      <c r="AO56" s="73">
        <v>0</v>
      </c>
      <c r="AP56" s="15"/>
      <c r="AQ56" s="73">
        <v>0</v>
      </c>
      <c r="AR56" s="15"/>
      <c r="AS56" s="73">
        <v>0</v>
      </c>
      <c r="AT56" s="15"/>
      <c r="AU56" s="73">
        <v>0</v>
      </c>
      <c r="AV56" s="15"/>
      <c r="AW56" s="73">
        <v>0</v>
      </c>
      <c r="AX56" s="177"/>
      <c r="AY56" s="211">
        <v>0</v>
      </c>
      <c r="AZ56" s="177"/>
      <c r="BA56" s="211">
        <v>0</v>
      </c>
      <c r="BB56" s="177"/>
      <c r="BC56" s="211">
        <v>0</v>
      </c>
      <c r="BD56" s="177"/>
      <c r="BE56" s="211">
        <v>0</v>
      </c>
      <c r="BF56" s="177"/>
      <c r="BG56" s="211">
        <v>0</v>
      </c>
    </row>
    <row r="57" spans="2:59">
      <c r="C57" s="72" t="s">
        <v>167</v>
      </c>
      <c r="D57" s="17"/>
      <c r="E57" s="73">
        <v>0</v>
      </c>
      <c r="F57" s="17"/>
      <c r="G57" s="73">
        <v>0</v>
      </c>
      <c r="H57" s="17"/>
      <c r="I57" s="73">
        <v>0</v>
      </c>
      <c r="J57" s="17"/>
      <c r="K57" s="73">
        <v>0</v>
      </c>
      <c r="L57" s="17"/>
      <c r="M57" s="73">
        <v>0</v>
      </c>
      <c r="N57" s="17"/>
      <c r="O57" s="73">
        <v>-10684</v>
      </c>
      <c r="P57" s="17"/>
      <c r="Q57" s="73">
        <v>-2694</v>
      </c>
      <c r="R57" s="17"/>
      <c r="S57" s="73">
        <v>-3592</v>
      </c>
      <c r="T57" s="17"/>
      <c r="U57" s="73">
        <v>-5647</v>
      </c>
      <c r="V57" s="17"/>
      <c r="W57" s="73">
        <v>-11352</v>
      </c>
      <c r="X57" s="17"/>
      <c r="Y57" s="73">
        <v>-1760.4666224</v>
      </c>
      <c r="Z57" s="17"/>
      <c r="AA57" s="73">
        <v>-4510.1117623999999</v>
      </c>
      <c r="AB57" s="17"/>
      <c r="AC57" s="73">
        <v>-8324.5169024000006</v>
      </c>
      <c r="AD57" s="17"/>
      <c r="AE57" s="73">
        <v>-13253</v>
      </c>
      <c r="AF57" s="17"/>
      <c r="AG57" s="73">
        <v>-3604</v>
      </c>
      <c r="AH57" s="17"/>
      <c r="AI57" s="73">
        <v>-7979</v>
      </c>
      <c r="AJ57" s="17"/>
      <c r="AK57" s="73">
        <v>-12383</v>
      </c>
      <c r="AL57" s="17"/>
      <c r="AM57" s="73">
        <v>-18695.504202</v>
      </c>
      <c r="AN57" s="17"/>
      <c r="AO57" s="73">
        <v>-5415</v>
      </c>
      <c r="AP57" s="17"/>
      <c r="AQ57" s="73">
        <v>-10678</v>
      </c>
      <c r="AR57" s="17"/>
      <c r="AS57" s="73">
        <v>-16549</v>
      </c>
      <c r="AT57" s="17"/>
      <c r="AU57" s="73">
        <v>-24314</v>
      </c>
      <c r="AV57" s="17"/>
      <c r="AW57" s="73">
        <v>-6727.1695299999992</v>
      </c>
      <c r="AX57" s="213"/>
      <c r="AY57" s="211">
        <v>-12797</v>
      </c>
      <c r="AZ57" s="213"/>
      <c r="BA57" s="211">
        <v>-19103</v>
      </c>
      <c r="BB57" s="213"/>
      <c r="BC57" s="211">
        <v>-27537</v>
      </c>
      <c r="BD57" s="213"/>
      <c r="BE57" s="211">
        <v>-7223</v>
      </c>
      <c r="BF57" s="213"/>
      <c r="BG57" s="211">
        <v>-14755</v>
      </c>
    </row>
    <row r="58" spans="2:59">
      <c r="C58" s="72" t="s">
        <v>137</v>
      </c>
      <c r="D58" s="17"/>
      <c r="E58" s="73">
        <v>0</v>
      </c>
      <c r="F58" s="17"/>
      <c r="G58" s="73">
        <v>0</v>
      </c>
      <c r="H58" s="17"/>
      <c r="I58" s="73">
        <v>0</v>
      </c>
      <c r="J58" s="17"/>
      <c r="K58" s="73">
        <v>0</v>
      </c>
      <c r="L58" s="17"/>
      <c r="M58" s="73">
        <v>0</v>
      </c>
      <c r="N58" s="17"/>
      <c r="O58" s="73">
        <v>0</v>
      </c>
      <c r="P58" s="17"/>
      <c r="Q58" s="73">
        <v>0</v>
      </c>
      <c r="R58" s="17"/>
      <c r="S58" s="73">
        <v>0</v>
      </c>
      <c r="T58" s="17"/>
      <c r="U58" s="73">
        <v>0</v>
      </c>
      <c r="V58" s="17"/>
      <c r="W58" s="73">
        <v>161028.5</v>
      </c>
      <c r="X58" s="17"/>
      <c r="Y58" s="73">
        <v>0</v>
      </c>
      <c r="Z58" s="17"/>
      <c r="AA58" s="73">
        <v>0</v>
      </c>
      <c r="AB58" s="17"/>
      <c r="AC58" s="73">
        <v>1855</v>
      </c>
      <c r="AD58" s="17"/>
      <c r="AE58" s="73">
        <v>1855</v>
      </c>
      <c r="AF58" s="17"/>
      <c r="AG58" s="73">
        <v>0</v>
      </c>
      <c r="AH58" s="17"/>
      <c r="AI58" s="73">
        <v>0</v>
      </c>
      <c r="AJ58" s="17"/>
      <c r="AK58" s="73">
        <v>0</v>
      </c>
      <c r="AL58" s="17"/>
      <c r="AM58" s="73">
        <v>0</v>
      </c>
      <c r="AN58" s="17"/>
      <c r="AO58" s="73">
        <v>0</v>
      </c>
      <c r="AP58" s="17"/>
      <c r="AQ58" s="73">
        <v>0</v>
      </c>
      <c r="AR58" s="17"/>
      <c r="AS58" s="73">
        <v>0</v>
      </c>
      <c r="AT58" s="17"/>
      <c r="AU58" s="73">
        <v>0</v>
      </c>
      <c r="AV58" s="17"/>
      <c r="AW58" s="73">
        <v>0</v>
      </c>
      <c r="AX58" s="213"/>
      <c r="AY58" s="211">
        <v>0</v>
      </c>
      <c r="AZ58" s="213"/>
      <c r="BA58" s="211">
        <v>0</v>
      </c>
      <c r="BB58" s="213"/>
      <c r="BC58" s="211">
        <v>0</v>
      </c>
      <c r="BD58" s="213"/>
      <c r="BE58" s="211">
        <v>0</v>
      </c>
      <c r="BF58" s="213"/>
      <c r="BG58" s="211">
        <v>0</v>
      </c>
    </row>
    <row r="59" spans="2:59">
      <c r="C59" s="72" t="s">
        <v>168</v>
      </c>
      <c r="D59" s="17"/>
      <c r="E59" s="73">
        <v>0</v>
      </c>
      <c r="F59" s="17"/>
      <c r="G59" s="73">
        <v>0</v>
      </c>
      <c r="H59" s="17"/>
      <c r="I59" s="73">
        <v>0</v>
      </c>
      <c r="J59" s="17"/>
      <c r="K59" s="73">
        <v>0</v>
      </c>
      <c r="L59" s="17"/>
      <c r="M59" s="73">
        <v>0</v>
      </c>
      <c r="N59" s="17"/>
      <c r="O59" s="73">
        <v>0</v>
      </c>
      <c r="P59" s="17"/>
      <c r="Q59" s="73">
        <v>0</v>
      </c>
      <c r="R59" s="17"/>
      <c r="S59" s="73">
        <v>0</v>
      </c>
      <c r="T59" s="17"/>
      <c r="U59" s="73">
        <v>0</v>
      </c>
      <c r="V59" s="17"/>
      <c r="W59" s="73">
        <v>0</v>
      </c>
      <c r="X59" s="17"/>
      <c r="Y59" s="73">
        <v>0</v>
      </c>
      <c r="Z59" s="17"/>
      <c r="AA59" s="73">
        <v>0</v>
      </c>
      <c r="AB59" s="17"/>
      <c r="AC59" s="73">
        <v>0</v>
      </c>
      <c r="AD59" s="17"/>
      <c r="AE59" s="73">
        <v>0</v>
      </c>
      <c r="AF59" s="17"/>
      <c r="AG59" s="73">
        <v>0</v>
      </c>
      <c r="AH59" s="17"/>
      <c r="AI59" s="73">
        <v>0</v>
      </c>
      <c r="AJ59" s="17"/>
      <c r="AK59" s="73">
        <v>0</v>
      </c>
      <c r="AL59" s="17"/>
      <c r="AM59" s="73">
        <v>-12256</v>
      </c>
      <c r="AN59" s="17"/>
      <c r="AO59" s="73">
        <v>-152.73963999999998</v>
      </c>
      <c r="AP59" s="17"/>
      <c r="AQ59" s="73">
        <v>-152.73963999999998</v>
      </c>
      <c r="AR59" s="17"/>
      <c r="AS59" s="73">
        <v>-152.73963999999998</v>
      </c>
      <c r="AT59" s="17"/>
      <c r="AU59" s="73">
        <v>-152.73963999999998</v>
      </c>
      <c r="AV59" s="17"/>
      <c r="AW59" s="73">
        <v>-387</v>
      </c>
      <c r="AX59" s="213"/>
      <c r="AY59" s="211">
        <v>-6914.0910000000003</v>
      </c>
      <c r="AZ59" s="213"/>
      <c r="BA59" s="211">
        <v>-19108</v>
      </c>
      <c r="BB59" s="213"/>
      <c r="BC59" s="211">
        <v>-29191</v>
      </c>
      <c r="BD59" s="213"/>
      <c r="BE59" s="211">
        <v>-15322</v>
      </c>
      <c r="BF59" s="213"/>
      <c r="BG59" s="211">
        <v>-16349</v>
      </c>
    </row>
    <row r="60" spans="2:59">
      <c r="C60" s="95" t="s">
        <v>138</v>
      </c>
      <c r="D60" s="17"/>
      <c r="E60" s="86">
        <v>-10074</v>
      </c>
      <c r="F60" s="17"/>
      <c r="G60" s="86">
        <v>-12743</v>
      </c>
      <c r="H60" s="17"/>
      <c r="I60" s="86">
        <v>-13681.866</v>
      </c>
      <c r="J60" s="17"/>
      <c r="K60" s="86">
        <v>-17714.866000000002</v>
      </c>
      <c r="L60" s="17"/>
      <c r="M60" s="86">
        <v>-21352.866000000002</v>
      </c>
      <c r="N60" s="17"/>
      <c r="O60" s="86">
        <v>-44756.732789986432</v>
      </c>
      <c r="P60" s="17"/>
      <c r="Q60" s="86">
        <v>-5240</v>
      </c>
      <c r="R60" s="17"/>
      <c r="S60" s="86">
        <v>23272</v>
      </c>
      <c r="T60" s="17"/>
      <c r="U60" s="86">
        <v>20902</v>
      </c>
      <c r="V60" s="17"/>
      <c r="W60" s="86">
        <v>30773.788119999997</v>
      </c>
      <c r="X60" s="17"/>
      <c r="Y60" s="86">
        <v>1760</v>
      </c>
      <c r="Z60" s="17"/>
      <c r="AA60" s="86">
        <v>-10645.1117624</v>
      </c>
      <c r="AB60" s="17"/>
      <c r="AC60" s="86">
        <v>-10645.1117624</v>
      </c>
      <c r="AD60" s="17"/>
      <c r="AE60" s="86">
        <v>-27063</v>
      </c>
      <c r="AF60" s="17"/>
      <c r="AG60" s="86">
        <v>-3604</v>
      </c>
      <c r="AH60" s="17"/>
      <c r="AI60" s="86">
        <v>-17860</v>
      </c>
      <c r="AJ60" s="17"/>
      <c r="AK60" s="86">
        <v>-25217</v>
      </c>
      <c r="AL60" s="17"/>
      <c r="AM60" s="86">
        <v>-40832.504201999996</v>
      </c>
      <c r="AN60" s="17"/>
      <c r="AO60" s="86">
        <v>-5567.7396399999998</v>
      </c>
      <c r="AP60" s="17"/>
      <c r="AQ60" s="86">
        <v>-35190.73964</v>
      </c>
      <c r="AR60" s="17"/>
      <c r="AS60" s="86">
        <v>-41723.73964</v>
      </c>
      <c r="AT60" s="17"/>
      <c r="AU60" s="86">
        <v>-50186.73964</v>
      </c>
      <c r="AV60" s="17"/>
      <c r="AW60" s="86">
        <v>-7717.1695299999992</v>
      </c>
      <c r="AX60" s="213"/>
      <c r="AY60" s="217">
        <v>-47568.091</v>
      </c>
      <c r="AZ60" s="213"/>
      <c r="BA60" s="217">
        <v>-66894</v>
      </c>
      <c r="BB60" s="213"/>
      <c r="BC60" s="217">
        <v>-86226</v>
      </c>
      <c r="BD60" s="213"/>
      <c r="BE60" s="217">
        <v>-23354</v>
      </c>
      <c r="BF60" s="213"/>
      <c r="BG60" s="217">
        <v>-60828</v>
      </c>
    </row>
    <row r="61" spans="2:59">
      <c r="C61" s="72"/>
      <c r="D61" s="17"/>
      <c r="E61" s="89"/>
      <c r="F61" s="17"/>
      <c r="G61" s="89"/>
      <c r="H61" s="17"/>
      <c r="I61" s="89"/>
      <c r="J61" s="17"/>
      <c r="K61" s="89"/>
      <c r="L61" s="17"/>
      <c r="M61" s="89"/>
      <c r="N61" s="17"/>
      <c r="O61" s="89"/>
      <c r="P61" s="17"/>
      <c r="Q61" s="89" t="s">
        <v>0</v>
      </c>
      <c r="R61" s="17"/>
      <c r="S61" s="89"/>
      <c r="T61" s="17"/>
      <c r="U61" s="89"/>
      <c r="V61" s="17"/>
      <c r="W61" s="89"/>
      <c r="X61" s="17"/>
      <c r="Y61" s="89"/>
      <c r="Z61" s="17"/>
      <c r="AA61" s="89"/>
      <c r="AB61" s="17"/>
      <c r="AC61" s="89"/>
      <c r="AD61" s="17"/>
      <c r="AE61" s="89"/>
      <c r="AF61" s="17"/>
      <c r="AG61" s="89"/>
      <c r="AH61" s="17"/>
      <c r="AI61" s="89"/>
      <c r="AJ61" s="17"/>
      <c r="AK61" s="89"/>
      <c r="AL61" s="17"/>
      <c r="AM61" s="89"/>
      <c r="AN61" s="17"/>
      <c r="AO61" s="89"/>
      <c r="AP61" s="17"/>
      <c r="AQ61" s="89"/>
      <c r="AR61" s="17"/>
      <c r="AS61" s="89"/>
      <c r="AT61" s="17"/>
      <c r="AU61" s="89"/>
      <c r="AV61" s="17"/>
      <c r="AW61" s="89"/>
      <c r="AX61" s="213"/>
      <c r="AY61" s="212"/>
      <c r="AZ61" s="213"/>
      <c r="BA61" s="212"/>
      <c r="BB61" s="213"/>
      <c r="BC61" s="212"/>
      <c r="BD61" s="213"/>
      <c r="BE61" s="212"/>
      <c r="BF61" s="213"/>
      <c r="BG61" s="212"/>
    </row>
    <row r="62" spans="2:59" s="147" customFormat="1" ht="33">
      <c r="C62" s="96" t="s">
        <v>139</v>
      </c>
      <c r="D62" s="17"/>
      <c r="E62" s="145">
        <v>42</v>
      </c>
      <c r="F62" s="17"/>
      <c r="G62" s="145">
        <v>94</v>
      </c>
      <c r="H62" s="17"/>
      <c r="I62" s="145">
        <v>1</v>
      </c>
      <c r="J62" s="17"/>
      <c r="K62" s="145">
        <v>-13</v>
      </c>
      <c r="L62" s="17"/>
      <c r="M62" s="145">
        <v>-7</v>
      </c>
      <c r="N62" s="17"/>
      <c r="O62" s="145">
        <v>2</v>
      </c>
      <c r="P62" s="17"/>
      <c r="Q62" s="146">
        <v>-7</v>
      </c>
      <c r="R62" s="17"/>
      <c r="S62" s="146">
        <v>3</v>
      </c>
      <c r="T62" s="17"/>
      <c r="U62" s="146">
        <v>5</v>
      </c>
      <c r="V62" s="17"/>
      <c r="W62" s="145">
        <v>1</v>
      </c>
      <c r="X62" s="17"/>
      <c r="Y62" s="145">
        <v>1</v>
      </c>
      <c r="Z62" s="17"/>
      <c r="AA62" s="145">
        <v>-2</v>
      </c>
      <c r="AB62" s="17"/>
      <c r="AC62" s="145">
        <v>2</v>
      </c>
      <c r="AD62" s="17"/>
      <c r="AE62" s="145">
        <v>1</v>
      </c>
      <c r="AF62" s="17"/>
      <c r="AG62" s="145">
        <v>-3</v>
      </c>
      <c r="AH62" s="17"/>
      <c r="AI62" s="145">
        <v>1</v>
      </c>
      <c r="AJ62" s="17"/>
      <c r="AK62" s="145">
        <v>2</v>
      </c>
      <c r="AL62" s="17"/>
      <c r="AM62" s="145">
        <v>0</v>
      </c>
      <c r="AN62" s="17"/>
      <c r="AO62" s="145">
        <v>0</v>
      </c>
      <c r="AP62" s="17"/>
      <c r="AQ62" s="145">
        <v>-2</v>
      </c>
      <c r="AR62" s="17"/>
      <c r="AS62" s="145">
        <v>-1</v>
      </c>
      <c r="AT62" s="145"/>
      <c r="AU62" s="145">
        <v>-3</v>
      </c>
      <c r="AV62" s="17"/>
      <c r="AW62" s="145">
        <v>1</v>
      </c>
      <c r="AX62" s="213"/>
      <c r="AY62" s="178">
        <v>3</v>
      </c>
      <c r="AZ62" s="213"/>
      <c r="BA62" s="178">
        <v>2</v>
      </c>
      <c r="BB62" s="213"/>
      <c r="BC62" s="178">
        <v>10</v>
      </c>
      <c r="BD62" s="213"/>
      <c r="BE62" s="178">
        <v>-3</v>
      </c>
      <c r="BF62" s="213"/>
      <c r="BG62" s="178">
        <v>-4</v>
      </c>
    </row>
    <row r="63" spans="2:59">
      <c r="C63" s="72"/>
      <c r="D63" s="17"/>
      <c r="E63" s="90"/>
      <c r="F63" s="17"/>
      <c r="G63" s="90"/>
      <c r="H63" s="17"/>
      <c r="I63" s="90"/>
      <c r="J63" s="17"/>
      <c r="K63" s="90"/>
      <c r="L63" s="17"/>
      <c r="M63" s="90"/>
      <c r="N63" s="17"/>
      <c r="O63" s="90"/>
      <c r="P63" s="17"/>
      <c r="Q63" s="90"/>
      <c r="R63" s="17"/>
      <c r="S63" s="90"/>
      <c r="T63" s="17"/>
      <c r="U63" s="90"/>
      <c r="V63" s="17"/>
      <c r="W63" s="90"/>
      <c r="X63" s="17"/>
      <c r="Y63" s="90"/>
      <c r="Z63" s="17"/>
      <c r="AA63" s="90"/>
      <c r="AB63" s="17"/>
      <c r="AC63" s="90"/>
      <c r="AD63" s="17"/>
      <c r="AE63" s="90"/>
      <c r="AF63" s="17"/>
      <c r="AG63" s="90"/>
      <c r="AH63" s="17"/>
      <c r="AI63" s="90"/>
      <c r="AJ63" s="17"/>
      <c r="AK63" s="90"/>
      <c r="AL63" s="17"/>
      <c r="AM63" s="90"/>
      <c r="AN63" s="17"/>
      <c r="AO63" s="90"/>
      <c r="AP63" s="17"/>
      <c r="AQ63" s="90"/>
      <c r="AR63" s="17"/>
      <c r="AS63" s="90"/>
      <c r="AT63" s="17"/>
      <c r="AU63" s="90"/>
      <c r="AV63" s="17"/>
      <c r="AW63" s="90"/>
      <c r="AX63" s="213"/>
      <c r="AY63" s="218"/>
      <c r="AZ63" s="213"/>
      <c r="BA63" s="218"/>
      <c r="BB63" s="213"/>
      <c r="BC63" s="218"/>
      <c r="BD63" s="213"/>
      <c r="BE63" s="218"/>
      <c r="BF63" s="213"/>
      <c r="BG63" s="218"/>
    </row>
    <row r="64" spans="2:59" ht="17.25" thickBot="1">
      <c r="C64" s="97" t="s">
        <v>140</v>
      </c>
      <c r="D64" s="32"/>
      <c r="E64" s="91">
        <v>10827</v>
      </c>
      <c r="F64" s="32"/>
      <c r="G64" s="91">
        <v>20243</v>
      </c>
      <c r="H64" s="32"/>
      <c r="I64" s="91">
        <v>8681.4778512743342</v>
      </c>
      <c r="J64" s="32"/>
      <c r="K64" s="91">
        <v>12364.785971274337</v>
      </c>
      <c r="L64" s="32"/>
      <c r="M64" s="91">
        <v>22781.785971274337</v>
      </c>
      <c r="N64" s="32"/>
      <c r="O64" s="91">
        <v>10984.270828630113</v>
      </c>
      <c r="P64" s="32"/>
      <c r="Q64" s="91">
        <v>26980.82110579059</v>
      </c>
      <c r="R64" s="32"/>
      <c r="S64" s="91">
        <v>39353.572975790579</v>
      </c>
      <c r="T64" s="32"/>
      <c r="U64" s="91">
        <v>29846.272975790587</v>
      </c>
      <c r="V64" s="32"/>
      <c r="W64" s="91">
        <v>41662.579326590523</v>
      </c>
      <c r="X64" s="32"/>
      <c r="Y64" s="91">
        <v>-3079</v>
      </c>
      <c r="Z64" s="32"/>
      <c r="AA64" s="91">
        <v>-25655.001019999996</v>
      </c>
      <c r="AB64" s="32"/>
      <c r="AC64" s="91">
        <v>-23917.92314000001</v>
      </c>
      <c r="AD64" s="32"/>
      <c r="AE64" s="91">
        <v>-22306.230510000009</v>
      </c>
      <c r="AF64" s="32"/>
      <c r="AG64" s="91">
        <v>7588.0229799999925</v>
      </c>
      <c r="AH64" s="32"/>
      <c r="AI64" s="91">
        <v>-6099.8631200000018</v>
      </c>
      <c r="AJ64" s="32"/>
      <c r="AK64" s="91">
        <v>-13424.221290000001</v>
      </c>
      <c r="AL64" s="32"/>
      <c r="AM64" s="91">
        <v>-6282.1455019999921</v>
      </c>
      <c r="AN64" s="32"/>
      <c r="AO64" s="91">
        <v>2796.8374300000032</v>
      </c>
      <c r="AP64" s="32"/>
      <c r="AQ64" s="91">
        <v>-20559.789536142351</v>
      </c>
      <c r="AR64" s="32"/>
      <c r="AS64" s="91">
        <v>-14215.477496142375</v>
      </c>
      <c r="AT64" s="32"/>
      <c r="AU64" s="91">
        <v>-6011.6393661423572</v>
      </c>
      <c r="AV64" s="32"/>
      <c r="AW64" s="91">
        <v>27701.751360000006</v>
      </c>
      <c r="AX64" s="219"/>
      <c r="AY64" s="220">
        <v>12510.682669999998</v>
      </c>
      <c r="AZ64" s="219"/>
      <c r="BA64" s="220">
        <v>-7119.7018699999899</v>
      </c>
      <c r="BB64" s="219"/>
      <c r="BC64" s="220">
        <v>-31067.410232400027</v>
      </c>
      <c r="BD64" s="219"/>
      <c r="BE64" s="220">
        <v>27030</v>
      </c>
      <c r="BF64" s="219"/>
      <c r="BG64" s="220">
        <v>264</v>
      </c>
    </row>
    <row r="65" spans="3:59" ht="17.25" thickTop="1">
      <c r="C65" s="92"/>
      <c r="E65" s="73"/>
      <c r="G65" s="73"/>
      <c r="I65" s="73"/>
      <c r="K65" s="73"/>
      <c r="M65" s="73"/>
      <c r="O65" s="73"/>
      <c r="Q65" s="73"/>
      <c r="S65" s="73"/>
      <c r="U65" s="73"/>
      <c r="W65" s="73"/>
      <c r="Y65" s="73"/>
      <c r="AA65" s="73"/>
      <c r="AC65" s="73"/>
      <c r="AE65" s="73"/>
      <c r="AG65" s="73"/>
      <c r="AI65" s="73"/>
      <c r="AK65" s="73"/>
      <c r="AM65" s="73"/>
      <c r="AO65" s="73"/>
      <c r="AQ65" s="73"/>
      <c r="AS65" s="73"/>
      <c r="AU65" s="73"/>
      <c r="AW65" s="73"/>
      <c r="AX65" s="9"/>
      <c r="AY65" s="211"/>
      <c r="AZ65" s="9"/>
      <c r="BA65" s="211"/>
      <c r="BB65" s="9"/>
      <c r="BC65" s="211"/>
      <c r="BD65" s="9"/>
      <c r="BE65" s="211"/>
      <c r="BF65" s="9"/>
      <c r="BG65" s="211"/>
    </row>
    <row r="66" spans="3:59" ht="17.25" thickBot="1">
      <c r="C66" s="59" t="s">
        <v>141</v>
      </c>
      <c r="D66" s="45"/>
      <c r="E66" s="60">
        <v>5359</v>
      </c>
      <c r="F66" s="45"/>
      <c r="G66" s="60">
        <v>16186</v>
      </c>
      <c r="H66" s="45"/>
      <c r="I66" s="60">
        <v>36429.118999999999</v>
      </c>
      <c r="J66" s="61"/>
      <c r="K66" s="60">
        <v>36429.118999999999</v>
      </c>
      <c r="L66" s="61"/>
      <c r="M66" s="60">
        <v>36429.118999999999</v>
      </c>
      <c r="N66" s="61"/>
      <c r="O66" s="60">
        <v>36429.33330389121</v>
      </c>
      <c r="P66" s="61"/>
      <c r="Q66" s="60">
        <v>47414</v>
      </c>
      <c r="R66" s="61"/>
      <c r="S66" s="60">
        <v>47414</v>
      </c>
      <c r="T66" s="61"/>
      <c r="U66" s="60">
        <v>47414</v>
      </c>
      <c r="V66" s="61"/>
      <c r="W66" s="60">
        <v>47414</v>
      </c>
      <c r="X66" s="61"/>
      <c r="Y66" s="60">
        <v>89077</v>
      </c>
      <c r="Z66" s="61"/>
      <c r="AA66" s="60">
        <v>89077</v>
      </c>
      <c r="AB66" s="61"/>
      <c r="AC66" s="60">
        <v>89077</v>
      </c>
      <c r="AD66" s="61"/>
      <c r="AE66" s="60">
        <v>89077</v>
      </c>
      <c r="AF66" s="61"/>
      <c r="AG66" s="60">
        <v>66770.769489999991</v>
      </c>
      <c r="AH66" s="61"/>
      <c r="AI66" s="60">
        <v>66771</v>
      </c>
      <c r="AJ66" s="61"/>
      <c r="AK66" s="60">
        <v>66771</v>
      </c>
      <c r="AL66" s="61"/>
      <c r="AM66" s="60">
        <v>66771</v>
      </c>
      <c r="AN66" s="61"/>
      <c r="AO66" s="60">
        <v>60489</v>
      </c>
      <c r="AP66" s="61"/>
      <c r="AQ66" s="60">
        <v>60489</v>
      </c>
      <c r="AR66" s="61"/>
      <c r="AS66" s="60">
        <v>60489</v>
      </c>
      <c r="AT66" s="61"/>
      <c r="AU66" s="60">
        <v>60489</v>
      </c>
      <c r="AV66" s="61"/>
      <c r="AW66" s="60">
        <v>54477</v>
      </c>
      <c r="AX66" s="196"/>
      <c r="AY66" s="197">
        <v>54477</v>
      </c>
      <c r="AZ66" s="196"/>
      <c r="BA66" s="197">
        <v>54477</v>
      </c>
      <c r="BB66" s="196"/>
      <c r="BC66" s="197">
        <v>54477</v>
      </c>
      <c r="BD66" s="196"/>
      <c r="BE66" s="197">
        <v>23410</v>
      </c>
      <c r="BF66" s="196"/>
      <c r="BG66" s="197">
        <v>23410</v>
      </c>
    </row>
    <row r="67" spans="3:59" ht="17.25" thickTop="1">
      <c r="C67" s="62" t="s">
        <v>142</v>
      </c>
      <c r="D67" s="45"/>
      <c r="E67" s="63">
        <v>16186</v>
      </c>
      <c r="F67" s="45"/>
      <c r="G67" s="64">
        <v>36429</v>
      </c>
      <c r="H67" s="45"/>
      <c r="I67" s="64">
        <v>45111</v>
      </c>
      <c r="J67" s="65"/>
      <c r="K67" s="64">
        <v>48794</v>
      </c>
      <c r="L67" s="65"/>
      <c r="M67" s="64">
        <v>59211</v>
      </c>
      <c r="N67" s="65"/>
      <c r="O67" s="64">
        <v>47414</v>
      </c>
      <c r="P67" s="65"/>
      <c r="Q67" s="64">
        <v>74395</v>
      </c>
      <c r="R67" s="65"/>
      <c r="S67" s="64">
        <v>86768</v>
      </c>
      <c r="T67" s="65"/>
      <c r="U67" s="64">
        <v>77260</v>
      </c>
      <c r="V67" s="65"/>
      <c r="W67" s="64">
        <v>89076.579326590523</v>
      </c>
      <c r="X67" s="65"/>
      <c r="Y67" s="64">
        <v>85998</v>
      </c>
      <c r="Z67" s="65"/>
      <c r="AA67" s="64">
        <v>63421.998980000004</v>
      </c>
      <c r="AB67" s="65"/>
      <c r="AC67" s="64">
        <v>65159.076859999986</v>
      </c>
      <c r="AD67" s="65"/>
      <c r="AE67" s="64">
        <v>66770.769489999991</v>
      </c>
      <c r="AF67" s="65"/>
      <c r="AG67" s="64">
        <v>74358.792469999986</v>
      </c>
      <c r="AH67" s="65"/>
      <c r="AI67" s="64">
        <v>60671</v>
      </c>
      <c r="AJ67" s="65"/>
      <c r="AK67" s="64">
        <v>53347</v>
      </c>
      <c r="AL67" s="65"/>
      <c r="AM67" s="64">
        <v>60489</v>
      </c>
      <c r="AN67" s="65"/>
      <c r="AO67" s="64">
        <v>63285.83743</v>
      </c>
      <c r="AP67" s="65"/>
      <c r="AQ67" s="64">
        <v>39929</v>
      </c>
      <c r="AR67" s="65"/>
      <c r="AS67" s="64">
        <v>46274</v>
      </c>
      <c r="AT67" s="65"/>
      <c r="AU67" s="64">
        <v>54477</v>
      </c>
      <c r="AV67" s="65"/>
      <c r="AW67" s="64">
        <v>82178.751360000009</v>
      </c>
      <c r="AX67" s="198"/>
      <c r="AY67" s="199">
        <v>66987.682669999995</v>
      </c>
      <c r="AZ67" s="198"/>
      <c r="BA67" s="199">
        <v>47357.29813000001</v>
      </c>
      <c r="BB67" s="198"/>
      <c r="BC67" s="199">
        <v>23410</v>
      </c>
      <c r="BD67" s="198"/>
      <c r="BE67" s="199">
        <v>50440</v>
      </c>
      <c r="BF67" s="198"/>
      <c r="BG67" s="199">
        <v>23674</v>
      </c>
    </row>
    <row r="68" spans="3:59">
      <c r="AX68" s="9"/>
      <c r="AY68" s="9"/>
      <c r="AZ68" s="9"/>
      <c r="BA68" s="9"/>
      <c r="BB68" s="9"/>
      <c r="BC68" s="9"/>
      <c r="BD68" s="9"/>
      <c r="BE68" s="9"/>
      <c r="BF68" s="9"/>
      <c r="BG68" s="9"/>
    </row>
    <row r="69" spans="3:59">
      <c r="E69" s="93"/>
      <c r="G69" s="93"/>
      <c r="I69" s="93"/>
      <c r="K69" s="93"/>
      <c r="M69" s="93"/>
      <c r="O69" s="93"/>
      <c r="Q69" s="93"/>
      <c r="W69" s="93"/>
      <c r="Y69" s="93"/>
      <c r="AA69" s="93"/>
      <c r="AC69" s="93"/>
      <c r="AE69" s="93"/>
      <c r="AG69" s="93"/>
      <c r="AI69" s="93"/>
      <c r="AK69" s="93"/>
      <c r="AM69" s="93"/>
      <c r="AO69" s="93"/>
      <c r="AQ69" s="93"/>
      <c r="AS69" s="93"/>
      <c r="AU69" s="93"/>
      <c r="AW69" s="93"/>
      <c r="AX69" s="9"/>
      <c r="AY69" s="211"/>
      <c r="AZ69" s="9"/>
      <c r="BA69" s="211"/>
      <c r="BB69" s="9"/>
      <c r="BC69" s="211"/>
      <c r="BD69" s="9"/>
      <c r="BE69" s="211"/>
      <c r="BF69" s="9"/>
      <c r="BG69" s="211"/>
    </row>
    <row r="70" spans="3:59">
      <c r="AX70" s="9"/>
      <c r="AY70" s="9"/>
      <c r="AZ70" s="9"/>
      <c r="BA70" s="9"/>
      <c r="BB70" s="9"/>
      <c r="BC70" s="9"/>
      <c r="BD70" s="9"/>
      <c r="BE70" s="9"/>
      <c r="BF70" s="9"/>
      <c r="BG70" s="9"/>
    </row>
    <row r="71" spans="3:59">
      <c r="AX71" s="9"/>
      <c r="AY71" s="9"/>
      <c r="AZ71" s="9"/>
      <c r="BA71" s="9"/>
      <c r="BB71" s="9"/>
      <c r="BC71" s="9"/>
      <c r="BD71" s="9"/>
      <c r="BE71" s="9"/>
      <c r="BF71" s="9"/>
      <c r="BG71" s="9"/>
    </row>
    <row r="72" spans="3:59">
      <c r="AX72" s="9"/>
      <c r="AY72" s="9"/>
      <c r="AZ72" s="9"/>
      <c r="BA72" s="9"/>
      <c r="BB72" s="9"/>
      <c r="BC72" s="9"/>
      <c r="BD72" s="9"/>
      <c r="BE72" s="9"/>
      <c r="BF72" s="9"/>
      <c r="BG72" s="9"/>
    </row>
    <row r="73" spans="3:59">
      <c r="AX73" s="9"/>
      <c r="AY73" s="9"/>
      <c r="AZ73" s="9"/>
      <c r="BA73" s="9"/>
      <c r="BB73" s="9"/>
      <c r="BC73" s="9"/>
      <c r="BD73" s="9"/>
      <c r="BE73" s="9"/>
      <c r="BF73" s="9"/>
      <c r="BG73" s="9"/>
    </row>
    <row r="74" spans="3:59">
      <c r="AX74" s="9"/>
      <c r="AY74" s="9"/>
      <c r="AZ74" s="9"/>
      <c r="BA74" s="9"/>
      <c r="BB74" s="9"/>
      <c r="BC74" s="9"/>
      <c r="BD74" s="9"/>
      <c r="BE74" s="9"/>
      <c r="BF74" s="9"/>
      <c r="BG74" s="9"/>
    </row>
    <row r="75" spans="3:59">
      <c r="AX75" s="9"/>
      <c r="AY75" s="9"/>
      <c r="AZ75" s="9"/>
      <c r="BA75" s="9"/>
      <c r="BB75" s="9"/>
      <c r="BC75" s="9"/>
      <c r="BD75" s="9"/>
      <c r="BE75" s="9"/>
      <c r="BF75" s="9"/>
      <c r="BG75" s="9"/>
    </row>
    <row r="76" spans="3:59">
      <c r="AX76" s="9"/>
      <c r="AY76" s="9"/>
      <c r="AZ76" s="9"/>
      <c r="BA76" s="9"/>
      <c r="BB76" s="9"/>
      <c r="BC76" s="9"/>
      <c r="BD76" s="9"/>
      <c r="BE76" s="9"/>
      <c r="BF76" s="9"/>
      <c r="BG76" s="9"/>
    </row>
    <row r="77" spans="3:59">
      <c r="AX77" s="9"/>
      <c r="AY77" s="9"/>
      <c r="AZ77" s="9"/>
      <c r="BA77" s="9"/>
      <c r="BB77" s="9"/>
      <c r="BC77" s="9"/>
      <c r="BD77" s="9"/>
      <c r="BE77" s="9"/>
      <c r="BF77" s="9"/>
      <c r="BG77" s="9"/>
    </row>
    <row r="78" spans="3:59">
      <c r="AX78" s="9"/>
      <c r="AY78" s="9"/>
      <c r="AZ78" s="9"/>
      <c r="BA78" s="9"/>
      <c r="BB78" s="9"/>
      <c r="BC78" s="9"/>
      <c r="BD78" s="9"/>
      <c r="BE78" s="9"/>
      <c r="BF78" s="9"/>
      <c r="BG78" s="9"/>
    </row>
    <row r="79" spans="3:59">
      <c r="AX79" s="9"/>
      <c r="AY79" s="9"/>
      <c r="AZ79" s="9"/>
      <c r="BA79" s="9"/>
      <c r="BB79" s="9"/>
      <c r="BC79" s="9"/>
      <c r="BD79" s="9"/>
      <c r="BE79" s="9"/>
      <c r="BF79" s="9"/>
      <c r="BG79" s="9"/>
    </row>
    <row r="80" spans="3:59">
      <c r="AX80" s="9"/>
      <c r="AY80" s="9"/>
      <c r="AZ80" s="9"/>
      <c r="BA80" s="9"/>
      <c r="BB80" s="9"/>
      <c r="BC80" s="9"/>
      <c r="BD80" s="9"/>
      <c r="BE80" s="9"/>
      <c r="BF80" s="9"/>
      <c r="BG80" s="9"/>
    </row>
    <row r="81" spans="50:59">
      <c r="AX81" s="9"/>
      <c r="AY81" s="9"/>
      <c r="AZ81" s="9"/>
      <c r="BA81" s="9"/>
      <c r="BB81" s="9"/>
      <c r="BC81" s="9"/>
      <c r="BD81" s="9"/>
      <c r="BE81" s="9"/>
      <c r="BF81" s="9"/>
      <c r="BG81" s="9"/>
    </row>
    <row r="82" spans="50:59">
      <c r="AX82" s="9"/>
      <c r="AY82" s="9"/>
      <c r="AZ82" s="9"/>
      <c r="BA82" s="9"/>
      <c r="BB82" s="9"/>
      <c r="BC82" s="9"/>
      <c r="BD82" s="9"/>
      <c r="BE82" s="9"/>
      <c r="BF82" s="9"/>
      <c r="BG82" s="9"/>
    </row>
    <row r="83" spans="50:59">
      <c r="AX83" s="9"/>
      <c r="AY83" s="9"/>
      <c r="AZ83" s="9"/>
      <c r="BA83" s="9"/>
      <c r="BB83" s="9"/>
      <c r="BC83" s="9"/>
      <c r="BD83" s="9"/>
      <c r="BE83" s="9"/>
      <c r="BF83" s="9"/>
      <c r="BG83" s="9"/>
    </row>
    <row r="84" spans="50:59">
      <c r="AX84" s="9"/>
      <c r="AY84" s="9"/>
      <c r="AZ84" s="9"/>
      <c r="BA84" s="9"/>
      <c r="BB84" s="9"/>
      <c r="BC84" s="9"/>
      <c r="BD84" s="9"/>
      <c r="BE84" s="9"/>
      <c r="BF84" s="9"/>
      <c r="BG84" s="9"/>
    </row>
    <row r="85" spans="50:59">
      <c r="AX85" s="9"/>
      <c r="AY85" s="9"/>
      <c r="AZ85" s="9"/>
      <c r="BA85" s="9"/>
      <c r="BB85" s="9"/>
      <c r="BC85" s="9"/>
      <c r="BD85" s="9"/>
      <c r="BE85" s="9"/>
      <c r="BF85" s="9"/>
      <c r="BG85" s="9"/>
    </row>
    <row r="86" spans="50:59">
      <c r="AX86" s="9"/>
      <c r="AY86" s="9"/>
      <c r="AZ86" s="9"/>
      <c r="BA86" s="9"/>
      <c r="BB86" s="9"/>
      <c r="BC86" s="9"/>
      <c r="BD86" s="9"/>
      <c r="BE86" s="9"/>
      <c r="BF86" s="9"/>
      <c r="BG86" s="9"/>
    </row>
    <row r="87" spans="50:59">
      <c r="AX87" s="9"/>
      <c r="AY87" s="9"/>
      <c r="AZ87" s="9"/>
      <c r="BA87" s="9"/>
      <c r="BB87" s="9"/>
      <c r="BC87" s="9"/>
      <c r="BD87" s="9"/>
      <c r="BE87" s="9"/>
      <c r="BF87" s="9"/>
      <c r="BG87" s="9"/>
    </row>
    <row r="88" spans="50:59">
      <c r="AX88" s="9"/>
      <c r="AY88" s="9"/>
      <c r="AZ88" s="9"/>
      <c r="BA88" s="9"/>
      <c r="BB88" s="9"/>
      <c r="BC88" s="9"/>
      <c r="BD88" s="9"/>
      <c r="BE88" s="9"/>
      <c r="BF88" s="9"/>
      <c r="BG88" s="9"/>
    </row>
    <row r="89" spans="50:59">
      <c r="AX89" s="9"/>
      <c r="AY89" s="9"/>
      <c r="AZ89" s="9"/>
      <c r="BA89" s="9"/>
      <c r="BB89" s="9"/>
      <c r="BC89" s="9"/>
      <c r="BD89" s="9"/>
      <c r="BE89" s="9"/>
      <c r="BF89" s="9"/>
      <c r="BG89" s="9"/>
    </row>
    <row r="90" spans="50:59">
      <c r="AX90" s="9"/>
      <c r="AY90" s="9"/>
      <c r="AZ90" s="9"/>
      <c r="BA90" s="9"/>
      <c r="BB90" s="9"/>
      <c r="BC90" s="9"/>
      <c r="BD90" s="9"/>
      <c r="BE90" s="9"/>
      <c r="BF90" s="9"/>
      <c r="BG90" s="9"/>
    </row>
    <row r="91" spans="50:59">
      <c r="AX91" s="9"/>
      <c r="AY91" s="9"/>
      <c r="AZ91" s="9"/>
      <c r="BA91" s="9"/>
      <c r="BB91" s="9"/>
      <c r="BC91" s="9"/>
      <c r="BD91" s="9"/>
      <c r="BE91" s="9"/>
      <c r="BF91" s="9"/>
      <c r="BG91" s="9"/>
    </row>
    <row r="92" spans="50:59">
      <c r="AX92" s="9"/>
      <c r="AY92" s="9"/>
      <c r="AZ92" s="9"/>
      <c r="BA92" s="9"/>
      <c r="BB92" s="9"/>
      <c r="BC92" s="9"/>
      <c r="BD92" s="9"/>
      <c r="BE92" s="9"/>
      <c r="BF92" s="9"/>
      <c r="BG92" s="9"/>
    </row>
    <row r="93" spans="50:59">
      <c r="AX93" s="9"/>
      <c r="AY93" s="9"/>
      <c r="AZ93" s="9"/>
      <c r="BA93" s="9"/>
      <c r="BB93" s="9"/>
      <c r="BC93" s="9"/>
      <c r="BD93" s="9"/>
      <c r="BE93" s="9"/>
      <c r="BF93" s="9"/>
      <c r="BG93" s="9"/>
    </row>
    <row r="94" spans="50:59">
      <c r="AX94" s="9"/>
      <c r="AY94" s="9"/>
      <c r="AZ94" s="9"/>
      <c r="BA94" s="9"/>
      <c r="BB94" s="9"/>
      <c r="BC94" s="9"/>
      <c r="BD94" s="9"/>
      <c r="BE94" s="9"/>
      <c r="BF94" s="9"/>
      <c r="BG94" s="9"/>
    </row>
    <row r="95" spans="50:59">
      <c r="AX95" s="9"/>
      <c r="AY95" s="9"/>
      <c r="AZ95" s="9"/>
      <c r="BA95" s="9"/>
      <c r="BB95" s="9"/>
      <c r="BC95" s="9"/>
      <c r="BD95" s="9"/>
      <c r="BE95" s="9"/>
      <c r="BF95" s="9"/>
      <c r="BG95" s="9"/>
    </row>
    <row r="96" spans="50:59">
      <c r="AX96" s="9"/>
      <c r="AY96" s="9"/>
      <c r="AZ96" s="9"/>
      <c r="BA96" s="9"/>
      <c r="BB96" s="9"/>
      <c r="BC96" s="9"/>
      <c r="BD96" s="9"/>
      <c r="BE96" s="9"/>
      <c r="BF96" s="9"/>
      <c r="BG96" s="9"/>
    </row>
    <row r="97" spans="50:59">
      <c r="AX97" s="9"/>
      <c r="AY97" s="9"/>
      <c r="AZ97" s="9"/>
      <c r="BA97" s="9"/>
      <c r="BB97" s="9"/>
      <c r="BC97" s="9"/>
      <c r="BD97" s="9"/>
      <c r="BE97" s="9"/>
      <c r="BF97" s="9"/>
      <c r="BG97" s="9"/>
    </row>
    <row r="98" spans="50:59">
      <c r="AX98" s="9"/>
      <c r="AY98" s="9"/>
      <c r="AZ98" s="9"/>
      <c r="BA98" s="9"/>
      <c r="BB98" s="9"/>
      <c r="BC98" s="9"/>
      <c r="BD98" s="9"/>
      <c r="BE98" s="9"/>
      <c r="BF98" s="9"/>
      <c r="BG98" s="9"/>
    </row>
    <row r="99" spans="50:59">
      <c r="AX99" s="9"/>
      <c r="AY99" s="9"/>
      <c r="AZ99" s="9"/>
      <c r="BA99" s="9"/>
      <c r="BB99" s="9"/>
      <c r="BC99" s="9"/>
      <c r="BD99" s="9"/>
      <c r="BE99" s="9"/>
      <c r="BF99" s="9"/>
      <c r="BG99" s="9"/>
    </row>
    <row r="100" spans="50:59">
      <c r="AX100" s="9"/>
      <c r="AY100" s="9"/>
      <c r="AZ100" s="9"/>
      <c r="BA100" s="9"/>
      <c r="BB100" s="9"/>
      <c r="BC100" s="9"/>
      <c r="BD100" s="9"/>
      <c r="BE100" s="9"/>
      <c r="BF100" s="9"/>
      <c r="BG100" s="9"/>
    </row>
    <row r="101" spans="50:59">
      <c r="AX101" s="9"/>
      <c r="AY101" s="9"/>
      <c r="AZ101" s="9"/>
      <c r="BA101" s="9"/>
      <c r="BB101" s="9"/>
      <c r="BC101" s="9"/>
      <c r="BD101" s="9"/>
      <c r="BE101" s="9"/>
      <c r="BF101" s="9"/>
      <c r="BG101" s="9"/>
    </row>
    <row r="102" spans="50:59">
      <c r="AX102" s="9"/>
      <c r="AY102" s="9"/>
      <c r="AZ102" s="9"/>
      <c r="BA102" s="9"/>
      <c r="BB102" s="9"/>
      <c r="BC102" s="9"/>
      <c r="BD102" s="9"/>
      <c r="BE102" s="9"/>
      <c r="BF102" s="9"/>
      <c r="BG102" s="9"/>
    </row>
    <row r="103" spans="50:59">
      <c r="AX103" s="9"/>
      <c r="AY103" s="9"/>
      <c r="AZ103" s="9"/>
      <c r="BA103" s="9"/>
      <c r="BB103" s="9"/>
      <c r="BC103" s="9"/>
      <c r="BD103" s="9"/>
      <c r="BE103" s="9"/>
      <c r="BF103" s="9"/>
      <c r="BG103" s="9"/>
    </row>
    <row r="104" spans="50:59">
      <c r="AX104" s="9"/>
      <c r="AY104" s="9"/>
      <c r="AZ104" s="9"/>
      <c r="BA104" s="9"/>
      <c r="BB104" s="9"/>
      <c r="BC104" s="9"/>
      <c r="BD104" s="9"/>
      <c r="BE104" s="9"/>
      <c r="BF104" s="9"/>
      <c r="BG104" s="9"/>
    </row>
    <row r="105" spans="50:59">
      <c r="AX105" s="9"/>
      <c r="AY105" s="9"/>
      <c r="AZ105" s="9"/>
      <c r="BA105" s="9"/>
      <c r="BB105" s="9"/>
      <c r="BC105" s="9"/>
      <c r="BD105" s="9"/>
      <c r="BE105" s="9"/>
      <c r="BF105" s="9"/>
      <c r="BG105" s="9"/>
    </row>
    <row r="106" spans="50:59">
      <c r="AX106" s="9"/>
      <c r="AY106" s="9"/>
      <c r="AZ106" s="9"/>
      <c r="BA106" s="9"/>
      <c r="BB106" s="9"/>
      <c r="BC106" s="9"/>
      <c r="BD106" s="9"/>
      <c r="BE106" s="9"/>
      <c r="BF106" s="9"/>
      <c r="BG106" s="9"/>
    </row>
    <row r="107" spans="50:59">
      <c r="AX107" s="9"/>
      <c r="AY107" s="9"/>
      <c r="AZ107" s="9"/>
      <c r="BA107" s="9"/>
      <c r="BB107" s="9"/>
      <c r="BC107" s="9"/>
      <c r="BD107" s="9"/>
      <c r="BE107" s="9"/>
      <c r="BF107" s="9"/>
      <c r="BG107" s="9"/>
    </row>
    <row r="108" spans="50:59">
      <c r="AX108" s="9"/>
      <c r="AY108" s="9"/>
      <c r="AZ108" s="9"/>
      <c r="BA108" s="9"/>
      <c r="BB108" s="9"/>
      <c r="BC108" s="9"/>
      <c r="BD108" s="9"/>
      <c r="BE108" s="9"/>
      <c r="BF108" s="9"/>
      <c r="BG108" s="9"/>
    </row>
    <row r="109" spans="50:59">
      <c r="AX109" s="9"/>
      <c r="AY109" s="9"/>
      <c r="AZ109" s="9"/>
      <c r="BA109" s="9"/>
      <c r="BB109" s="9"/>
      <c r="BC109" s="9"/>
      <c r="BD109" s="9"/>
      <c r="BE109" s="9"/>
      <c r="BF109" s="9"/>
      <c r="BG109" s="9"/>
    </row>
    <row r="110" spans="50:59">
      <c r="AX110" s="9"/>
      <c r="AY110" s="9"/>
      <c r="AZ110" s="9"/>
      <c r="BA110" s="9"/>
      <c r="BB110" s="9"/>
      <c r="BC110" s="9"/>
      <c r="BD110" s="9"/>
      <c r="BE110" s="9"/>
      <c r="BF110" s="9"/>
      <c r="BG110" s="9"/>
    </row>
    <row r="111" spans="50:59">
      <c r="AX111" s="9"/>
      <c r="AY111" s="9"/>
      <c r="AZ111" s="9"/>
      <c r="BA111" s="9"/>
      <c r="BB111" s="9"/>
      <c r="BC111" s="9"/>
      <c r="BD111" s="9"/>
      <c r="BE111" s="9"/>
      <c r="BF111" s="9"/>
      <c r="BG111" s="9"/>
    </row>
    <row r="112" spans="50:59"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50:59"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50:59"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50:59"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50:59">
      <c r="AX116" s="9"/>
      <c r="AY116" s="9"/>
      <c r="AZ116" s="9"/>
      <c r="BA116" s="9"/>
      <c r="BB116" s="9"/>
      <c r="BC116" s="9"/>
      <c r="BD116" s="9"/>
      <c r="BE116" s="9"/>
      <c r="BF116" s="9"/>
      <c r="BG116" s="9"/>
    </row>
    <row r="117" spans="50:59"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50:59">
      <c r="AX118" s="9"/>
      <c r="AY118" s="9"/>
      <c r="AZ118" s="9"/>
      <c r="BA118" s="9"/>
      <c r="BB118" s="9"/>
      <c r="BC118" s="9"/>
      <c r="BD118" s="9"/>
      <c r="BE118" s="9"/>
      <c r="BF118" s="9"/>
      <c r="BG118" s="9"/>
    </row>
    <row r="119" spans="50:59"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50:59"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50:59"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50:59"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50:59"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50:59"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  <row r="125" spans="50:59">
      <c r="AX125" s="9"/>
      <c r="AY125" s="9"/>
      <c r="AZ125" s="9"/>
      <c r="BA125" s="9"/>
      <c r="BB125" s="9"/>
      <c r="BC125" s="9"/>
      <c r="BD125" s="9"/>
      <c r="BE125" s="9"/>
      <c r="BF125" s="9"/>
      <c r="BG125" s="9"/>
    </row>
    <row r="126" spans="50:59">
      <c r="AX126" s="9"/>
      <c r="AY126" s="9"/>
      <c r="AZ126" s="9"/>
      <c r="BA126" s="9"/>
      <c r="BB126" s="9"/>
      <c r="BC126" s="9"/>
      <c r="BD126" s="9"/>
      <c r="BE126" s="9"/>
      <c r="BF126" s="9"/>
      <c r="BG126" s="9"/>
    </row>
    <row r="127" spans="50:59">
      <c r="AX127" s="9"/>
      <c r="AY127" s="9"/>
      <c r="AZ127" s="9"/>
      <c r="BA127" s="9"/>
      <c r="BB127" s="9"/>
      <c r="BC127" s="9"/>
      <c r="BD127" s="9"/>
      <c r="BE127" s="9"/>
      <c r="BF127" s="9"/>
      <c r="BG127" s="9"/>
    </row>
    <row r="128" spans="50:59">
      <c r="AX128" s="9"/>
      <c r="AY128" s="9"/>
      <c r="AZ128" s="9"/>
      <c r="BA128" s="9"/>
      <c r="BB128" s="9"/>
      <c r="BC128" s="9"/>
      <c r="BD128" s="9"/>
      <c r="BE128" s="9"/>
      <c r="BF128" s="9"/>
      <c r="BG128" s="9"/>
    </row>
    <row r="129" spans="50:59">
      <c r="AX129" s="9"/>
      <c r="AY129" s="9"/>
      <c r="AZ129" s="9"/>
      <c r="BA129" s="9"/>
      <c r="BB129" s="9"/>
      <c r="BC129" s="9"/>
      <c r="BD129" s="9"/>
      <c r="BE129" s="9"/>
      <c r="BF129" s="9"/>
      <c r="BG129" s="9"/>
    </row>
    <row r="130" spans="50:59">
      <c r="AX130" s="9"/>
      <c r="AY130" s="9"/>
      <c r="AZ130" s="9"/>
      <c r="BA130" s="9"/>
      <c r="BB130" s="9"/>
      <c r="BC130" s="9"/>
      <c r="BD130" s="9"/>
      <c r="BE130" s="9"/>
      <c r="BF130" s="9"/>
      <c r="BG130" s="9"/>
    </row>
    <row r="131" spans="50:59">
      <c r="AX131" s="9"/>
      <c r="AY131" s="9"/>
      <c r="AZ131" s="9"/>
      <c r="BA131" s="9"/>
      <c r="BB131" s="9"/>
      <c r="BC131" s="9"/>
      <c r="BD131" s="9"/>
      <c r="BE131" s="9"/>
      <c r="BF131" s="9"/>
      <c r="BG131" s="9"/>
    </row>
    <row r="132" spans="50:59">
      <c r="AX132" s="9"/>
      <c r="AY132" s="9"/>
      <c r="AZ132" s="9"/>
      <c r="BA132" s="9"/>
      <c r="BB132" s="9"/>
      <c r="BC132" s="9"/>
      <c r="BD132" s="9"/>
      <c r="BE132" s="9"/>
      <c r="BF132" s="9"/>
      <c r="BG132" s="9"/>
    </row>
    <row r="133" spans="50:59">
      <c r="AX133" s="9"/>
      <c r="AY133" s="9"/>
      <c r="AZ133" s="9"/>
      <c r="BA133" s="9"/>
      <c r="BB133" s="9"/>
      <c r="BC133" s="9"/>
      <c r="BD133" s="9"/>
      <c r="BE133" s="9"/>
      <c r="BF133" s="9"/>
      <c r="BG133" s="9"/>
    </row>
    <row r="134" spans="50:59">
      <c r="AX134" s="9"/>
      <c r="AY134" s="9"/>
      <c r="AZ134" s="9"/>
      <c r="BA134" s="9"/>
      <c r="BB134" s="9"/>
      <c r="BC134" s="9"/>
      <c r="BD134" s="9"/>
      <c r="BE134" s="9"/>
      <c r="BF134" s="9"/>
      <c r="BG134" s="9"/>
    </row>
    <row r="135" spans="50:59">
      <c r="AX135" s="9"/>
      <c r="AY135" s="9"/>
      <c r="AZ135" s="9"/>
      <c r="BA135" s="9"/>
      <c r="BB135" s="9"/>
      <c r="BC135" s="9"/>
      <c r="BD135" s="9"/>
      <c r="BE135" s="9"/>
      <c r="BF135" s="9"/>
      <c r="BG135" s="9"/>
    </row>
    <row r="136" spans="50:59">
      <c r="AX136" s="9"/>
      <c r="AY136" s="9"/>
      <c r="AZ136" s="9"/>
      <c r="BA136" s="9"/>
      <c r="BB136" s="9"/>
      <c r="BC136" s="9"/>
      <c r="BD136" s="9"/>
      <c r="BE136" s="9"/>
      <c r="BF136" s="9"/>
      <c r="BG136" s="9"/>
    </row>
    <row r="137" spans="50:59">
      <c r="AX137" s="9"/>
      <c r="AY137" s="9"/>
      <c r="AZ137" s="9"/>
      <c r="BA137" s="9"/>
      <c r="BB137" s="9"/>
      <c r="BC137" s="9"/>
      <c r="BD137" s="9"/>
      <c r="BE137" s="9"/>
      <c r="BF137" s="9"/>
      <c r="BG137" s="9"/>
    </row>
    <row r="138" spans="50:59">
      <c r="AX138" s="9"/>
      <c r="AY138" s="9"/>
      <c r="AZ138" s="9"/>
      <c r="BA138" s="9"/>
      <c r="BB138" s="9"/>
      <c r="BC138" s="9"/>
      <c r="BD138" s="9"/>
      <c r="BE138" s="9"/>
      <c r="BF138" s="9"/>
      <c r="BG138" s="9"/>
    </row>
    <row r="139" spans="50:59">
      <c r="AX139" s="9"/>
      <c r="AY139" s="9"/>
      <c r="AZ139" s="9"/>
      <c r="BA139" s="9"/>
      <c r="BB139" s="9"/>
      <c r="BC139" s="9"/>
      <c r="BD139" s="9"/>
      <c r="BE139" s="9"/>
      <c r="BF139" s="9"/>
      <c r="BG139" s="9"/>
    </row>
    <row r="140" spans="50:59">
      <c r="AX140" s="9"/>
      <c r="AY140" s="9"/>
      <c r="AZ140" s="9"/>
      <c r="BA140" s="9"/>
      <c r="BB140" s="9"/>
      <c r="BC140" s="9"/>
      <c r="BD140" s="9"/>
      <c r="BE140" s="9"/>
      <c r="BF140" s="9"/>
      <c r="BG140" s="9"/>
    </row>
    <row r="141" spans="50:59">
      <c r="AX141" s="9"/>
      <c r="AY141" s="9"/>
      <c r="AZ141" s="9"/>
      <c r="BA141" s="9"/>
      <c r="BB141" s="9"/>
      <c r="BC141" s="9"/>
      <c r="BD141" s="9"/>
      <c r="BE141" s="9"/>
      <c r="BF141" s="9"/>
      <c r="BG141" s="9"/>
    </row>
    <row r="142" spans="50:59">
      <c r="AX142" s="9"/>
      <c r="AY142" s="9"/>
      <c r="AZ142" s="9"/>
      <c r="BA142" s="9"/>
      <c r="BB142" s="9"/>
      <c r="BC142" s="9"/>
      <c r="BD142" s="9"/>
      <c r="BE142" s="9"/>
      <c r="BF142" s="9"/>
      <c r="BG142" s="9"/>
    </row>
    <row r="143" spans="50:59">
      <c r="AX143" s="9"/>
      <c r="AY143" s="9"/>
      <c r="AZ143" s="9"/>
      <c r="BA143" s="9"/>
      <c r="BB143" s="9"/>
      <c r="BC143" s="9"/>
      <c r="BD143" s="9"/>
      <c r="BE143" s="9"/>
      <c r="BF143" s="9"/>
      <c r="BG143" s="9"/>
    </row>
    <row r="144" spans="50:59">
      <c r="AX144" s="9"/>
      <c r="AY144" s="9"/>
      <c r="AZ144" s="9"/>
      <c r="BA144" s="9"/>
      <c r="BB144" s="9"/>
      <c r="BC144" s="9"/>
      <c r="BD144" s="9"/>
      <c r="BE144" s="9"/>
      <c r="BF144" s="9"/>
      <c r="BG144" s="9"/>
    </row>
    <row r="145" spans="50:59">
      <c r="AX145" s="9"/>
      <c r="AY145" s="9"/>
      <c r="AZ145" s="9"/>
      <c r="BA145" s="9"/>
      <c r="BB145" s="9"/>
      <c r="BC145" s="9"/>
      <c r="BD145" s="9"/>
      <c r="BE145" s="9"/>
      <c r="BF145" s="9"/>
      <c r="BG145" s="9"/>
    </row>
    <row r="146" spans="50:59">
      <c r="AX146" s="9"/>
      <c r="AY146" s="9"/>
      <c r="AZ146" s="9"/>
      <c r="BA146" s="9"/>
      <c r="BB146" s="9"/>
      <c r="BC146" s="9"/>
      <c r="BD146" s="9"/>
      <c r="BE146" s="9"/>
      <c r="BF146" s="9"/>
      <c r="BG146" s="9"/>
    </row>
    <row r="147" spans="50:59">
      <c r="AX147" s="9"/>
      <c r="AY147" s="9"/>
      <c r="AZ147" s="9"/>
      <c r="BA147" s="9"/>
      <c r="BB147" s="9"/>
      <c r="BC147" s="9"/>
      <c r="BD147" s="9"/>
      <c r="BE147" s="9"/>
      <c r="BF147" s="9"/>
      <c r="BG147" s="9"/>
    </row>
    <row r="148" spans="50:59">
      <c r="AX148" s="9"/>
      <c r="AY148" s="9"/>
      <c r="AZ148" s="9"/>
      <c r="BA148" s="9"/>
      <c r="BB148" s="9"/>
      <c r="BC148" s="9"/>
      <c r="BD148" s="9"/>
      <c r="BE148" s="9"/>
      <c r="BF148" s="9"/>
      <c r="BG148" s="9"/>
    </row>
    <row r="149" spans="50:59">
      <c r="AX149" s="9"/>
      <c r="AY149" s="9"/>
      <c r="AZ149" s="9"/>
      <c r="BA149" s="9"/>
      <c r="BB149" s="9"/>
      <c r="BC149" s="9"/>
      <c r="BD149" s="9"/>
      <c r="BE149" s="9"/>
      <c r="BF149" s="9"/>
      <c r="BG149" s="9"/>
    </row>
    <row r="150" spans="50:59">
      <c r="AX150" s="9"/>
      <c r="AY150" s="9"/>
      <c r="AZ150" s="9"/>
      <c r="BA150" s="9"/>
      <c r="BB150" s="9"/>
      <c r="BC150" s="9"/>
      <c r="BD150" s="9"/>
      <c r="BE150" s="9"/>
      <c r="BF150" s="9"/>
      <c r="BG150" s="9"/>
    </row>
    <row r="151" spans="50:59">
      <c r="AX151" s="9"/>
      <c r="AY151" s="9"/>
      <c r="AZ151" s="9"/>
      <c r="BA151" s="9"/>
      <c r="BB151" s="9"/>
      <c r="BC151" s="9"/>
      <c r="BD151" s="9"/>
      <c r="BE151" s="9"/>
      <c r="BF151" s="9"/>
      <c r="BG151" s="9"/>
    </row>
    <row r="152" spans="50:59">
      <c r="AX152" s="9"/>
      <c r="AY152" s="9"/>
      <c r="AZ152" s="9"/>
      <c r="BA152" s="9"/>
      <c r="BB152" s="9"/>
      <c r="BC152" s="9"/>
      <c r="BD152" s="9"/>
      <c r="BE152" s="9"/>
      <c r="BF152" s="9"/>
      <c r="BG152" s="9"/>
    </row>
    <row r="153" spans="50:59">
      <c r="AX153" s="9"/>
      <c r="AY153" s="9"/>
      <c r="AZ153" s="9"/>
      <c r="BA153" s="9"/>
      <c r="BB153" s="9"/>
      <c r="BC153" s="9"/>
      <c r="BD153" s="9"/>
      <c r="BE153" s="9"/>
      <c r="BF153" s="9"/>
      <c r="BG153" s="9"/>
    </row>
    <row r="154" spans="50:59">
      <c r="AX154" s="9"/>
      <c r="AY154" s="9"/>
      <c r="AZ154" s="9"/>
      <c r="BA154" s="9"/>
      <c r="BB154" s="9"/>
      <c r="BC154" s="9"/>
      <c r="BD154" s="9"/>
      <c r="BE154" s="9"/>
      <c r="BF154" s="9"/>
      <c r="BG154" s="9"/>
    </row>
    <row r="155" spans="50:59">
      <c r="AX155" s="9"/>
      <c r="AY155" s="9"/>
      <c r="AZ155" s="9"/>
      <c r="BA155" s="9"/>
      <c r="BB155" s="9"/>
      <c r="BC155" s="9"/>
      <c r="BD155" s="9"/>
      <c r="BE155" s="9"/>
      <c r="BF155" s="9"/>
      <c r="BG155" s="9"/>
    </row>
    <row r="156" spans="50:59">
      <c r="AX156" s="9"/>
      <c r="AY156" s="9"/>
      <c r="AZ156" s="9"/>
      <c r="BA156" s="9"/>
      <c r="BB156" s="9"/>
      <c r="BC156" s="9"/>
      <c r="BD156" s="9"/>
      <c r="BE156" s="9"/>
      <c r="BF156" s="9"/>
      <c r="BG156" s="9"/>
    </row>
    <row r="157" spans="50:59">
      <c r="AX157" s="9"/>
      <c r="AY157" s="9"/>
      <c r="AZ157" s="9"/>
      <c r="BA157" s="9"/>
      <c r="BB157" s="9"/>
      <c r="BC157" s="9"/>
      <c r="BD157" s="9"/>
      <c r="BE157" s="9"/>
      <c r="BF157" s="9"/>
      <c r="BG157" s="9"/>
    </row>
    <row r="158" spans="50:59">
      <c r="AX158" s="9"/>
      <c r="AY158" s="9"/>
      <c r="AZ158" s="9"/>
      <c r="BA158" s="9"/>
      <c r="BB158" s="9"/>
      <c r="BC158" s="9"/>
      <c r="BD158" s="9"/>
      <c r="BE158" s="9"/>
      <c r="BF158" s="9"/>
      <c r="BG158" s="9"/>
    </row>
    <row r="159" spans="50:59">
      <c r="AX159" s="9"/>
      <c r="AY159" s="9"/>
      <c r="AZ159" s="9"/>
      <c r="BA159" s="9"/>
      <c r="BB159" s="9"/>
      <c r="BC159" s="9"/>
      <c r="BD159" s="9"/>
      <c r="BE159" s="9"/>
      <c r="BF159" s="9"/>
      <c r="BG159" s="9"/>
    </row>
    <row r="160" spans="50:59">
      <c r="AX160" s="9"/>
      <c r="AY160" s="9"/>
      <c r="AZ160" s="9"/>
      <c r="BA160" s="9"/>
      <c r="BB160" s="9"/>
      <c r="BC160" s="9"/>
      <c r="BD160" s="9"/>
      <c r="BE160" s="9"/>
      <c r="BF160" s="9"/>
      <c r="BG160" s="9"/>
    </row>
    <row r="161" spans="50:59">
      <c r="AX161" s="9"/>
      <c r="AY161" s="9"/>
      <c r="AZ161" s="9"/>
      <c r="BA161" s="9"/>
      <c r="BB161" s="9"/>
      <c r="BC161" s="9"/>
      <c r="BD161" s="9"/>
      <c r="BE161" s="9"/>
      <c r="BF161" s="9"/>
      <c r="BG161" s="9"/>
    </row>
    <row r="162" spans="50:59">
      <c r="AX162" s="9"/>
      <c r="AY162" s="9"/>
      <c r="AZ162" s="9"/>
      <c r="BA162" s="9"/>
      <c r="BB162" s="9"/>
      <c r="BC162" s="9"/>
      <c r="BD162" s="9"/>
      <c r="BE162" s="9"/>
      <c r="BF162" s="9"/>
      <c r="BG162" s="9"/>
    </row>
    <row r="163" spans="50:59">
      <c r="AX163" s="9"/>
      <c r="AY163" s="9"/>
      <c r="AZ163" s="9"/>
      <c r="BA163" s="9"/>
      <c r="BB163" s="9"/>
      <c r="BC163" s="9"/>
      <c r="BD163" s="9"/>
      <c r="BE163" s="9"/>
      <c r="BF163" s="9"/>
      <c r="BG163" s="9"/>
    </row>
    <row r="164" spans="50:59">
      <c r="AX164" s="9"/>
      <c r="AY164" s="9"/>
      <c r="AZ164" s="9"/>
      <c r="BA164" s="9"/>
      <c r="BB164" s="9"/>
      <c r="BC164" s="9"/>
      <c r="BD164" s="9"/>
      <c r="BE164" s="9"/>
      <c r="BF164" s="9"/>
      <c r="BG164" s="9"/>
    </row>
    <row r="165" spans="50:59">
      <c r="AX165" s="9"/>
      <c r="AY165" s="9"/>
      <c r="AZ165" s="9"/>
      <c r="BA165" s="9"/>
      <c r="BB165" s="9"/>
      <c r="BC165" s="9"/>
      <c r="BD165" s="9"/>
      <c r="BE165" s="9"/>
      <c r="BF165" s="9"/>
      <c r="BG165" s="9"/>
    </row>
    <row r="166" spans="50:59">
      <c r="AX166" s="9"/>
      <c r="AY166" s="9"/>
      <c r="AZ166" s="9"/>
      <c r="BA166" s="9"/>
      <c r="BB166" s="9"/>
      <c r="BC166" s="9"/>
      <c r="BD166" s="9"/>
      <c r="BE166" s="9"/>
      <c r="BF166" s="9"/>
      <c r="BG166" s="9"/>
    </row>
    <row r="167" spans="50:59">
      <c r="AX167" s="9"/>
      <c r="AY167" s="9"/>
      <c r="AZ167" s="9"/>
      <c r="BA167" s="9"/>
      <c r="BB167" s="9"/>
      <c r="BC167" s="9"/>
      <c r="BD167" s="9"/>
      <c r="BE167" s="9"/>
      <c r="BF167" s="9"/>
      <c r="BG167" s="9"/>
    </row>
    <row r="168" spans="50:59">
      <c r="AX168" s="9"/>
      <c r="AY168" s="9"/>
      <c r="AZ168" s="9"/>
      <c r="BA168" s="9"/>
      <c r="BB168" s="9"/>
      <c r="BC168" s="9"/>
      <c r="BD168" s="9"/>
      <c r="BE168" s="9"/>
      <c r="BF168" s="9"/>
      <c r="BG168" s="9"/>
    </row>
    <row r="169" spans="50:59">
      <c r="AX169" s="9"/>
      <c r="AY169" s="9"/>
      <c r="AZ169" s="9"/>
      <c r="BA169" s="9"/>
      <c r="BB169" s="9"/>
      <c r="BC169" s="9"/>
      <c r="BD169" s="9"/>
      <c r="BE169" s="9"/>
      <c r="BF169" s="9"/>
      <c r="BG169" s="9"/>
    </row>
    <row r="170" spans="50:59"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50:59"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50:59"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50:59"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  <row r="174" spans="50:59">
      <c r="AX174" s="9"/>
      <c r="AY174" s="9"/>
      <c r="AZ174" s="9"/>
      <c r="BA174" s="9"/>
      <c r="BB174" s="9"/>
      <c r="BC174" s="9"/>
      <c r="BD174" s="9"/>
      <c r="BE174" s="9"/>
      <c r="BF174" s="9"/>
      <c r="BG174" s="9"/>
    </row>
    <row r="175" spans="50:59">
      <c r="AX175" s="9"/>
      <c r="AY175" s="9"/>
      <c r="AZ175" s="9"/>
      <c r="BA175" s="9"/>
      <c r="BB175" s="9"/>
      <c r="BC175" s="9"/>
      <c r="BD175" s="9"/>
      <c r="BE175" s="9"/>
      <c r="BF175" s="9"/>
      <c r="BG175" s="9"/>
    </row>
    <row r="176" spans="50:59">
      <c r="AX176" s="9"/>
      <c r="AY176" s="9"/>
      <c r="AZ176" s="9"/>
      <c r="BA176" s="9"/>
      <c r="BB176" s="9"/>
      <c r="BC176" s="9"/>
      <c r="BD176" s="9"/>
      <c r="BE176" s="9"/>
      <c r="BF176" s="9"/>
      <c r="BG176" s="9"/>
    </row>
    <row r="177" spans="50:59">
      <c r="AX177" s="9"/>
      <c r="AY177" s="9"/>
      <c r="AZ177" s="9"/>
      <c r="BA177" s="9"/>
      <c r="BB177" s="9"/>
      <c r="BC177" s="9"/>
      <c r="BD177" s="9"/>
      <c r="BE177" s="9"/>
      <c r="BF177" s="9"/>
      <c r="BG177" s="9"/>
    </row>
    <row r="178" spans="50:59">
      <c r="AX178" s="9"/>
      <c r="AY178" s="9"/>
      <c r="AZ178" s="9"/>
      <c r="BA178" s="9"/>
      <c r="BB178" s="9"/>
      <c r="BC178" s="9"/>
      <c r="BD178" s="9"/>
      <c r="BE178" s="9"/>
      <c r="BF178" s="9"/>
      <c r="BG178" s="9"/>
    </row>
    <row r="179" spans="50:59">
      <c r="AX179" s="9"/>
      <c r="AY179" s="9"/>
      <c r="AZ179" s="9"/>
      <c r="BA179" s="9"/>
      <c r="BB179" s="9"/>
      <c r="BC179" s="9"/>
      <c r="BD179" s="9"/>
      <c r="BE179" s="9"/>
      <c r="BF179" s="9"/>
      <c r="BG179" s="9"/>
    </row>
    <row r="180" spans="50:59">
      <c r="AX180" s="9"/>
      <c r="AY180" s="9"/>
      <c r="AZ180" s="9"/>
      <c r="BA180" s="9"/>
      <c r="BB180" s="9"/>
      <c r="BC180" s="9"/>
      <c r="BD180" s="9"/>
      <c r="BE180" s="9"/>
      <c r="BF180" s="9"/>
      <c r="BG180" s="9"/>
    </row>
    <row r="181" spans="50:59">
      <c r="AX181" s="9"/>
      <c r="AY181" s="9"/>
      <c r="AZ181" s="9"/>
      <c r="BA181" s="9"/>
      <c r="BB181" s="9"/>
      <c r="BC181" s="9"/>
      <c r="BD181" s="9"/>
      <c r="BE181" s="9"/>
      <c r="BF181" s="9"/>
      <c r="BG181" s="9"/>
    </row>
    <row r="182" spans="50:59">
      <c r="AX182" s="9"/>
      <c r="AY182" s="9"/>
      <c r="AZ182" s="9"/>
      <c r="BA182" s="9"/>
      <c r="BB182" s="9"/>
      <c r="BC182" s="9"/>
      <c r="BD182" s="9"/>
      <c r="BE182" s="9"/>
      <c r="BF182" s="9"/>
      <c r="BG182" s="9"/>
    </row>
    <row r="183" spans="50:59">
      <c r="AX183" s="9"/>
      <c r="AY183" s="9"/>
      <c r="AZ183" s="9"/>
      <c r="BA183" s="9"/>
      <c r="BB183" s="9"/>
      <c r="BC183" s="9"/>
      <c r="BD183" s="9"/>
      <c r="BE183" s="9"/>
      <c r="BF183" s="9"/>
      <c r="BG183" s="9"/>
    </row>
    <row r="184" spans="50:59">
      <c r="AX184" s="9"/>
      <c r="AY184" s="9"/>
      <c r="AZ184" s="9"/>
      <c r="BA184" s="9"/>
      <c r="BB184" s="9"/>
      <c r="BC184" s="9"/>
      <c r="BD184" s="9"/>
      <c r="BE184" s="9"/>
      <c r="BF184" s="9"/>
      <c r="BG184" s="9"/>
    </row>
    <row r="185" spans="50:59">
      <c r="AX185" s="9"/>
      <c r="AY185" s="9"/>
      <c r="AZ185" s="9"/>
      <c r="BA185" s="9"/>
      <c r="BB185" s="9"/>
      <c r="BC185" s="9"/>
      <c r="BD185" s="9"/>
      <c r="BE185" s="9"/>
      <c r="BF185" s="9"/>
      <c r="BG185" s="9"/>
    </row>
    <row r="186" spans="50:59">
      <c r="AX186" s="9"/>
      <c r="AY186" s="9"/>
      <c r="AZ186" s="9"/>
      <c r="BA186" s="9"/>
      <c r="BB186" s="9"/>
      <c r="BC186" s="9"/>
      <c r="BD186" s="9"/>
      <c r="BE186" s="9"/>
      <c r="BF186" s="9"/>
      <c r="BG186" s="9"/>
    </row>
    <row r="187" spans="50:59">
      <c r="AX187" s="9"/>
      <c r="AY187" s="9"/>
      <c r="AZ187" s="9"/>
      <c r="BA187" s="9"/>
      <c r="BB187" s="9"/>
      <c r="BC187" s="9"/>
      <c r="BD187" s="9"/>
      <c r="BE187" s="9"/>
      <c r="BF187" s="9"/>
      <c r="BG187" s="9"/>
    </row>
    <row r="188" spans="50:59">
      <c r="AX188" s="9"/>
      <c r="AY188" s="9"/>
      <c r="AZ188" s="9"/>
      <c r="BA188" s="9"/>
      <c r="BB188" s="9"/>
      <c r="BC188" s="9"/>
      <c r="BD188" s="9"/>
      <c r="BE188" s="9"/>
      <c r="BF188" s="9"/>
      <c r="BG188" s="9"/>
    </row>
    <row r="189" spans="50:59">
      <c r="AX189" s="9"/>
      <c r="AY189" s="9"/>
      <c r="AZ189" s="9"/>
      <c r="BA189" s="9"/>
      <c r="BB189" s="9"/>
      <c r="BC189" s="9"/>
      <c r="BD189" s="9"/>
      <c r="BE189" s="9"/>
      <c r="BF189" s="9"/>
      <c r="BG189" s="9"/>
    </row>
    <row r="190" spans="50:59">
      <c r="AX190" s="9"/>
      <c r="AY190" s="9"/>
      <c r="AZ190" s="9"/>
      <c r="BA190" s="9"/>
      <c r="BB190" s="9"/>
      <c r="BC190" s="9"/>
      <c r="BD190" s="9"/>
      <c r="BE190" s="9"/>
      <c r="BF190" s="9"/>
      <c r="BG190" s="9"/>
    </row>
    <row r="191" spans="50:59">
      <c r="AX191" s="9"/>
      <c r="AY191" s="9"/>
      <c r="AZ191" s="9"/>
      <c r="BA191" s="9"/>
      <c r="BB191" s="9"/>
      <c r="BC191" s="9"/>
      <c r="BD191" s="9"/>
      <c r="BE191" s="9"/>
      <c r="BF191" s="9"/>
      <c r="BG191" s="9"/>
    </row>
    <row r="192" spans="50:59">
      <c r="AX192" s="9"/>
      <c r="AY192" s="9"/>
      <c r="AZ192" s="9"/>
      <c r="BA192" s="9"/>
      <c r="BB192" s="9"/>
      <c r="BC192" s="9"/>
      <c r="BD192" s="9"/>
      <c r="BE192" s="9"/>
      <c r="BF192" s="9"/>
      <c r="BG192" s="9"/>
    </row>
    <row r="193" spans="50:59">
      <c r="AX193" s="9"/>
      <c r="AY193" s="9"/>
      <c r="AZ193" s="9"/>
      <c r="BA193" s="9"/>
      <c r="BB193" s="9"/>
      <c r="BC193" s="9"/>
      <c r="BD193" s="9"/>
      <c r="BE193" s="9"/>
      <c r="BF193" s="9"/>
      <c r="BG193" s="9"/>
    </row>
    <row r="194" spans="50:59">
      <c r="AX194" s="9"/>
      <c r="AY194" s="9"/>
      <c r="AZ194" s="9"/>
      <c r="BA194" s="9"/>
      <c r="BB194" s="9"/>
      <c r="BC194" s="9"/>
      <c r="BD194" s="9"/>
      <c r="BE194" s="9"/>
      <c r="BF194" s="9"/>
      <c r="BG194" s="9"/>
    </row>
    <row r="195" spans="50:59">
      <c r="AX195" s="9"/>
      <c r="AY195" s="9"/>
      <c r="AZ195" s="9"/>
      <c r="BA195" s="9"/>
      <c r="BB195" s="9"/>
      <c r="BC195" s="9"/>
      <c r="BD195" s="9"/>
      <c r="BE195" s="9"/>
      <c r="BF195" s="9"/>
      <c r="BG195" s="9"/>
    </row>
    <row r="196" spans="50:59">
      <c r="AX196" s="9"/>
      <c r="AY196" s="9"/>
      <c r="AZ196" s="9"/>
      <c r="BA196" s="9"/>
      <c r="BB196" s="9"/>
      <c r="BC196" s="9"/>
      <c r="BD196" s="9"/>
      <c r="BE196" s="9"/>
      <c r="BF196" s="9"/>
      <c r="BG196" s="9"/>
    </row>
    <row r="197" spans="50:59">
      <c r="AX197" s="9"/>
      <c r="AY197" s="9"/>
      <c r="AZ197" s="9"/>
      <c r="BA197" s="9"/>
      <c r="BB197" s="9"/>
      <c r="BC197" s="9"/>
      <c r="BD197" s="9"/>
      <c r="BE197" s="9"/>
      <c r="BF197" s="9"/>
      <c r="BG197" s="9"/>
    </row>
    <row r="198" spans="50:59">
      <c r="AX198" s="9"/>
      <c r="AY198" s="9"/>
      <c r="AZ198" s="9"/>
      <c r="BA198" s="9"/>
      <c r="BB198" s="9"/>
      <c r="BC198" s="9"/>
      <c r="BD198" s="9"/>
      <c r="BE198" s="9"/>
      <c r="BF198" s="9"/>
      <c r="BG198" s="9"/>
    </row>
    <row r="199" spans="50:59">
      <c r="AX199" s="9"/>
      <c r="AY199" s="9"/>
      <c r="AZ199" s="9"/>
      <c r="BA199" s="9"/>
      <c r="BB199" s="9"/>
      <c r="BC199" s="9"/>
      <c r="BD199" s="9"/>
      <c r="BE199" s="9"/>
      <c r="BF199" s="9"/>
      <c r="BG199" s="9"/>
    </row>
    <row r="200" spans="50:59">
      <c r="AX200" s="9"/>
      <c r="AY200" s="9"/>
      <c r="AZ200" s="9"/>
      <c r="BA200" s="9"/>
      <c r="BB200" s="9"/>
      <c r="BC200" s="9"/>
      <c r="BD200" s="9"/>
      <c r="BE200" s="9"/>
      <c r="BF200" s="9"/>
      <c r="BG200" s="9"/>
    </row>
    <row r="201" spans="50:59">
      <c r="AX201" s="9"/>
      <c r="AY201" s="9"/>
      <c r="AZ201" s="9"/>
      <c r="BA201" s="9"/>
      <c r="BB201" s="9"/>
      <c r="BC201" s="9"/>
      <c r="BD201" s="9"/>
      <c r="BE201" s="9"/>
      <c r="BF201" s="9"/>
      <c r="BG201" s="9"/>
    </row>
    <row r="202" spans="50:59">
      <c r="AX202" s="9"/>
      <c r="AY202" s="9"/>
      <c r="AZ202" s="9"/>
      <c r="BA202" s="9"/>
      <c r="BB202" s="9"/>
      <c r="BC202" s="9"/>
      <c r="BD202" s="9"/>
      <c r="BE202" s="9"/>
      <c r="BF202" s="9"/>
      <c r="BG202" s="9"/>
    </row>
    <row r="203" spans="50:59">
      <c r="AX203" s="9"/>
      <c r="AY203" s="9"/>
      <c r="AZ203" s="9"/>
      <c r="BA203" s="9"/>
      <c r="BB203" s="9"/>
      <c r="BC203" s="9"/>
      <c r="BD203" s="9"/>
      <c r="BE203" s="9"/>
      <c r="BF203" s="9"/>
      <c r="BG203" s="9"/>
    </row>
    <row r="204" spans="50:59">
      <c r="AX204" s="9"/>
      <c r="AY204" s="9"/>
      <c r="AZ204" s="9"/>
      <c r="BA204" s="9"/>
      <c r="BB204" s="9"/>
      <c r="BC204" s="9"/>
      <c r="BD204" s="9"/>
      <c r="BE204" s="9"/>
      <c r="BF204" s="9"/>
      <c r="BG204" s="9"/>
    </row>
    <row r="205" spans="50:59">
      <c r="AX205" s="9"/>
      <c r="AY205" s="9"/>
      <c r="AZ205" s="9"/>
      <c r="BA205" s="9"/>
      <c r="BB205" s="9"/>
      <c r="BC205" s="9"/>
      <c r="BD205" s="9"/>
      <c r="BE205" s="9"/>
      <c r="BF205" s="9"/>
      <c r="BG205" s="9"/>
    </row>
    <row r="206" spans="50:59">
      <c r="AX206" s="9"/>
      <c r="AY206" s="9"/>
      <c r="AZ206" s="9"/>
      <c r="BA206" s="9"/>
      <c r="BB206" s="9"/>
      <c r="BC206" s="9"/>
      <c r="BD206" s="9"/>
      <c r="BE206" s="9"/>
      <c r="BF206" s="9"/>
      <c r="BG206" s="9"/>
    </row>
    <row r="207" spans="50:59">
      <c r="AX207" s="9"/>
      <c r="AY207" s="9"/>
      <c r="AZ207" s="9"/>
      <c r="BA207" s="9"/>
      <c r="BB207" s="9"/>
      <c r="BC207" s="9"/>
      <c r="BD207" s="9"/>
      <c r="BE207" s="9"/>
      <c r="BF207" s="9"/>
      <c r="BG207" s="9"/>
    </row>
    <row r="208" spans="50:59">
      <c r="AX208" s="9"/>
      <c r="AY208" s="9"/>
      <c r="AZ208" s="9"/>
      <c r="BA208" s="9"/>
      <c r="BB208" s="9"/>
      <c r="BC208" s="9"/>
      <c r="BD208" s="9"/>
      <c r="BE208" s="9"/>
      <c r="BF208" s="9"/>
      <c r="BG208" s="9"/>
    </row>
    <row r="209" spans="50:59">
      <c r="AX209" s="9"/>
      <c r="AY209" s="9"/>
      <c r="AZ209" s="9"/>
      <c r="BA209" s="9"/>
      <c r="BB209" s="9"/>
      <c r="BC209" s="9"/>
      <c r="BD209" s="9"/>
      <c r="BE209" s="9"/>
      <c r="BF209" s="9"/>
      <c r="BG209" s="9"/>
    </row>
    <row r="210" spans="50:59">
      <c r="AX210" s="9"/>
      <c r="AY210" s="9"/>
      <c r="AZ210" s="9"/>
      <c r="BA210" s="9"/>
      <c r="BB210" s="9"/>
      <c r="BC210" s="9"/>
      <c r="BD210" s="9"/>
      <c r="BE210" s="9"/>
      <c r="BF210" s="9"/>
      <c r="BG210" s="9"/>
    </row>
    <row r="211" spans="50:59">
      <c r="AX211" s="9"/>
      <c r="AY211" s="9"/>
      <c r="AZ211" s="9"/>
      <c r="BA211" s="9"/>
      <c r="BB211" s="9"/>
      <c r="BC211" s="9"/>
      <c r="BD211" s="9"/>
      <c r="BE211" s="9"/>
      <c r="BF211" s="9"/>
      <c r="BG211" s="9"/>
    </row>
    <row r="212" spans="50:59">
      <c r="AX212" s="9"/>
      <c r="AY212" s="9"/>
      <c r="AZ212" s="9"/>
      <c r="BA212" s="9"/>
      <c r="BB212" s="9"/>
      <c r="BC212" s="9"/>
      <c r="BD212" s="9"/>
      <c r="BE212" s="9"/>
      <c r="BF212" s="9"/>
      <c r="BG212" s="9"/>
    </row>
    <row r="213" spans="50:59">
      <c r="AX213" s="9"/>
      <c r="AY213" s="9"/>
      <c r="AZ213" s="9"/>
      <c r="BA213" s="9"/>
      <c r="BB213" s="9"/>
      <c r="BC213" s="9"/>
      <c r="BD213" s="9"/>
      <c r="BE213" s="9"/>
      <c r="BF213" s="9"/>
      <c r="BG213" s="9"/>
    </row>
    <row r="214" spans="50:59">
      <c r="AX214" s="9"/>
      <c r="AY214" s="9"/>
      <c r="AZ214" s="9"/>
      <c r="BA214" s="9"/>
      <c r="BB214" s="9"/>
      <c r="BC214" s="9"/>
      <c r="BD214" s="9"/>
      <c r="BE214" s="9"/>
      <c r="BF214" s="9"/>
      <c r="BG214" s="9"/>
    </row>
    <row r="215" spans="50:59">
      <c r="AX215" s="9"/>
      <c r="AY215" s="9"/>
      <c r="AZ215" s="9"/>
      <c r="BA215" s="9"/>
      <c r="BB215" s="9"/>
      <c r="BC215" s="9"/>
      <c r="BD215" s="9"/>
      <c r="BE215" s="9"/>
      <c r="BF215" s="9"/>
      <c r="BG215" s="9"/>
    </row>
    <row r="216" spans="50:59">
      <c r="AX216" s="9"/>
      <c r="AY216" s="9"/>
      <c r="AZ216" s="9"/>
      <c r="BA216" s="9"/>
      <c r="BB216" s="9"/>
      <c r="BC216" s="9"/>
      <c r="BD216" s="9"/>
      <c r="BE216" s="9"/>
      <c r="BF216" s="9"/>
      <c r="BG216" s="9"/>
    </row>
    <row r="217" spans="50:59">
      <c r="AX217" s="9"/>
      <c r="AY217" s="9"/>
      <c r="AZ217" s="9"/>
      <c r="BA217" s="9"/>
      <c r="BB217" s="9"/>
      <c r="BC217" s="9"/>
      <c r="BD217" s="9"/>
      <c r="BE217" s="9"/>
      <c r="BF217" s="9"/>
      <c r="BG217" s="9"/>
    </row>
    <row r="218" spans="50:59">
      <c r="AX218" s="9"/>
      <c r="AY218" s="9"/>
      <c r="AZ218" s="9"/>
      <c r="BA218" s="9"/>
      <c r="BB218" s="9"/>
      <c r="BC218" s="9"/>
      <c r="BD218" s="9"/>
      <c r="BE218" s="9"/>
      <c r="BF218" s="9"/>
      <c r="BG218" s="9"/>
    </row>
    <row r="219" spans="50:59">
      <c r="AX219" s="9"/>
      <c r="AY219" s="9"/>
      <c r="AZ219" s="9"/>
      <c r="BA219" s="9"/>
      <c r="BB219" s="9"/>
      <c r="BC219" s="9"/>
      <c r="BD219" s="9"/>
      <c r="BE219" s="9"/>
      <c r="BF219" s="9"/>
      <c r="BG219" s="9"/>
    </row>
    <row r="220" spans="50:59">
      <c r="AX220" s="9"/>
      <c r="AY220" s="9"/>
      <c r="AZ220" s="9"/>
      <c r="BA220" s="9"/>
      <c r="BB220" s="9"/>
      <c r="BC220" s="9"/>
      <c r="BD220" s="9"/>
      <c r="BE220" s="9"/>
      <c r="BF220" s="9"/>
      <c r="BG220" s="9"/>
    </row>
    <row r="221" spans="50:59">
      <c r="AX221" s="9"/>
      <c r="AY221" s="9"/>
      <c r="AZ221" s="9"/>
      <c r="BA221" s="9"/>
      <c r="BB221" s="9"/>
      <c r="BC221" s="9"/>
      <c r="BD221" s="9"/>
      <c r="BE221" s="9"/>
      <c r="BF221" s="9"/>
      <c r="BG221" s="9"/>
    </row>
    <row r="222" spans="50:59">
      <c r="AX222" s="9"/>
      <c r="AY222" s="9"/>
      <c r="AZ222" s="9"/>
      <c r="BA222" s="9"/>
      <c r="BB222" s="9"/>
      <c r="BC222" s="9"/>
      <c r="BD222" s="9"/>
      <c r="BE222" s="9"/>
      <c r="BF222" s="9"/>
      <c r="BG222" s="9"/>
    </row>
    <row r="223" spans="50:59">
      <c r="AX223" s="9"/>
      <c r="AY223" s="9"/>
      <c r="AZ223" s="9"/>
      <c r="BA223" s="9"/>
      <c r="BB223" s="9"/>
      <c r="BC223" s="9"/>
      <c r="BD223" s="9"/>
      <c r="BE223" s="9"/>
      <c r="BF223" s="9"/>
      <c r="BG223" s="9"/>
    </row>
    <row r="224" spans="50:59">
      <c r="AX224" s="9"/>
      <c r="AY224" s="9"/>
      <c r="AZ224" s="9"/>
      <c r="BA224" s="9"/>
      <c r="BB224" s="9"/>
      <c r="BC224" s="9"/>
      <c r="BD224" s="9"/>
      <c r="BE224" s="9"/>
      <c r="BF224" s="9"/>
      <c r="BG224" s="9"/>
    </row>
    <row r="225" spans="50:59">
      <c r="AX225" s="9"/>
      <c r="AY225" s="9"/>
      <c r="AZ225" s="9"/>
      <c r="BA225" s="9"/>
      <c r="BB225" s="9"/>
      <c r="BC225" s="9"/>
      <c r="BD225" s="9"/>
      <c r="BE225" s="9"/>
      <c r="BF225" s="9"/>
      <c r="BG225" s="9"/>
    </row>
    <row r="226" spans="50:59">
      <c r="AX226" s="9"/>
      <c r="AY226" s="9"/>
      <c r="AZ226" s="9"/>
      <c r="BA226" s="9"/>
      <c r="BB226" s="9"/>
      <c r="BC226" s="9"/>
      <c r="BD226" s="9"/>
      <c r="BE226" s="9"/>
      <c r="BF226" s="9"/>
      <c r="BG226" s="9"/>
    </row>
    <row r="227" spans="50:59">
      <c r="AX227" s="9"/>
      <c r="AY227" s="9"/>
      <c r="AZ227" s="9"/>
      <c r="BA227" s="9"/>
      <c r="BB227" s="9"/>
      <c r="BC227" s="9"/>
      <c r="BD227" s="9"/>
      <c r="BE227" s="9"/>
      <c r="BF227" s="9"/>
      <c r="BG227" s="9"/>
    </row>
    <row r="228" spans="50:59">
      <c r="AX228" s="9"/>
      <c r="AY228" s="9"/>
      <c r="AZ228" s="9"/>
      <c r="BA228" s="9"/>
      <c r="BB228" s="9"/>
      <c r="BC228" s="9"/>
      <c r="BD228" s="9"/>
      <c r="BE228" s="9"/>
      <c r="BF228" s="9"/>
      <c r="BG228" s="9"/>
    </row>
    <row r="229" spans="50:59">
      <c r="AX229" s="9"/>
      <c r="AY229" s="9"/>
      <c r="AZ229" s="9"/>
      <c r="BA229" s="9"/>
      <c r="BB229" s="9"/>
      <c r="BC229" s="9"/>
      <c r="BD229" s="9"/>
      <c r="BE229" s="9"/>
      <c r="BF229" s="9"/>
      <c r="BG229" s="9"/>
    </row>
    <row r="230" spans="50:59">
      <c r="AX230" s="9"/>
      <c r="AY230" s="9"/>
      <c r="AZ230" s="9"/>
      <c r="BA230" s="9"/>
      <c r="BB230" s="9"/>
      <c r="BC230" s="9"/>
      <c r="BD230" s="9"/>
      <c r="BE230" s="9"/>
      <c r="BF230" s="9"/>
      <c r="BG230" s="9"/>
    </row>
    <row r="231" spans="50:59">
      <c r="AX231" s="9"/>
      <c r="AY231" s="9"/>
      <c r="AZ231" s="9"/>
      <c r="BA231" s="9"/>
      <c r="BB231" s="9"/>
      <c r="BC231" s="9"/>
      <c r="BD231" s="9"/>
      <c r="BE231" s="9"/>
      <c r="BF231" s="9"/>
      <c r="BG231" s="9"/>
    </row>
    <row r="232" spans="50:59">
      <c r="AX232" s="9"/>
      <c r="AY232" s="9"/>
      <c r="AZ232" s="9"/>
      <c r="BA232" s="9"/>
      <c r="BB232" s="9"/>
      <c r="BC232" s="9"/>
      <c r="BD232" s="9"/>
      <c r="BE232" s="9"/>
      <c r="BF232" s="9"/>
      <c r="BG232" s="9"/>
    </row>
    <row r="233" spans="50:59">
      <c r="AX233" s="9"/>
      <c r="AY233" s="9"/>
      <c r="AZ233" s="9"/>
      <c r="BA233" s="9"/>
      <c r="BB233" s="9"/>
      <c r="BC233" s="9"/>
      <c r="BD233" s="9"/>
      <c r="BE233" s="9"/>
      <c r="BF233" s="9"/>
      <c r="BG233" s="9"/>
    </row>
    <row r="234" spans="50:59">
      <c r="AX234" s="9"/>
      <c r="AY234" s="9"/>
      <c r="AZ234" s="9"/>
      <c r="BA234" s="9"/>
      <c r="BB234" s="9"/>
      <c r="BC234" s="9"/>
      <c r="BD234" s="9"/>
      <c r="BE234" s="9"/>
      <c r="BF234" s="9"/>
      <c r="BG234" s="9"/>
    </row>
    <row r="235" spans="50:59">
      <c r="AX235" s="9"/>
      <c r="AY235" s="9"/>
      <c r="AZ235" s="9"/>
      <c r="BA235" s="9"/>
      <c r="BB235" s="9"/>
      <c r="BC235" s="9"/>
      <c r="BD235" s="9"/>
      <c r="BE235" s="9"/>
      <c r="BF235" s="9"/>
      <c r="BG235" s="9"/>
    </row>
    <row r="236" spans="50:59">
      <c r="AX236" s="9"/>
      <c r="AY236" s="9"/>
      <c r="AZ236" s="9"/>
      <c r="BA236" s="9"/>
      <c r="BB236" s="9"/>
      <c r="BC236" s="9"/>
      <c r="BD236" s="9"/>
      <c r="BE236" s="9"/>
      <c r="BF236" s="9"/>
      <c r="BG236" s="9"/>
    </row>
    <row r="237" spans="50:59"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50:59"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50:59"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50:59"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50:59"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50:59"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50:59">
      <c r="AX243" s="9"/>
      <c r="AY243" s="9"/>
      <c r="AZ243" s="9"/>
      <c r="BA243" s="9"/>
      <c r="BB243" s="9"/>
      <c r="BC243" s="9"/>
      <c r="BD243" s="9"/>
      <c r="BE243" s="9"/>
      <c r="BF243" s="9"/>
      <c r="BG243" s="9"/>
    </row>
    <row r="244" spans="50:59">
      <c r="AX244" s="9"/>
      <c r="AY244" s="9"/>
      <c r="AZ244" s="9"/>
      <c r="BA244" s="9"/>
      <c r="BB244" s="9"/>
      <c r="BC244" s="9"/>
      <c r="BD244" s="9"/>
      <c r="BE244" s="9"/>
      <c r="BF244" s="9"/>
      <c r="BG244" s="9"/>
    </row>
    <row r="245" spans="50:59">
      <c r="AX245" s="9"/>
      <c r="AY245" s="9"/>
      <c r="AZ245" s="9"/>
      <c r="BA245" s="9"/>
      <c r="BB245" s="9"/>
      <c r="BC245" s="9"/>
      <c r="BD245" s="9"/>
      <c r="BE245" s="9"/>
      <c r="BF245" s="9"/>
      <c r="BG245" s="9"/>
    </row>
    <row r="246" spans="50:59">
      <c r="AX246" s="9"/>
      <c r="AY246" s="9"/>
      <c r="AZ246" s="9"/>
      <c r="BA246" s="9"/>
      <c r="BB246" s="9"/>
      <c r="BC246" s="9"/>
      <c r="BD246" s="9"/>
      <c r="BE246" s="9"/>
      <c r="BF246" s="9"/>
      <c r="BG246" s="9"/>
    </row>
    <row r="247" spans="50:59">
      <c r="AX247" s="9"/>
      <c r="AY247" s="9"/>
      <c r="AZ247" s="9"/>
      <c r="BA247" s="9"/>
      <c r="BB247" s="9"/>
      <c r="BC247" s="9"/>
      <c r="BD247" s="9"/>
      <c r="BE247" s="9"/>
      <c r="BF247" s="9"/>
      <c r="BG247" s="9"/>
    </row>
    <row r="248" spans="50:59">
      <c r="AX248" s="9"/>
      <c r="AY248" s="9"/>
      <c r="AZ248" s="9"/>
      <c r="BA248" s="9"/>
      <c r="BB248" s="9"/>
      <c r="BC248" s="9"/>
      <c r="BD248" s="9"/>
      <c r="BE248" s="9"/>
      <c r="BF248" s="9"/>
      <c r="BG248" s="9"/>
    </row>
    <row r="249" spans="50:59">
      <c r="AX249" s="9"/>
      <c r="AY249" s="9"/>
      <c r="AZ249" s="9"/>
      <c r="BA249" s="9"/>
      <c r="BB249" s="9"/>
      <c r="BC249" s="9"/>
      <c r="BD249" s="9"/>
      <c r="BE249" s="9"/>
      <c r="BF249" s="9"/>
      <c r="BG249" s="9"/>
    </row>
    <row r="250" spans="50:59">
      <c r="AX250" s="9"/>
      <c r="AY250" s="9"/>
      <c r="AZ250" s="9"/>
      <c r="BA250" s="9"/>
      <c r="BB250" s="9"/>
      <c r="BC250" s="9"/>
      <c r="BD250" s="9"/>
      <c r="BE250" s="9"/>
      <c r="BF250" s="9"/>
      <c r="BG250" s="9"/>
    </row>
    <row r="251" spans="50:59">
      <c r="AX251" s="9"/>
      <c r="AY251" s="9"/>
      <c r="AZ251" s="9"/>
      <c r="BA251" s="9"/>
      <c r="BB251" s="9"/>
      <c r="BC251" s="9"/>
      <c r="BD251" s="9"/>
      <c r="BE251" s="9"/>
      <c r="BF251" s="9"/>
      <c r="BG251" s="9"/>
    </row>
    <row r="252" spans="50:59">
      <c r="AX252" s="9"/>
      <c r="AY252" s="9"/>
      <c r="AZ252" s="9"/>
      <c r="BA252" s="9"/>
      <c r="BB252" s="9"/>
      <c r="BC252" s="9"/>
      <c r="BD252" s="9"/>
      <c r="BE252" s="9"/>
      <c r="BF252" s="9"/>
      <c r="BG252" s="9"/>
    </row>
    <row r="253" spans="50:59">
      <c r="AX253" s="9"/>
      <c r="AY253" s="9"/>
      <c r="AZ253" s="9"/>
      <c r="BA253" s="9"/>
      <c r="BB253" s="9"/>
      <c r="BC253" s="9"/>
      <c r="BD253" s="9"/>
      <c r="BE253" s="9"/>
      <c r="BF253" s="9"/>
      <c r="BG253" s="9"/>
    </row>
    <row r="254" spans="50:59">
      <c r="AX254" s="9"/>
      <c r="AY254" s="9"/>
      <c r="AZ254" s="9"/>
      <c r="BA254" s="9"/>
      <c r="BB254" s="9"/>
      <c r="BC254" s="9"/>
      <c r="BD254" s="9"/>
      <c r="BE254" s="9"/>
      <c r="BF254" s="9"/>
      <c r="BG254" s="9"/>
    </row>
    <row r="255" spans="50:59">
      <c r="AX255" s="9"/>
      <c r="AY255" s="9"/>
      <c r="AZ255" s="9"/>
      <c r="BA255" s="9"/>
      <c r="BB255" s="9"/>
      <c r="BC255" s="9"/>
      <c r="BD255" s="9"/>
      <c r="BE255" s="9"/>
      <c r="BF255" s="9"/>
      <c r="BG255" s="9"/>
    </row>
    <row r="256" spans="50:59">
      <c r="AX256" s="9"/>
      <c r="AY256" s="9"/>
      <c r="AZ256" s="9"/>
      <c r="BA256" s="9"/>
      <c r="BB256" s="9"/>
      <c r="BC256" s="9"/>
      <c r="BD256" s="9"/>
      <c r="BE256" s="9"/>
      <c r="BF256" s="9"/>
      <c r="BG256" s="9"/>
    </row>
    <row r="257" spans="50:59">
      <c r="AX257" s="9"/>
      <c r="AY257" s="9"/>
      <c r="AZ257" s="9"/>
      <c r="BA257" s="9"/>
      <c r="BB257" s="9"/>
      <c r="BC257" s="9"/>
      <c r="BD257" s="9"/>
      <c r="BE257" s="9"/>
      <c r="BF257" s="9"/>
      <c r="BG257" s="9"/>
    </row>
    <row r="258" spans="50:59">
      <c r="AX258" s="9"/>
      <c r="AY258" s="9"/>
      <c r="AZ258" s="9"/>
      <c r="BA258" s="9"/>
      <c r="BB258" s="9"/>
      <c r="BC258" s="9"/>
      <c r="BD258" s="9"/>
      <c r="BE258" s="9"/>
      <c r="BF258" s="9"/>
      <c r="BG258" s="9"/>
    </row>
    <row r="259" spans="50:59">
      <c r="AX259" s="9"/>
      <c r="AY259" s="9"/>
      <c r="AZ259" s="9"/>
      <c r="BA259" s="9"/>
      <c r="BB259" s="9"/>
      <c r="BC259" s="9"/>
      <c r="BD259" s="9"/>
      <c r="BE259" s="9"/>
      <c r="BF259" s="9"/>
      <c r="BG259" s="9"/>
    </row>
    <row r="260" spans="50:59">
      <c r="AX260" s="9"/>
      <c r="AY260" s="9"/>
      <c r="AZ260" s="9"/>
      <c r="BA260" s="9"/>
      <c r="BB260" s="9"/>
      <c r="BC260" s="9"/>
      <c r="BD260" s="9"/>
      <c r="BE260" s="9"/>
      <c r="BF260" s="9"/>
      <c r="BG260" s="9"/>
    </row>
    <row r="261" spans="50:59">
      <c r="AX261" s="9"/>
      <c r="AY261" s="9"/>
      <c r="AZ261" s="9"/>
      <c r="BA261" s="9"/>
      <c r="BB261" s="9"/>
      <c r="BC261" s="9"/>
      <c r="BD261" s="9"/>
      <c r="BE261" s="9"/>
      <c r="BF261" s="9"/>
      <c r="BG261" s="9"/>
    </row>
    <row r="262" spans="50:59">
      <c r="AX262" s="9"/>
      <c r="AY262" s="9"/>
      <c r="AZ262" s="9"/>
      <c r="BA262" s="9"/>
      <c r="BB262" s="9"/>
      <c r="BC262" s="9"/>
      <c r="BD262" s="9"/>
      <c r="BE262" s="9"/>
      <c r="BF262" s="9"/>
      <c r="BG262" s="9"/>
    </row>
    <row r="263" spans="50:59">
      <c r="AX263" s="9"/>
      <c r="AY263" s="9"/>
      <c r="AZ263" s="9"/>
      <c r="BA263" s="9"/>
      <c r="BB263" s="9"/>
      <c r="BC263" s="9"/>
      <c r="BD263" s="9"/>
      <c r="BE263" s="9"/>
      <c r="BF263" s="9"/>
      <c r="BG263" s="9"/>
    </row>
    <row r="264" spans="50:59">
      <c r="AX264" s="9"/>
      <c r="AY264" s="9"/>
      <c r="AZ264" s="9"/>
      <c r="BA264" s="9"/>
      <c r="BB264" s="9"/>
      <c r="BC264" s="9"/>
      <c r="BD264" s="9"/>
      <c r="BE264" s="9"/>
      <c r="BF264" s="9"/>
      <c r="BG264" s="9"/>
    </row>
    <row r="265" spans="50:59">
      <c r="AX265" s="9"/>
      <c r="AY265" s="9"/>
      <c r="AZ265" s="9"/>
      <c r="BA265" s="9"/>
      <c r="BB265" s="9"/>
      <c r="BC265" s="9"/>
      <c r="BD265" s="9"/>
      <c r="BE265" s="9"/>
      <c r="BF265" s="9"/>
      <c r="BG265" s="9"/>
    </row>
    <row r="266" spans="50:59">
      <c r="AX266" s="9"/>
      <c r="AY266" s="9"/>
      <c r="AZ266" s="9"/>
      <c r="BA266" s="9"/>
      <c r="BB266" s="9"/>
      <c r="BC266" s="9"/>
      <c r="BD266" s="9"/>
      <c r="BE266" s="9"/>
      <c r="BF266" s="9"/>
      <c r="BG266" s="9"/>
    </row>
    <row r="267" spans="50:59">
      <c r="AX267" s="9"/>
      <c r="AY267" s="9"/>
      <c r="AZ267" s="9"/>
      <c r="BA267" s="9"/>
      <c r="BB267" s="9"/>
      <c r="BC267" s="9"/>
      <c r="BD267" s="9"/>
      <c r="BE267" s="9"/>
      <c r="BF267" s="9"/>
      <c r="BG267" s="9"/>
    </row>
    <row r="268" spans="50:59">
      <c r="AX268" s="9"/>
      <c r="AY268" s="9"/>
      <c r="AZ268" s="9"/>
      <c r="BA268" s="9"/>
      <c r="BB268" s="9"/>
      <c r="BC268" s="9"/>
      <c r="BD268" s="9"/>
      <c r="BE268" s="9"/>
      <c r="BF268" s="9"/>
      <c r="BG268" s="9"/>
    </row>
    <row r="269" spans="50:59">
      <c r="AX269" s="9"/>
      <c r="AY269" s="9"/>
      <c r="AZ269" s="9"/>
      <c r="BA269" s="9"/>
      <c r="BB269" s="9"/>
      <c r="BC269" s="9"/>
      <c r="BD269" s="9"/>
      <c r="BE269" s="9"/>
      <c r="BF269" s="9"/>
      <c r="BG269" s="9"/>
    </row>
    <row r="270" spans="50:59">
      <c r="AX270" s="9"/>
      <c r="AY270" s="9"/>
      <c r="AZ270" s="9"/>
      <c r="BA270" s="9"/>
      <c r="BB270" s="9"/>
      <c r="BC270" s="9"/>
      <c r="BD270" s="9"/>
      <c r="BE270" s="9"/>
      <c r="BF270" s="9"/>
      <c r="BG270" s="9"/>
    </row>
    <row r="271" spans="50:59">
      <c r="AX271" s="9"/>
      <c r="AY271" s="9"/>
      <c r="AZ271" s="9"/>
      <c r="BA271" s="9"/>
      <c r="BB271" s="9"/>
      <c r="BC271" s="9"/>
      <c r="BD271" s="9"/>
      <c r="BE271" s="9"/>
      <c r="BF271" s="9"/>
      <c r="BG271" s="9"/>
    </row>
    <row r="272" spans="50:59">
      <c r="AX272" s="9"/>
      <c r="AY272" s="9"/>
      <c r="AZ272" s="9"/>
      <c r="BA272" s="9"/>
      <c r="BB272" s="9"/>
      <c r="BC272" s="9"/>
      <c r="BD272" s="9"/>
      <c r="BE272" s="9"/>
      <c r="BF272" s="9"/>
      <c r="BG272" s="9"/>
    </row>
    <row r="273" spans="50:59">
      <c r="AX273" s="9"/>
      <c r="AY273" s="9"/>
      <c r="AZ273" s="9"/>
      <c r="BA273" s="9"/>
      <c r="BB273" s="9"/>
      <c r="BC273" s="9"/>
      <c r="BD273" s="9"/>
      <c r="BE273" s="9"/>
      <c r="BF273" s="9"/>
      <c r="BG273" s="9"/>
    </row>
    <row r="274" spans="50:59">
      <c r="AX274" s="9"/>
      <c r="AY274" s="9"/>
      <c r="AZ274" s="9"/>
      <c r="BA274" s="9"/>
      <c r="BB274" s="9"/>
      <c r="BC274" s="9"/>
      <c r="BD274" s="9"/>
      <c r="BE274" s="9"/>
      <c r="BF274" s="9"/>
      <c r="BG274" s="9"/>
    </row>
    <row r="275" spans="50:59">
      <c r="AX275" s="9"/>
      <c r="AY275" s="9"/>
      <c r="AZ275" s="9"/>
      <c r="BA275" s="9"/>
      <c r="BB275" s="9"/>
      <c r="BC275" s="9"/>
      <c r="BD275" s="9"/>
      <c r="BE275" s="9"/>
      <c r="BF275" s="9"/>
      <c r="BG275" s="9"/>
    </row>
    <row r="276" spans="50:59">
      <c r="AX276" s="9"/>
      <c r="AY276" s="9"/>
      <c r="AZ276" s="9"/>
      <c r="BA276" s="9"/>
      <c r="BB276" s="9"/>
      <c r="BC276" s="9"/>
      <c r="BD276" s="9"/>
      <c r="BE276" s="9"/>
      <c r="BF276" s="9"/>
      <c r="BG276" s="9"/>
    </row>
    <row r="277" spans="50:59">
      <c r="AX277" s="9"/>
      <c r="AY277" s="9"/>
      <c r="AZ277" s="9"/>
      <c r="BA277" s="9"/>
      <c r="BB277" s="9"/>
      <c r="BC277" s="9"/>
      <c r="BD277" s="9"/>
      <c r="BE277" s="9"/>
      <c r="BF277" s="9"/>
      <c r="BG277" s="9"/>
    </row>
    <row r="278" spans="50:59">
      <c r="AX278" s="9"/>
      <c r="AY278" s="9"/>
      <c r="AZ278" s="9"/>
      <c r="BA278" s="9"/>
      <c r="BB278" s="9"/>
      <c r="BC278" s="9"/>
      <c r="BD278" s="9"/>
      <c r="BE278" s="9"/>
      <c r="BF278" s="9"/>
      <c r="BG278" s="9"/>
    </row>
    <row r="279" spans="50:59">
      <c r="AX279" s="9"/>
      <c r="AY279" s="9"/>
      <c r="AZ279" s="9"/>
      <c r="BA279" s="9"/>
      <c r="BB279" s="9"/>
      <c r="BC279" s="9"/>
      <c r="BD279" s="9"/>
      <c r="BE279" s="9"/>
      <c r="BF279" s="9"/>
      <c r="BG279" s="9"/>
    </row>
    <row r="280" spans="50:59">
      <c r="AX280" s="9"/>
      <c r="AY280" s="9"/>
      <c r="AZ280" s="9"/>
      <c r="BA280" s="9"/>
      <c r="BB280" s="9"/>
      <c r="BC280" s="9"/>
      <c r="BD280" s="9"/>
      <c r="BE280" s="9"/>
      <c r="BF280" s="9"/>
      <c r="BG280" s="9"/>
    </row>
    <row r="281" spans="50:59">
      <c r="AX281" s="9"/>
      <c r="AY281" s="9"/>
      <c r="AZ281" s="9"/>
      <c r="BA281" s="9"/>
      <c r="BB281" s="9"/>
      <c r="BC281" s="9"/>
      <c r="BD281" s="9"/>
      <c r="BE281" s="9"/>
      <c r="BF281" s="9"/>
      <c r="BG281" s="9"/>
    </row>
    <row r="282" spans="50:59">
      <c r="AX282" s="9"/>
      <c r="AY282" s="9"/>
      <c r="AZ282" s="9"/>
      <c r="BA282" s="9"/>
      <c r="BB282" s="9"/>
      <c r="BC282" s="9"/>
      <c r="BD282" s="9"/>
      <c r="BE282" s="9"/>
      <c r="BF282" s="9"/>
      <c r="BG282" s="9"/>
    </row>
    <row r="283" spans="50:59">
      <c r="AX283" s="9"/>
      <c r="AY283" s="9"/>
      <c r="AZ283" s="9"/>
      <c r="BA283" s="9"/>
      <c r="BB283" s="9"/>
      <c r="BC283" s="9"/>
      <c r="BD283" s="9"/>
      <c r="BE283" s="9"/>
      <c r="BF283" s="9"/>
      <c r="BG283" s="9"/>
    </row>
    <row r="284" spans="50:59">
      <c r="AX284" s="9"/>
      <c r="AY284" s="9"/>
      <c r="AZ284" s="9"/>
      <c r="BA284" s="9"/>
      <c r="BB284" s="9"/>
      <c r="BC284" s="9"/>
      <c r="BD284" s="9"/>
      <c r="BE284" s="9"/>
      <c r="BF284" s="9"/>
      <c r="BG284" s="9"/>
    </row>
    <row r="285" spans="50:59">
      <c r="AX285" s="9"/>
      <c r="AY285" s="9"/>
      <c r="AZ285" s="9"/>
      <c r="BA285" s="9"/>
      <c r="BB285" s="9"/>
      <c r="BC285" s="9"/>
      <c r="BD285" s="9"/>
      <c r="BE285" s="9"/>
      <c r="BF285" s="9"/>
      <c r="BG285" s="9"/>
    </row>
    <row r="286" spans="50:59">
      <c r="AX286" s="9"/>
      <c r="AY286" s="9"/>
      <c r="AZ286" s="9"/>
      <c r="BA286" s="9"/>
      <c r="BB286" s="9"/>
      <c r="BC286" s="9"/>
      <c r="BD286" s="9"/>
      <c r="BE286" s="9"/>
      <c r="BF286" s="9"/>
      <c r="BG286" s="9"/>
    </row>
    <row r="287" spans="50:59">
      <c r="AX287" s="9"/>
      <c r="AY287" s="9"/>
      <c r="AZ287" s="9"/>
      <c r="BA287" s="9"/>
      <c r="BB287" s="9"/>
      <c r="BC287" s="9"/>
      <c r="BD287" s="9"/>
      <c r="BE287" s="9"/>
      <c r="BF287" s="9"/>
      <c r="BG287" s="9"/>
    </row>
    <row r="288" spans="50:59">
      <c r="AX288" s="9"/>
      <c r="AY288" s="9"/>
      <c r="AZ288" s="9"/>
      <c r="BA288" s="9"/>
      <c r="BB288" s="9"/>
      <c r="BC288" s="9"/>
      <c r="BD288" s="9"/>
      <c r="BE288" s="9"/>
      <c r="BF288" s="9"/>
      <c r="BG288" s="9"/>
    </row>
    <row r="289" spans="50:59">
      <c r="AX289" s="9"/>
      <c r="AY289" s="9"/>
      <c r="AZ289" s="9"/>
      <c r="BA289" s="9"/>
      <c r="BB289" s="9"/>
      <c r="BC289" s="9"/>
      <c r="BD289" s="9"/>
      <c r="BE289" s="9"/>
      <c r="BF289" s="9"/>
      <c r="BG289" s="9"/>
    </row>
    <row r="290" spans="50:59">
      <c r="AX290" s="9"/>
      <c r="AY290" s="9"/>
      <c r="AZ290" s="9"/>
      <c r="BA290" s="9"/>
      <c r="BB290" s="9"/>
      <c r="BC290" s="9"/>
      <c r="BD290" s="9"/>
      <c r="BE290" s="9"/>
      <c r="BF290" s="9"/>
      <c r="BG290" s="9"/>
    </row>
    <row r="291" spans="50:59">
      <c r="AX291" s="9"/>
      <c r="AY291" s="9"/>
      <c r="AZ291" s="9"/>
      <c r="BA291" s="9"/>
      <c r="BB291" s="9"/>
      <c r="BC291" s="9"/>
      <c r="BD291" s="9"/>
      <c r="BE291" s="9"/>
      <c r="BF291" s="9"/>
      <c r="BG291" s="9"/>
    </row>
    <row r="292" spans="50:59">
      <c r="AX292" s="9"/>
      <c r="AY292" s="9"/>
      <c r="AZ292" s="9"/>
      <c r="BA292" s="9"/>
      <c r="BB292" s="9"/>
      <c r="BC292" s="9"/>
      <c r="BD292" s="9"/>
      <c r="BE292" s="9"/>
      <c r="BF292" s="9"/>
      <c r="BG292" s="9"/>
    </row>
    <row r="293" spans="50:59">
      <c r="AX293" s="9"/>
      <c r="AY293" s="9"/>
      <c r="AZ293" s="9"/>
      <c r="BA293" s="9"/>
      <c r="BB293" s="9"/>
      <c r="BC293" s="9"/>
      <c r="BD293" s="9"/>
      <c r="BE293" s="9"/>
      <c r="BF293" s="9"/>
      <c r="BG293" s="9"/>
    </row>
    <row r="294" spans="50:59">
      <c r="AX294" s="9"/>
      <c r="AY294" s="9"/>
      <c r="AZ294" s="9"/>
      <c r="BA294" s="9"/>
      <c r="BB294" s="9"/>
      <c r="BC294" s="9"/>
      <c r="BD294" s="9"/>
      <c r="BE294" s="9"/>
      <c r="BF294" s="9"/>
      <c r="BG294" s="9"/>
    </row>
    <row r="295" spans="50:59">
      <c r="AX295" s="9"/>
      <c r="AY295" s="9"/>
      <c r="AZ295" s="9"/>
      <c r="BA295" s="9"/>
      <c r="BB295" s="9"/>
      <c r="BC295" s="9"/>
      <c r="BD295" s="9"/>
      <c r="BE295" s="9"/>
      <c r="BF295" s="9"/>
      <c r="BG295" s="9"/>
    </row>
    <row r="296" spans="50:59">
      <c r="AX296" s="9"/>
      <c r="AY296" s="9"/>
      <c r="AZ296" s="9"/>
      <c r="BA296" s="9"/>
      <c r="BB296" s="9"/>
      <c r="BC296" s="9"/>
      <c r="BD296" s="9"/>
      <c r="BE296" s="9"/>
      <c r="BF296" s="9"/>
      <c r="BG296" s="9"/>
    </row>
    <row r="297" spans="50:59">
      <c r="AX297" s="9"/>
      <c r="AY297" s="9"/>
      <c r="AZ297" s="9"/>
      <c r="BA297" s="9"/>
      <c r="BB297" s="9"/>
      <c r="BC297" s="9"/>
      <c r="BD297" s="9"/>
      <c r="BE297" s="9"/>
      <c r="BF297" s="9"/>
      <c r="BG297" s="9"/>
    </row>
    <row r="298" spans="50:59">
      <c r="AX298" s="9"/>
      <c r="AY298" s="9"/>
      <c r="AZ298" s="9"/>
      <c r="BA298" s="9"/>
      <c r="BB298" s="9"/>
      <c r="BC298" s="9"/>
      <c r="BD298" s="9"/>
      <c r="BE298" s="9"/>
      <c r="BF298" s="9"/>
      <c r="BG298" s="9"/>
    </row>
    <row r="299" spans="50:59">
      <c r="AX299" s="9"/>
      <c r="AY299" s="9"/>
      <c r="AZ299" s="9"/>
      <c r="BA299" s="9"/>
      <c r="BB299" s="9"/>
      <c r="BC299" s="9"/>
      <c r="BD299" s="9"/>
      <c r="BE299" s="9"/>
      <c r="BF299" s="9"/>
      <c r="BG299" s="9"/>
    </row>
    <row r="300" spans="50:59">
      <c r="AX300" s="9"/>
      <c r="AY300" s="9"/>
      <c r="AZ300" s="9"/>
      <c r="BA300" s="9"/>
      <c r="BB300" s="9"/>
      <c r="BC300" s="9"/>
      <c r="BD300" s="9"/>
      <c r="BE300" s="9"/>
      <c r="BF300" s="9"/>
      <c r="BG300" s="9"/>
    </row>
    <row r="301" spans="50:59">
      <c r="AX301" s="9"/>
      <c r="AY301" s="9"/>
      <c r="AZ301" s="9"/>
      <c r="BA301" s="9"/>
      <c r="BB301" s="9"/>
      <c r="BC301" s="9"/>
      <c r="BD301" s="9"/>
      <c r="BE301" s="9"/>
      <c r="BF301" s="9"/>
      <c r="BG301" s="9"/>
    </row>
    <row r="302" spans="50:59">
      <c r="AX302" s="9"/>
      <c r="AY302" s="9"/>
      <c r="AZ302" s="9"/>
      <c r="BA302" s="9"/>
      <c r="BB302" s="9"/>
      <c r="BC302" s="9"/>
      <c r="BD302" s="9"/>
      <c r="BE302" s="9"/>
      <c r="BF302" s="9"/>
      <c r="BG302" s="9"/>
    </row>
    <row r="303" spans="50:59">
      <c r="AX303" s="9"/>
      <c r="AY303" s="9"/>
      <c r="AZ303" s="9"/>
      <c r="BA303" s="9"/>
      <c r="BB303" s="9"/>
      <c r="BC303" s="9"/>
      <c r="BD303" s="9"/>
      <c r="BE303" s="9"/>
      <c r="BF303" s="9"/>
      <c r="BG303" s="9"/>
    </row>
    <row r="304" spans="50:59">
      <c r="AX304" s="9"/>
      <c r="AY304" s="9"/>
      <c r="AZ304" s="9"/>
      <c r="BA304" s="9"/>
      <c r="BB304" s="9"/>
      <c r="BC304" s="9"/>
      <c r="BD304" s="9"/>
      <c r="BE304" s="9"/>
      <c r="BF304" s="9"/>
      <c r="BG304" s="9"/>
    </row>
    <row r="305" spans="50:59">
      <c r="AX305" s="9"/>
      <c r="AY305" s="9"/>
      <c r="AZ305" s="9"/>
      <c r="BA305" s="9"/>
      <c r="BB305" s="9"/>
      <c r="BC305" s="9"/>
      <c r="BD305" s="9"/>
      <c r="BE305" s="9"/>
      <c r="BF305" s="9"/>
      <c r="BG305" s="9"/>
    </row>
    <row r="306" spans="50:59">
      <c r="AX306" s="9"/>
      <c r="AY306" s="9"/>
      <c r="AZ306" s="9"/>
      <c r="BA306" s="9"/>
      <c r="BB306" s="9"/>
      <c r="BC306" s="9"/>
      <c r="BD306" s="9"/>
      <c r="BE306" s="9"/>
      <c r="BF306" s="9"/>
      <c r="BG306" s="9"/>
    </row>
    <row r="307" spans="50:59">
      <c r="AX307" s="9"/>
      <c r="AY307" s="9"/>
      <c r="AZ307" s="9"/>
      <c r="BA307" s="9"/>
      <c r="BB307" s="9"/>
      <c r="BC307" s="9"/>
      <c r="BD307" s="9"/>
      <c r="BE307" s="9"/>
      <c r="BF307" s="9"/>
      <c r="BG307" s="9"/>
    </row>
    <row r="308" spans="50:59">
      <c r="AX308" s="9"/>
      <c r="AY308" s="9"/>
      <c r="AZ308" s="9"/>
      <c r="BA308" s="9"/>
      <c r="BB308" s="9"/>
      <c r="BC308" s="9"/>
      <c r="BD308" s="9"/>
      <c r="BE308" s="9"/>
      <c r="BF308" s="9"/>
      <c r="BG308" s="9"/>
    </row>
    <row r="309" spans="50:59">
      <c r="AX309" s="9"/>
      <c r="AY309" s="9"/>
      <c r="AZ309" s="9"/>
      <c r="BA309" s="9"/>
      <c r="BB309" s="9"/>
      <c r="BC309" s="9"/>
      <c r="BD309" s="9"/>
      <c r="BE309" s="9"/>
      <c r="BF309" s="9"/>
      <c r="BG309" s="9"/>
    </row>
    <row r="310" spans="50:59">
      <c r="AX310" s="9"/>
      <c r="AY310" s="9"/>
      <c r="AZ310" s="9"/>
      <c r="BA310" s="9"/>
      <c r="BB310" s="9"/>
      <c r="BC310" s="9"/>
      <c r="BD310" s="9"/>
      <c r="BE310" s="9"/>
      <c r="BF310" s="9"/>
      <c r="BG310" s="9"/>
    </row>
    <row r="311" spans="50:59">
      <c r="AX311" s="9"/>
      <c r="AY311" s="9"/>
      <c r="AZ311" s="9"/>
      <c r="BA311" s="9"/>
      <c r="BB311" s="9"/>
      <c r="BC311" s="9"/>
      <c r="BD311" s="9"/>
      <c r="BE311" s="9"/>
      <c r="BF311" s="9"/>
      <c r="BG311" s="9"/>
    </row>
    <row r="312" spans="50:59">
      <c r="AX312" s="9"/>
      <c r="AY312" s="9"/>
      <c r="AZ312" s="9"/>
      <c r="BA312" s="9"/>
      <c r="BB312" s="9"/>
      <c r="BC312" s="9"/>
      <c r="BD312" s="9"/>
      <c r="BE312" s="9"/>
      <c r="BF312" s="9"/>
      <c r="BG312" s="9"/>
    </row>
    <row r="313" spans="50:59">
      <c r="AX313" s="9"/>
      <c r="AY313" s="9"/>
      <c r="AZ313" s="9"/>
      <c r="BA313" s="9"/>
      <c r="BB313" s="9"/>
      <c r="BC313" s="9"/>
      <c r="BD313" s="9"/>
      <c r="BE313" s="9"/>
      <c r="BF313" s="9"/>
      <c r="BG313" s="9"/>
    </row>
    <row r="314" spans="50:59">
      <c r="AX314" s="9"/>
      <c r="AY314" s="9"/>
      <c r="AZ314" s="9"/>
      <c r="BA314" s="9"/>
      <c r="BB314" s="9"/>
      <c r="BC314" s="9"/>
      <c r="BD314" s="9"/>
      <c r="BE314" s="9"/>
      <c r="BF314" s="9"/>
      <c r="BG314" s="9"/>
    </row>
    <row r="315" spans="50:59">
      <c r="AX315" s="9"/>
      <c r="AY315" s="9"/>
      <c r="AZ315" s="9"/>
      <c r="BA315" s="9"/>
      <c r="BB315" s="9"/>
      <c r="BC315" s="9"/>
      <c r="BD315" s="9"/>
      <c r="BE315" s="9"/>
      <c r="BF315" s="9"/>
      <c r="BG315" s="9"/>
    </row>
    <row r="316" spans="50:59">
      <c r="AX316" s="9"/>
      <c r="AY316" s="9"/>
      <c r="AZ316" s="9"/>
      <c r="BA316" s="9"/>
      <c r="BB316" s="9"/>
      <c r="BC316" s="9"/>
      <c r="BD316" s="9"/>
      <c r="BE316" s="9"/>
      <c r="BF316" s="9"/>
      <c r="BG316" s="9"/>
    </row>
    <row r="317" spans="50:59">
      <c r="AX317" s="9"/>
      <c r="AY317" s="9"/>
      <c r="AZ317" s="9"/>
      <c r="BA317" s="9"/>
      <c r="BB317" s="9"/>
      <c r="BC317" s="9"/>
      <c r="BD317" s="9"/>
      <c r="BE317" s="9"/>
      <c r="BF317" s="9"/>
      <c r="BG317" s="9"/>
    </row>
    <row r="318" spans="50:59">
      <c r="AX318" s="9"/>
      <c r="AY318" s="9"/>
      <c r="AZ318" s="9"/>
      <c r="BA318" s="9"/>
      <c r="BB318" s="9"/>
      <c r="BC318" s="9"/>
      <c r="BD318" s="9"/>
      <c r="BE318" s="9"/>
      <c r="BF318" s="9"/>
      <c r="BG318" s="9"/>
    </row>
    <row r="319" spans="50:59">
      <c r="AX319" s="9"/>
      <c r="AY319" s="9"/>
      <c r="AZ319" s="9"/>
      <c r="BA319" s="9"/>
      <c r="BB319" s="9"/>
      <c r="BC319" s="9"/>
      <c r="BD319" s="9"/>
      <c r="BE319" s="9"/>
      <c r="BF319" s="9"/>
      <c r="BG319" s="9"/>
    </row>
    <row r="320" spans="50:59">
      <c r="AX320" s="9"/>
      <c r="AY320" s="9"/>
      <c r="AZ320" s="9"/>
      <c r="BA320" s="9"/>
      <c r="BB320" s="9"/>
      <c r="BC320" s="9"/>
      <c r="BD320" s="9"/>
      <c r="BE320" s="9"/>
      <c r="BF320" s="9"/>
      <c r="BG320" s="9"/>
    </row>
    <row r="321" spans="50:59">
      <c r="AX321" s="9"/>
      <c r="AY321" s="9"/>
      <c r="AZ321" s="9"/>
      <c r="BA321" s="9"/>
      <c r="BB321" s="9"/>
      <c r="BC321" s="9"/>
      <c r="BD321" s="9"/>
      <c r="BE321" s="9"/>
      <c r="BF321" s="9"/>
      <c r="BG321" s="9"/>
    </row>
    <row r="322" spans="50:59">
      <c r="AX322" s="9"/>
      <c r="AY322" s="9"/>
      <c r="AZ322" s="9"/>
      <c r="BA322" s="9"/>
      <c r="BB322" s="9"/>
      <c r="BC322" s="9"/>
      <c r="BD322" s="9"/>
      <c r="BE322" s="9"/>
      <c r="BF322" s="9"/>
      <c r="BG322" s="9"/>
    </row>
    <row r="323" spans="50:59">
      <c r="AX323" s="9"/>
      <c r="AY323" s="9"/>
      <c r="AZ323" s="9"/>
      <c r="BA323" s="9"/>
      <c r="BB323" s="9"/>
      <c r="BC323" s="9"/>
      <c r="BD323" s="9"/>
      <c r="BE323" s="9"/>
      <c r="BF323" s="9"/>
      <c r="BG323" s="9"/>
    </row>
    <row r="324" spans="50:59">
      <c r="AX324" s="9"/>
      <c r="AY324" s="9"/>
      <c r="AZ324" s="9"/>
      <c r="BA324" s="9"/>
      <c r="BB324" s="9"/>
      <c r="BC324" s="9"/>
      <c r="BD324" s="9"/>
      <c r="BE324" s="9"/>
      <c r="BF324" s="9"/>
      <c r="BG324" s="9"/>
    </row>
    <row r="325" spans="50:59">
      <c r="AX325" s="9"/>
      <c r="AY325" s="9"/>
      <c r="AZ325" s="9"/>
      <c r="BA325" s="9"/>
      <c r="BB325" s="9"/>
      <c r="BC325" s="9"/>
      <c r="BD325" s="9"/>
      <c r="BE325" s="9"/>
      <c r="BF325" s="9"/>
      <c r="BG325" s="9"/>
    </row>
    <row r="326" spans="50:59">
      <c r="AX326" s="9"/>
      <c r="AY326" s="9"/>
      <c r="AZ326" s="9"/>
      <c r="BA326" s="9"/>
      <c r="BB326" s="9"/>
      <c r="BC326" s="9"/>
      <c r="BD326" s="9"/>
      <c r="BE326" s="9"/>
      <c r="BF326" s="9"/>
      <c r="BG326" s="9"/>
    </row>
    <row r="327" spans="50:59">
      <c r="AX327" s="9"/>
      <c r="AY327" s="9"/>
      <c r="AZ327" s="9"/>
      <c r="BA327" s="9"/>
      <c r="BB327" s="9"/>
      <c r="BC327" s="9"/>
      <c r="BD327" s="9"/>
      <c r="BE327" s="9"/>
      <c r="BF327" s="9"/>
      <c r="BG327" s="9"/>
    </row>
    <row r="328" spans="50:59">
      <c r="AX328" s="9"/>
      <c r="AY328" s="9"/>
      <c r="AZ328" s="9"/>
      <c r="BA328" s="9"/>
      <c r="BB328" s="9"/>
      <c r="BC328" s="9"/>
      <c r="BD328" s="9"/>
      <c r="BE328" s="9"/>
      <c r="BF328" s="9"/>
      <c r="BG328" s="9"/>
    </row>
    <row r="329" spans="50:59">
      <c r="AX329" s="9"/>
      <c r="AY329" s="9"/>
      <c r="AZ329" s="9"/>
      <c r="BA329" s="9"/>
      <c r="BB329" s="9"/>
      <c r="BC329" s="9"/>
      <c r="BD329" s="9"/>
      <c r="BE329" s="9"/>
      <c r="BF329" s="9"/>
      <c r="BG329" s="9"/>
    </row>
    <row r="330" spans="50:59">
      <c r="AX330" s="9"/>
      <c r="AY330" s="9"/>
      <c r="AZ330" s="9"/>
      <c r="BA330" s="9"/>
      <c r="BB330" s="9"/>
      <c r="BC330" s="9"/>
      <c r="BD330" s="9"/>
      <c r="BE330" s="9"/>
      <c r="BF330" s="9"/>
      <c r="BG330" s="9"/>
    </row>
    <row r="331" spans="50:59">
      <c r="AX331" s="9"/>
      <c r="AY331" s="9"/>
      <c r="AZ331" s="9"/>
      <c r="BA331" s="9"/>
      <c r="BB331" s="9"/>
      <c r="BC331" s="9"/>
      <c r="BD331" s="9"/>
      <c r="BE331" s="9"/>
      <c r="BF331" s="9"/>
      <c r="BG331" s="9"/>
    </row>
    <row r="332" spans="50:59">
      <c r="AX332" s="9"/>
      <c r="AY332" s="9"/>
      <c r="AZ332" s="9"/>
      <c r="BA332" s="9"/>
      <c r="BB332" s="9"/>
      <c r="BC332" s="9"/>
      <c r="BD332" s="9"/>
      <c r="BE332" s="9"/>
      <c r="BF332" s="9"/>
      <c r="BG332" s="9"/>
    </row>
    <row r="333" spans="50:59">
      <c r="AX333" s="9"/>
      <c r="AY333" s="9"/>
      <c r="AZ333" s="9"/>
      <c r="BA333" s="9"/>
      <c r="BB333" s="9"/>
      <c r="BC333" s="9"/>
      <c r="BD333" s="9"/>
      <c r="BE333" s="9"/>
      <c r="BF333" s="9"/>
      <c r="BG333" s="9"/>
    </row>
    <row r="334" spans="50:59">
      <c r="AX334" s="9"/>
      <c r="AY334" s="9"/>
      <c r="AZ334" s="9"/>
      <c r="BA334" s="9"/>
      <c r="BB334" s="9"/>
      <c r="BC334" s="9"/>
      <c r="BD334" s="9"/>
      <c r="BE334" s="9"/>
      <c r="BF334" s="9"/>
      <c r="BG334" s="9"/>
    </row>
    <row r="335" spans="50:59">
      <c r="AX335" s="9"/>
      <c r="AY335" s="9"/>
      <c r="AZ335" s="9"/>
      <c r="BA335" s="9"/>
      <c r="BB335" s="9"/>
      <c r="BC335" s="9"/>
      <c r="BD335" s="9"/>
      <c r="BE335" s="9"/>
      <c r="BF335" s="9"/>
      <c r="BG335" s="9"/>
    </row>
    <row r="336" spans="50:59">
      <c r="AX336" s="9"/>
      <c r="AY336" s="9"/>
      <c r="AZ336" s="9"/>
      <c r="BA336" s="9"/>
      <c r="BB336" s="9"/>
      <c r="BC336" s="9"/>
      <c r="BD336" s="9"/>
      <c r="BE336" s="9"/>
      <c r="BF336" s="9"/>
      <c r="BG336" s="9"/>
    </row>
    <row r="337" spans="50:59">
      <c r="AX337" s="9"/>
      <c r="AY337" s="9"/>
      <c r="AZ337" s="9"/>
      <c r="BA337" s="9"/>
      <c r="BB337" s="9"/>
      <c r="BC337" s="9"/>
      <c r="BD337" s="9"/>
      <c r="BE337" s="9"/>
      <c r="BF337" s="9"/>
      <c r="BG337" s="9"/>
    </row>
    <row r="338" spans="50:59">
      <c r="AX338" s="9"/>
      <c r="AY338" s="9"/>
      <c r="AZ338" s="9"/>
      <c r="BA338" s="9"/>
      <c r="BB338" s="9"/>
      <c r="BC338" s="9"/>
      <c r="BD338" s="9"/>
      <c r="BE338" s="9"/>
      <c r="BF338" s="9"/>
      <c r="BG338" s="9"/>
    </row>
    <row r="339" spans="50:59">
      <c r="AX339" s="9"/>
      <c r="AY339" s="9"/>
      <c r="AZ339" s="9"/>
      <c r="BA339" s="9"/>
      <c r="BB339" s="9"/>
      <c r="BC339" s="9"/>
      <c r="BD339" s="9"/>
      <c r="BE339" s="9"/>
      <c r="BF339" s="9"/>
      <c r="BG339" s="9"/>
    </row>
    <row r="340" spans="50:59">
      <c r="AX340" s="9"/>
      <c r="AY340" s="9"/>
      <c r="AZ340" s="9"/>
      <c r="BA340" s="9"/>
      <c r="BB340" s="9"/>
      <c r="BC340" s="9"/>
      <c r="BD340" s="9"/>
      <c r="BE340" s="9"/>
      <c r="BF340" s="9"/>
      <c r="BG340" s="9"/>
    </row>
    <row r="341" spans="50:59">
      <c r="AX341" s="9"/>
      <c r="AY341" s="9"/>
      <c r="AZ341" s="9"/>
      <c r="BA341" s="9"/>
      <c r="BB341" s="9"/>
      <c r="BC341" s="9"/>
      <c r="BD341" s="9"/>
      <c r="BE341" s="9"/>
      <c r="BF341" s="9"/>
      <c r="BG341" s="9"/>
    </row>
    <row r="342" spans="50:59">
      <c r="AX342" s="9"/>
      <c r="AY342" s="9"/>
      <c r="AZ342" s="9"/>
      <c r="BA342" s="9"/>
      <c r="BB342" s="9"/>
      <c r="BC342" s="9"/>
      <c r="BD342" s="9"/>
      <c r="BE342" s="9"/>
      <c r="BF342" s="9"/>
      <c r="BG342" s="9"/>
    </row>
    <row r="343" spans="50:59">
      <c r="AX343" s="9"/>
      <c r="AY343" s="9"/>
      <c r="AZ343" s="9"/>
      <c r="BA343" s="9"/>
      <c r="BB343" s="9"/>
      <c r="BC343" s="9"/>
      <c r="BD343" s="9"/>
      <c r="BE343" s="9"/>
      <c r="BF343" s="9"/>
      <c r="BG343" s="9"/>
    </row>
    <row r="344" spans="50:59">
      <c r="AX344" s="9"/>
      <c r="AY344" s="9"/>
      <c r="AZ344" s="9"/>
      <c r="BA344" s="9"/>
      <c r="BB344" s="9"/>
      <c r="BC344" s="9"/>
      <c r="BD344" s="9"/>
      <c r="BE344" s="9"/>
      <c r="BF344" s="9"/>
      <c r="BG344" s="9"/>
    </row>
    <row r="345" spans="50:59">
      <c r="AX345" s="9"/>
      <c r="AY345" s="9"/>
      <c r="AZ345" s="9"/>
      <c r="BA345" s="9"/>
      <c r="BB345" s="9"/>
      <c r="BC345" s="9"/>
      <c r="BD345" s="9"/>
      <c r="BE345" s="9"/>
      <c r="BF345" s="9"/>
      <c r="BG345" s="9"/>
    </row>
    <row r="346" spans="50:59">
      <c r="AX346" s="9"/>
      <c r="AY346" s="9"/>
      <c r="AZ346" s="9"/>
      <c r="BA346" s="9"/>
      <c r="BB346" s="9"/>
      <c r="BC346" s="9"/>
      <c r="BD346" s="9"/>
      <c r="BE346" s="9"/>
      <c r="BF346" s="9"/>
      <c r="BG346" s="9"/>
    </row>
    <row r="347" spans="50:59">
      <c r="AX347" s="9"/>
      <c r="AY347" s="9"/>
      <c r="AZ347" s="9"/>
      <c r="BA347" s="9"/>
      <c r="BB347" s="9"/>
      <c r="BC347" s="9"/>
      <c r="BD347" s="9"/>
      <c r="BE347" s="9"/>
      <c r="BF347" s="9"/>
      <c r="BG347" s="9"/>
    </row>
    <row r="348" spans="50:59">
      <c r="AX348" s="9"/>
      <c r="AY348" s="9"/>
      <c r="AZ348" s="9"/>
      <c r="BA348" s="9"/>
      <c r="BB348" s="9"/>
      <c r="BC348" s="9"/>
      <c r="BD348" s="9"/>
      <c r="BE348" s="9"/>
      <c r="BF348" s="9"/>
      <c r="BG348" s="9"/>
    </row>
    <row r="349" spans="50:59">
      <c r="AX349" s="9"/>
      <c r="AY349" s="9"/>
      <c r="AZ349" s="9"/>
      <c r="BA349" s="9"/>
      <c r="BB349" s="9"/>
      <c r="BC349" s="9"/>
      <c r="BD349" s="9"/>
      <c r="BE349" s="9"/>
      <c r="BF349" s="9"/>
      <c r="BG349" s="9"/>
    </row>
    <row r="350" spans="50:59">
      <c r="AX350" s="9"/>
      <c r="AY350" s="9"/>
      <c r="AZ350" s="9"/>
      <c r="BA350" s="9"/>
      <c r="BB350" s="9"/>
      <c r="BC350" s="9"/>
      <c r="BD350" s="9"/>
      <c r="BE350" s="9"/>
      <c r="BF350" s="9"/>
      <c r="BG350" s="9"/>
    </row>
    <row r="351" spans="50:59">
      <c r="AX351" s="9"/>
      <c r="AY351" s="9"/>
      <c r="AZ351" s="9"/>
      <c r="BA351" s="9"/>
      <c r="BB351" s="9"/>
      <c r="BC351" s="9"/>
      <c r="BD351" s="9"/>
      <c r="BE351" s="9"/>
      <c r="BF351" s="9"/>
      <c r="BG351" s="9"/>
    </row>
    <row r="352" spans="50:59">
      <c r="AX352" s="9"/>
      <c r="AY352" s="9"/>
      <c r="AZ352" s="9"/>
      <c r="BA352" s="9"/>
      <c r="BB352" s="9"/>
      <c r="BC352" s="9"/>
      <c r="BD352" s="9"/>
      <c r="BE352" s="9"/>
      <c r="BF352" s="9"/>
      <c r="BG352" s="9"/>
    </row>
    <row r="353" spans="50:59">
      <c r="AX353" s="9"/>
      <c r="AY353" s="9"/>
      <c r="AZ353" s="9"/>
      <c r="BA353" s="9"/>
      <c r="BB353" s="9"/>
      <c r="BC353" s="9"/>
      <c r="BD353" s="9"/>
      <c r="BE353" s="9"/>
      <c r="BF353" s="9"/>
      <c r="BG353" s="9"/>
    </row>
    <row r="354" spans="50:59">
      <c r="AX354" s="9"/>
      <c r="AY354" s="9"/>
      <c r="AZ354" s="9"/>
      <c r="BA354" s="9"/>
      <c r="BB354" s="9"/>
      <c r="BC354" s="9"/>
      <c r="BD354" s="9"/>
      <c r="BE354" s="9"/>
      <c r="BF354" s="9"/>
      <c r="BG354" s="9"/>
    </row>
    <row r="355" spans="50:59">
      <c r="AX355" s="9"/>
      <c r="AY355" s="9"/>
      <c r="AZ355" s="9"/>
      <c r="BA355" s="9"/>
      <c r="BB355" s="9"/>
      <c r="BC355" s="9"/>
      <c r="BD355" s="9"/>
      <c r="BE355" s="9"/>
      <c r="BF355" s="9"/>
      <c r="BG355" s="9"/>
    </row>
    <row r="356" spans="50:59">
      <c r="AX356" s="9"/>
      <c r="AY356" s="9"/>
      <c r="AZ356" s="9"/>
      <c r="BA356" s="9"/>
      <c r="BB356" s="9"/>
      <c r="BC356" s="9"/>
      <c r="BD356" s="9"/>
      <c r="BE356" s="9"/>
      <c r="BF356" s="9"/>
      <c r="BG356" s="9"/>
    </row>
    <row r="357" spans="50:59">
      <c r="AX357" s="9"/>
      <c r="AY357" s="9"/>
      <c r="AZ357" s="9"/>
      <c r="BA357" s="9"/>
      <c r="BB357" s="9"/>
      <c r="BC357" s="9"/>
      <c r="BD357" s="9"/>
      <c r="BE357" s="9"/>
      <c r="BF357" s="9"/>
      <c r="BG357" s="9"/>
    </row>
    <row r="358" spans="50:59">
      <c r="AX358" s="9"/>
      <c r="AY358" s="9"/>
      <c r="AZ358" s="9"/>
      <c r="BA358" s="9"/>
      <c r="BB358" s="9"/>
      <c r="BC358" s="9"/>
      <c r="BD358" s="9"/>
      <c r="BE358" s="9"/>
      <c r="BF358" s="9"/>
      <c r="BG358" s="9"/>
    </row>
    <row r="359" spans="50:59">
      <c r="AX359" s="9"/>
      <c r="AY359" s="9"/>
      <c r="AZ359" s="9"/>
      <c r="BA359" s="9"/>
      <c r="BB359" s="9"/>
      <c r="BC359" s="9"/>
      <c r="BD359" s="9"/>
      <c r="BE359" s="9"/>
      <c r="BF359" s="9"/>
      <c r="BG359" s="9"/>
    </row>
    <row r="360" spans="50:59">
      <c r="AX360" s="9"/>
      <c r="AY360" s="9"/>
      <c r="AZ360" s="9"/>
      <c r="BA360" s="9"/>
      <c r="BB360" s="9"/>
      <c r="BC360" s="9"/>
      <c r="BD360" s="9"/>
      <c r="BE360" s="9"/>
      <c r="BF360" s="9"/>
      <c r="BG360" s="9"/>
    </row>
    <row r="361" spans="50:59">
      <c r="AX361" s="9"/>
      <c r="AY361" s="9"/>
      <c r="AZ361" s="9"/>
      <c r="BA361" s="9"/>
      <c r="BB361" s="9"/>
      <c r="BC361" s="9"/>
      <c r="BD361" s="9"/>
      <c r="BE361" s="9"/>
      <c r="BF361" s="9"/>
      <c r="BG361" s="9"/>
    </row>
    <row r="362" spans="50:59">
      <c r="AX362" s="9"/>
      <c r="AY362" s="9"/>
      <c r="AZ362" s="9"/>
      <c r="BA362" s="9"/>
      <c r="BB362" s="9"/>
      <c r="BC362" s="9"/>
      <c r="BD362" s="9"/>
      <c r="BE362" s="9"/>
      <c r="BF362" s="9"/>
      <c r="BG362" s="9"/>
    </row>
    <row r="363" spans="50:59">
      <c r="AX363" s="9"/>
      <c r="AY363" s="9"/>
      <c r="AZ363" s="9"/>
      <c r="BA363" s="9"/>
      <c r="BB363" s="9"/>
      <c r="BC363" s="9"/>
      <c r="BD363" s="9"/>
      <c r="BE363" s="9"/>
      <c r="BF363" s="9"/>
      <c r="BG363" s="9"/>
    </row>
    <row r="364" spans="50:59">
      <c r="AX364" s="9"/>
      <c r="AY364" s="9"/>
      <c r="AZ364" s="9"/>
      <c r="BA364" s="9"/>
      <c r="BB364" s="9"/>
      <c r="BC364" s="9"/>
      <c r="BD364" s="9"/>
      <c r="BE364" s="9"/>
      <c r="BF364" s="9"/>
      <c r="BG364" s="9"/>
    </row>
    <row r="365" spans="50:59">
      <c r="AX365" s="9"/>
      <c r="AY365" s="9"/>
      <c r="AZ365" s="9"/>
      <c r="BA365" s="9"/>
      <c r="BB365" s="9"/>
      <c r="BC365" s="9"/>
      <c r="BD365" s="9"/>
      <c r="BE365" s="9"/>
      <c r="BF365" s="9"/>
      <c r="BG365" s="9"/>
    </row>
    <row r="366" spans="50:59">
      <c r="AX366" s="9"/>
      <c r="AY366" s="9"/>
      <c r="AZ366" s="9"/>
      <c r="BA366" s="9"/>
      <c r="BB366" s="9"/>
      <c r="BC366" s="9"/>
      <c r="BD366" s="9"/>
      <c r="BE366" s="9"/>
      <c r="BF366" s="9"/>
      <c r="BG366" s="9"/>
    </row>
    <row r="367" spans="50:59">
      <c r="AX367" s="9"/>
      <c r="AY367" s="9"/>
      <c r="AZ367" s="9"/>
      <c r="BA367" s="9"/>
      <c r="BB367" s="9"/>
      <c r="BC367" s="9"/>
      <c r="BD367" s="9"/>
      <c r="BE367" s="9"/>
      <c r="BF367" s="9"/>
      <c r="BG367" s="9"/>
    </row>
    <row r="368" spans="50:59">
      <c r="AX368" s="9"/>
      <c r="AY368" s="9"/>
      <c r="AZ368" s="9"/>
      <c r="BA368" s="9"/>
      <c r="BB368" s="9"/>
      <c r="BC368" s="9"/>
      <c r="BD368" s="9"/>
      <c r="BE368" s="9"/>
      <c r="BF368" s="9"/>
      <c r="BG368" s="9"/>
    </row>
    <row r="369" spans="50:59">
      <c r="AX369" s="9"/>
      <c r="AY369" s="9"/>
      <c r="AZ369" s="9"/>
      <c r="BA369" s="9"/>
      <c r="BB369" s="9"/>
      <c r="BC369" s="9"/>
      <c r="BD369" s="9"/>
      <c r="BE369" s="9"/>
      <c r="BF369" s="9"/>
      <c r="BG369" s="9"/>
    </row>
    <row r="370" spans="50:59">
      <c r="AX370" s="9"/>
      <c r="AY370" s="9"/>
      <c r="AZ370" s="9"/>
      <c r="BA370" s="9"/>
      <c r="BB370" s="9"/>
      <c r="BC370" s="9"/>
      <c r="BD370" s="9"/>
      <c r="BE370" s="9"/>
      <c r="BF370" s="9"/>
      <c r="BG370" s="9"/>
    </row>
    <row r="371" spans="50:59">
      <c r="AX371" s="9"/>
      <c r="AY371" s="9"/>
      <c r="AZ371" s="9"/>
      <c r="BA371" s="9"/>
      <c r="BB371" s="9"/>
      <c r="BC371" s="9"/>
      <c r="BD371" s="9"/>
      <c r="BE371" s="9"/>
      <c r="BF371" s="9"/>
      <c r="BG371" s="9"/>
    </row>
    <row r="372" spans="50:59">
      <c r="AX372" s="9"/>
      <c r="AY372" s="9"/>
      <c r="AZ372" s="9"/>
      <c r="BA372" s="9"/>
      <c r="BB372" s="9"/>
      <c r="BC372" s="9"/>
      <c r="BD372" s="9"/>
      <c r="BE372" s="9"/>
      <c r="BF372" s="9"/>
      <c r="BG372" s="9"/>
    </row>
    <row r="373" spans="50:59">
      <c r="AX373" s="9"/>
      <c r="AY373" s="9"/>
      <c r="AZ373" s="9"/>
      <c r="BA373" s="9"/>
      <c r="BB373" s="9"/>
      <c r="BC373" s="9"/>
      <c r="BD373" s="9"/>
      <c r="BE373" s="9"/>
      <c r="BF373" s="9"/>
      <c r="BG373" s="9"/>
    </row>
    <row r="374" spans="50:59">
      <c r="AX374" s="9"/>
      <c r="AY374" s="9"/>
      <c r="AZ374" s="9"/>
      <c r="BA374" s="9"/>
      <c r="BB374" s="9"/>
      <c r="BC374" s="9"/>
      <c r="BD374" s="9"/>
      <c r="BE374" s="9"/>
      <c r="BF374" s="9"/>
      <c r="BG374" s="9"/>
    </row>
    <row r="375" spans="50:59">
      <c r="AX375" s="9"/>
      <c r="AY375" s="9"/>
      <c r="AZ375" s="9"/>
      <c r="BA375" s="9"/>
      <c r="BB375" s="9"/>
      <c r="BC375" s="9"/>
      <c r="BD375" s="9"/>
      <c r="BE375" s="9"/>
      <c r="BF375" s="9"/>
      <c r="BG375" s="9"/>
    </row>
    <row r="376" spans="50:59">
      <c r="AX376" s="9"/>
      <c r="AY376" s="9"/>
      <c r="AZ376" s="9"/>
      <c r="BA376" s="9"/>
      <c r="BB376" s="9"/>
      <c r="BC376" s="9"/>
      <c r="BD376" s="9"/>
      <c r="BE376" s="9"/>
      <c r="BF376" s="9"/>
      <c r="BG376" s="9"/>
    </row>
    <row r="377" spans="50:59">
      <c r="AX377" s="9"/>
      <c r="AY377" s="9"/>
      <c r="AZ377" s="9"/>
      <c r="BA377" s="9"/>
      <c r="BB377" s="9"/>
      <c r="BC377" s="9"/>
      <c r="BD377" s="9"/>
      <c r="BE377" s="9"/>
      <c r="BF377" s="9"/>
      <c r="BG377" s="9"/>
    </row>
    <row r="378" spans="50:59">
      <c r="AX378" s="9"/>
      <c r="AY378" s="9"/>
      <c r="AZ378" s="9"/>
      <c r="BA378" s="9"/>
      <c r="BB378" s="9"/>
      <c r="BC378" s="9"/>
      <c r="BD378" s="9"/>
      <c r="BE378" s="9"/>
      <c r="BF378" s="9"/>
      <c r="BG378" s="9"/>
    </row>
    <row r="379" spans="50:59">
      <c r="AX379" s="9"/>
      <c r="AY379" s="9"/>
      <c r="AZ379" s="9"/>
      <c r="BA379" s="9"/>
      <c r="BB379" s="9"/>
      <c r="BC379" s="9"/>
      <c r="BD379" s="9"/>
      <c r="BE379" s="9"/>
      <c r="BF379" s="9"/>
      <c r="BG379" s="9"/>
    </row>
    <row r="380" spans="50:59">
      <c r="AX380" s="9"/>
      <c r="AY380" s="9"/>
      <c r="AZ380" s="9"/>
      <c r="BA380" s="9"/>
      <c r="BB380" s="9"/>
      <c r="BC380" s="9"/>
      <c r="BD380" s="9"/>
      <c r="BE380" s="9"/>
      <c r="BF380" s="9"/>
      <c r="BG380" s="9"/>
    </row>
    <row r="381" spans="50:59">
      <c r="AX381" s="9"/>
      <c r="AY381" s="9"/>
      <c r="AZ381" s="9"/>
      <c r="BA381" s="9"/>
      <c r="BB381" s="9"/>
      <c r="BC381" s="9"/>
      <c r="BD381" s="9"/>
      <c r="BE381" s="9"/>
      <c r="BF381" s="9"/>
      <c r="BG381" s="9"/>
    </row>
    <row r="382" spans="50:59">
      <c r="AX382" s="9"/>
      <c r="AY382" s="9"/>
      <c r="AZ382" s="9"/>
      <c r="BA382" s="9"/>
      <c r="BB382" s="9"/>
      <c r="BC382" s="9"/>
      <c r="BD382" s="9"/>
      <c r="BE382" s="9"/>
      <c r="BF382" s="9"/>
      <c r="BG382" s="9"/>
    </row>
    <row r="383" spans="50:59">
      <c r="AX383" s="9"/>
      <c r="AY383" s="9"/>
      <c r="AZ383" s="9"/>
      <c r="BA383" s="9"/>
      <c r="BB383" s="9"/>
      <c r="BC383" s="9"/>
      <c r="BD383" s="9"/>
      <c r="BE383" s="9"/>
      <c r="BF383" s="9"/>
      <c r="BG383" s="9"/>
    </row>
    <row r="384" spans="50:59">
      <c r="AX384" s="9"/>
      <c r="AY384" s="9"/>
      <c r="AZ384" s="9"/>
      <c r="BA384" s="9"/>
      <c r="BB384" s="9"/>
      <c r="BC384" s="9"/>
      <c r="BD384" s="9"/>
      <c r="BE384" s="9"/>
      <c r="BF384" s="9"/>
      <c r="BG384" s="9"/>
    </row>
    <row r="385" spans="50:59">
      <c r="AX385" s="9"/>
      <c r="AY385" s="9"/>
      <c r="AZ385" s="9"/>
      <c r="BA385" s="9"/>
      <c r="BB385" s="9"/>
      <c r="BC385" s="9"/>
      <c r="BD385" s="9"/>
      <c r="BE385" s="9"/>
      <c r="BF385" s="9"/>
      <c r="BG385" s="9"/>
    </row>
    <row r="386" spans="50:59">
      <c r="AX386" s="9"/>
      <c r="AY386" s="9"/>
      <c r="AZ386" s="9"/>
      <c r="BA386" s="9"/>
      <c r="BB386" s="9"/>
      <c r="BC386" s="9"/>
      <c r="BD386" s="9"/>
      <c r="BE386" s="9"/>
      <c r="BF386" s="9"/>
      <c r="BG386" s="9"/>
    </row>
    <row r="387" spans="50:59">
      <c r="AX387" s="9"/>
      <c r="AY387" s="9"/>
      <c r="AZ387" s="9"/>
      <c r="BA387" s="9"/>
      <c r="BB387" s="9"/>
      <c r="BC387" s="9"/>
      <c r="BD387" s="9"/>
      <c r="BE387" s="9"/>
      <c r="BF387" s="9"/>
      <c r="BG387" s="9"/>
    </row>
    <row r="388" spans="50:59">
      <c r="AX388" s="9"/>
      <c r="AY388" s="9"/>
      <c r="AZ388" s="9"/>
      <c r="BA388" s="9"/>
      <c r="BB388" s="9"/>
      <c r="BC388" s="9"/>
      <c r="BD388" s="9"/>
      <c r="BE388" s="9"/>
      <c r="BF388" s="9"/>
      <c r="BG388" s="9"/>
    </row>
    <row r="389" spans="50:59">
      <c r="AX389" s="9"/>
      <c r="AY389" s="9"/>
      <c r="AZ389" s="9"/>
      <c r="BA389" s="9"/>
      <c r="BB389" s="9"/>
      <c r="BC389" s="9"/>
      <c r="BD389" s="9"/>
      <c r="BE389" s="9"/>
      <c r="BF389" s="9"/>
      <c r="BG389" s="9"/>
    </row>
    <row r="390" spans="50:59">
      <c r="AX390" s="9"/>
      <c r="AY390" s="9"/>
      <c r="AZ390" s="9"/>
      <c r="BA390" s="9"/>
      <c r="BB390" s="9"/>
      <c r="BC390" s="9"/>
      <c r="BD390" s="9"/>
      <c r="BE390" s="9"/>
      <c r="BF390" s="9"/>
      <c r="BG390" s="9"/>
    </row>
    <row r="391" spans="50:59">
      <c r="AX391" s="9"/>
      <c r="AY391" s="9"/>
      <c r="AZ391" s="9"/>
      <c r="BA391" s="9"/>
      <c r="BB391" s="9"/>
      <c r="BC391" s="9"/>
      <c r="BD391" s="9"/>
      <c r="BE391" s="9"/>
      <c r="BF391" s="9"/>
      <c r="BG391" s="9"/>
    </row>
    <row r="392" spans="50:59">
      <c r="AX392" s="9"/>
      <c r="AY392" s="9"/>
      <c r="AZ392" s="9"/>
      <c r="BA392" s="9"/>
      <c r="BB392" s="9"/>
      <c r="BC392" s="9"/>
      <c r="BD392" s="9"/>
      <c r="BE392" s="9"/>
      <c r="BF392" s="9"/>
      <c r="BG392" s="9"/>
    </row>
    <row r="393" spans="50:59">
      <c r="AX393" s="9"/>
      <c r="AY393" s="9"/>
      <c r="AZ393" s="9"/>
      <c r="BA393" s="9"/>
      <c r="BB393" s="9"/>
      <c r="BC393" s="9"/>
      <c r="BD393" s="9"/>
      <c r="BE393" s="9"/>
      <c r="BF393" s="9"/>
      <c r="BG393" s="9"/>
    </row>
    <row r="394" spans="50:59">
      <c r="AX394" s="9"/>
      <c r="AY394" s="9"/>
      <c r="AZ394" s="9"/>
      <c r="BA394" s="9"/>
      <c r="BB394" s="9"/>
      <c r="BC394" s="9"/>
      <c r="BD394" s="9"/>
      <c r="BE394" s="9"/>
      <c r="BF394" s="9"/>
      <c r="BG394" s="9"/>
    </row>
    <row r="395" spans="50:59">
      <c r="AX395" s="9"/>
      <c r="AY395" s="9"/>
      <c r="AZ395" s="9"/>
      <c r="BA395" s="9"/>
      <c r="BB395" s="9"/>
      <c r="BC395" s="9"/>
      <c r="BD395" s="9"/>
      <c r="BE395" s="9"/>
      <c r="BF395" s="9"/>
      <c r="BG395" s="9"/>
    </row>
    <row r="396" spans="50:59">
      <c r="AX396" s="9"/>
      <c r="AY396" s="9"/>
      <c r="AZ396" s="9"/>
      <c r="BA396" s="9"/>
      <c r="BB396" s="9"/>
      <c r="BC396" s="9"/>
      <c r="BD396" s="9"/>
      <c r="BE396" s="9"/>
      <c r="BF396" s="9"/>
      <c r="BG396" s="9"/>
    </row>
    <row r="397" spans="50:59">
      <c r="AX397" s="9"/>
      <c r="AY397" s="9"/>
      <c r="AZ397" s="9"/>
      <c r="BA397" s="9"/>
      <c r="BB397" s="9"/>
      <c r="BC397" s="9"/>
      <c r="BD397" s="9"/>
      <c r="BE397" s="9"/>
      <c r="BF397" s="9"/>
      <c r="BG397" s="9"/>
    </row>
    <row r="398" spans="50:59">
      <c r="AX398" s="9"/>
      <c r="AY398" s="9"/>
      <c r="AZ398" s="9"/>
      <c r="BA398" s="9"/>
      <c r="BB398" s="9"/>
      <c r="BC398" s="9"/>
      <c r="BD398" s="9"/>
      <c r="BE398" s="9"/>
      <c r="BF398" s="9"/>
      <c r="BG398" s="9"/>
    </row>
    <row r="399" spans="50:59">
      <c r="AX399" s="9"/>
      <c r="AY399" s="9"/>
      <c r="AZ399" s="9"/>
      <c r="BA399" s="9"/>
      <c r="BB399" s="9"/>
      <c r="BC399" s="9"/>
      <c r="BD399" s="9"/>
      <c r="BE399" s="9"/>
      <c r="BF399" s="9"/>
      <c r="BG399" s="9"/>
    </row>
    <row r="400" spans="50:59">
      <c r="AX400" s="9"/>
      <c r="AY400" s="9"/>
      <c r="AZ400" s="9"/>
      <c r="BA400" s="9"/>
      <c r="BB400" s="9"/>
      <c r="BC400" s="9"/>
      <c r="BD400" s="9"/>
      <c r="BE400" s="9"/>
      <c r="BF400" s="9"/>
      <c r="BG400" s="9"/>
    </row>
    <row r="401" spans="50:59">
      <c r="AX401" s="9"/>
      <c r="AY401" s="9"/>
      <c r="AZ401" s="9"/>
      <c r="BA401" s="9"/>
      <c r="BB401" s="9"/>
      <c r="BC401" s="9"/>
      <c r="BD401" s="9"/>
      <c r="BE401" s="9"/>
      <c r="BF401" s="9"/>
      <c r="BG401" s="9"/>
    </row>
    <row r="402" spans="50:59">
      <c r="AX402" s="9"/>
      <c r="AY402" s="9"/>
      <c r="AZ402" s="9"/>
      <c r="BA402" s="9"/>
      <c r="BB402" s="9"/>
      <c r="BC402" s="9"/>
      <c r="BD402" s="9"/>
      <c r="BE402" s="9"/>
      <c r="BF402" s="9"/>
      <c r="BG402" s="9"/>
    </row>
    <row r="403" spans="50:59">
      <c r="AX403" s="9"/>
      <c r="AY403" s="9"/>
      <c r="AZ403" s="9"/>
      <c r="BA403" s="9"/>
      <c r="BB403" s="9"/>
      <c r="BC403" s="9"/>
      <c r="BD403" s="9"/>
      <c r="BE403" s="9"/>
      <c r="BF403" s="9"/>
      <c r="BG403" s="9"/>
    </row>
    <row r="404" spans="50:59">
      <c r="AX404" s="9"/>
      <c r="AY404" s="9"/>
      <c r="AZ404" s="9"/>
      <c r="BA404" s="9"/>
      <c r="BB404" s="9"/>
      <c r="BC404" s="9"/>
      <c r="BD404" s="9"/>
      <c r="BE404" s="9"/>
      <c r="BF404" s="9"/>
      <c r="BG404" s="9"/>
    </row>
    <row r="405" spans="50:59">
      <c r="AX405" s="9"/>
      <c r="AY405" s="9"/>
      <c r="AZ405" s="9"/>
      <c r="BA405" s="9"/>
      <c r="BB405" s="9"/>
      <c r="BC405" s="9"/>
      <c r="BD405" s="9"/>
      <c r="BE405" s="9"/>
      <c r="BF405" s="9"/>
      <c r="BG405" s="9"/>
    </row>
    <row r="406" spans="50:59">
      <c r="AX406" s="9"/>
      <c r="AY406" s="9"/>
      <c r="AZ406" s="9"/>
      <c r="BA406" s="9"/>
      <c r="BB406" s="9"/>
      <c r="BC406" s="9"/>
      <c r="BD406" s="9"/>
      <c r="BE406" s="9"/>
      <c r="BF406" s="9"/>
      <c r="BG406" s="9"/>
    </row>
    <row r="407" spans="50:59">
      <c r="AX407" s="9"/>
      <c r="AY407" s="9"/>
      <c r="AZ407" s="9"/>
      <c r="BA407" s="9"/>
      <c r="BB407" s="9"/>
      <c r="BC407" s="9"/>
      <c r="BD407" s="9"/>
      <c r="BE407" s="9"/>
      <c r="BF407" s="9"/>
      <c r="BG407" s="9"/>
    </row>
    <row r="408" spans="50:59">
      <c r="AX408" s="9"/>
      <c r="AY408" s="9"/>
      <c r="AZ408" s="9"/>
      <c r="BA408" s="9"/>
      <c r="BB408" s="9"/>
      <c r="BC408" s="9"/>
      <c r="BD408" s="9"/>
      <c r="BE408" s="9"/>
      <c r="BF408" s="9"/>
      <c r="BG408" s="9"/>
    </row>
    <row r="409" spans="50:59">
      <c r="AX409" s="9"/>
      <c r="AY409" s="9"/>
      <c r="AZ409" s="9"/>
      <c r="BA409" s="9"/>
      <c r="BB409" s="9"/>
      <c r="BC409" s="9"/>
      <c r="BD409" s="9"/>
      <c r="BE409" s="9"/>
      <c r="BF409" s="9"/>
      <c r="BG409" s="9"/>
    </row>
    <row r="410" spans="50:59">
      <c r="AX410" s="9"/>
      <c r="AY410" s="9"/>
      <c r="AZ410" s="9"/>
      <c r="BA410" s="9"/>
      <c r="BB410" s="9"/>
      <c r="BC410" s="9"/>
      <c r="BD410" s="9"/>
      <c r="BE410" s="9"/>
      <c r="BF410" s="9"/>
      <c r="BG410" s="9"/>
    </row>
    <row r="411" spans="50:59">
      <c r="AX411" s="9"/>
      <c r="AY411" s="9"/>
      <c r="AZ411" s="9"/>
      <c r="BA411" s="9"/>
      <c r="BB411" s="9"/>
      <c r="BC411" s="9"/>
      <c r="BD411" s="9"/>
      <c r="BE411" s="9"/>
      <c r="BF411" s="9"/>
      <c r="BG411" s="9"/>
    </row>
    <row r="412" spans="50:59">
      <c r="AX412" s="9"/>
      <c r="AY412" s="9"/>
      <c r="AZ412" s="9"/>
      <c r="BA412" s="9"/>
      <c r="BB412" s="9"/>
      <c r="BC412" s="9"/>
      <c r="BD412" s="9"/>
      <c r="BE412" s="9"/>
      <c r="BF412" s="9"/>
      <c r="BG412" s="9"/>
    </row>
    <row r="413" spans="50:59">
      <c r="AX413" s="9"/>
      <c r="AY413" s="9"/>
      <c r="AZ413" s="9"/>
      <c r="BA413" s="9"/>
      <c r="BB413" s="9"/>
      <c r="BC413" s="9"/>
      <c r="BD413" s="9"/>
      <c r="BE413" s="9"/>
      <c r="BF413" s="9"/>
      <c r="BG413" s="9"/>
    </row>
    <row r="414" spans="50:59">
      <c r="AX414" s="9"/>
      <c r="AY414" s="9"/>
      <c r="AZ414" s="9"/>
      <c r="BA414" s="9"/>
      <c r="BB414" s="9"/>
      <c r="BC414" s="9"/>
      <c r="BD414" s="9"/>
      <c r="BE414" s="9"/>
      <c r="BF414" s="9"/>
      <c r="BG414" s="9"/>
    </row>
    <row r="415" spans="50:59">
      <c r="AX415" s="9"/>
      <c r="AY415" s="9"/>
      <c r="AZ415" s="9"/>
      <c r="BA415" s="9"/>
      <c r="BB415" s="9"/>
      <c r="BC415" s="9"/>
      <c r="BD415" s="9"/>
      <c r="BE415" s="9"/>
      <c r="BF415" s="9"/>
      <c r="BG415" s="9"/>
    </row>
    <row r="416" spans="50:59">
      <c r="AX416" s="9"/>
      <c r="AY416" s="9"/>
      <c r="AZ416" s="9"/>
      <c r="BA416" s="9"/>
      <c r="BB416" s="9"/>
      <c r="BC416" s="9"/>
      <c r="BD416" s="9"/>
      <c r="BE416" s="9"/>
      <c r="BF416" s="9"/>
      <c r="BG416" s="9"/>
    </row>
    <row r="417" spans="50:59">
      <c r="AX417" s="9"/>
      <c r="AY417" s="9"/>
      <c r="AZ417" s="9"/>
      <c r="BA417" s="9"/>
      <c r="BB417" s="9"/>
      <c r="BC417" s="9"/>
      <c r="BD417" s="9"/>
      <c r="BE417" s="9"/>
      <c r="BF417" s="9"/>
      <c r="BG417" s="9"/>
    </row>
    <row r="418" spans="50:59">
      <c r="AX418" s="9"/>
      <c r="AY418" s="9"/>
      <c r="AZ418" s="9"/>
      <c r="BA418" s="9"/>
      <c r="BB418" s="9"/>
      <c r="BC418" s="9"/>
      <c r="BD418" s="9"/>
      <c r="BE418" s="9"/>
      <c r="BF418" s="9"/>
      <c r="BG418" s="9"/>
    </row>
    <row r="419" spans="50:59">
      <c r="AX419" s="9"/>
      <c r="AY419" s="9"/>
      <c r="AZ419" s="9"/>
      <c r="BA419" s="9"/>
      <c r="BB419" s="9"/>
      <c r="BC419" s="9"/>
      <c r="BD419" s="9"/>
      <c r="BE419" s="9"/>
      <c r="BF419" s="9"/>
      <c r="BG419" s="9"/>
    </row>
    <row r="420" spans="50:59">
      <c r="AX420" s="9"/>
      <c r="AY420" s="9"/>
      <c r="AZ420" s="9"/>
      <c r="BA420" s="9"/>
      <c r="BB420" s="9"/>
      <c r="BC420" s="9"/>
      <c r="BD420" s="9"/>
      <c r="BE420" s="9"/>
      <c r="BF420" s="9"/>
      <c r="BG420" s="9"/>
    </row>
    <row r="421" spans="50:59">
      <c r="AX421" s="9"/>
      <c r="AY421" s="9"/>
      <c r="AZ421" s="9"/>
      <c r="BA421" s="9"/>
      <c r="BB421" s="9"/>
      <c r="BC421" s="9"/>
      <c r="BD421" s="9"/>
      <c r="BE421" s="9"/>
      <c r="BF421" s="9"/>
      <c r="BG421" s="9"/>
    </row>
    <row r="422" spans="50:59">
      <c r="AX422" s="9"/>
      <c r="AY422" s="9"/>
      <c r="AZ422" s="9"/>
      <c r="BA422" s="9"/>
      <c r="BB422" s="9"/>
      <c r="BC422" s="9"/>
      <c r="BD422" s="9"/>
      <c r="BE422" s="9"/>
      <c r="BF422" s="9"/>
      <c r="BG422" s="9"/>
    </row>
    <row r="423" spans="50:59">
      <c r="AX423" s="9"/>
      <c r="AY423" s="9"/>
      <c r="AZ423" s="9"/>
      <c r="BA423" s="9"/>
      <c r="BB423" s="9"/>
      <c r="BC423" s="9"/>
      <c r="BD423" s="9"/>
      <c r="BE423" s="9"/>
      <c r="BF423" s="9"/>
      <c r="BG423" s="9"/>
    </row>
    <row r="424" spans="50:59">
      <c r="AX424" s="9"/>
      <c r="AY424" s="9"/>
      <c r="AZ424" s="9"/>
      <c r="BA424" s="9"/>
      <c r="BB424" s="9"/>
      <c r="BC424" s="9"/>
      <c r="BD424" s="9"/>
      <c r="BE424" s="9"/>
      <c r="BF424" s="9"/>
      <c r="BG424" s="9"/>
    </row>
    <row r="425" spans="50:59">
      <c r="AX425" s="9"/>
      <c r="AY425" s="9"/>
      <c r="AZ425" s="9"/>
      <c r="BA425" s="9"/>
      <c r="BB425" s="9"/>
      <c r="BC425" s="9"/>
      <c r="BD425" s="9"/>
      <c r="BE425" s="9"/>
      <c r="BF425" s="9"/>
      <c r="BG425" s="9"/>
    </row>
    <row r="426" spans="50:59">
      <c r="AX426" s="9"/>
      <c r="AY426" s="9"/>
      <c r="AZ426" s="9"/>
      <c r="BA426" s="9"/>
      <c r="BB426" s="9"/>
      <c r="BC426" s="9"/>
      <c r="BD426" s="9"/>
      <c r="BE426" s="9"/>
      <c r="BF426" s="9"/>
      <c r="BG426" s="9"/>
    </row>
    <row r="427" spans="50:59">
      <c r="AX427" s="9"/>
      <c r="AY427" s="9"/>
      <c r="AZ427" s="9"/>
      <c r="BA427" s="9"/>
      <c r="BB427" s="9"/>
      <c r="BC427" s="9"/>
      <c r="BD427" s="9"/>
      <c r="BE427" s="9"/>
      <c r="BF427" s="9"/>
      <c r="BG427" s="9"/>
    </row>
    <row r="428" spans="50:59">
      <c r="AX428" s="9"/>
      <c r="AY428" s="9"/>
      <c r="AZ428" s="9"/>
      <c r="BA428" s="9"/>
      <c r="BB428" s="9"/>
      <c r="BC428" s="9"/>
      <c r="BD428" s="9"/>
      <c r="BE428" s="9"/>
      <c r="BF428" s="9"/>
      <c r="BG428" s="9"/>
    </row>
    <row r="429" spans="50:59">
      <c r="AX429" s="9"/>
      <c r="AY429" s="9"/>
      <c r="AZ429" s="9"/>
      <c r="BA429" s="9"/>
      <c r="BB429" s="9"/>
      <c r="BC429" s="9"/>
      <c r="BD429" s="9"/>
      <c r="BE429" s="9"/>
      <c r="BF429" s="9"/>
      <c r="BG429" s="9"/>
    </row>
    <row r="430" spans="50:59">
      <c r="AX430" s="9"/>
      <c r="AY430" s="9"/>
      <c r="AZ430" s="9"/>
      <c r="BA430" s="9"/>
      <c r="BB430" s="9"/>
      <c r="BC430" s="9"/>
      <c r="BD430" s="9"/>
      <c r="BE430" s="9"/>
      <c r="BF430" s="9"/>
      <c r="BG430" s="9"/>
    </row>
    <row r="431" spans="50:59">
      <c r="AX431" s="9"/>
      <c r="AY431" s="9"/>
      <c r="AZ431" s="9"/>
      <c r="BA431" s="9"/>
      <c r="BB431" s="9"/>
      <c r="BC431" s="9"/>
      <c r="BD431" s="9"/>
      <c r="BE431" s="9"/>
      <c r="BF431" s="9"/>
      <c r="BG431" s="9"/>
    </row>
    <row r="432" spans="50:59">
      <c r="AX432" s="9"/>
      <c r="AY432" s="9"/>
      <c r="AZ432" s="9"/>
      <c r="BA432" s="9"/>
      <c r="BB432" s="9"/>
      <c r="BC432" s="9"/>
      <c r="BD432" s="9"/>
      <c r="BE432" s="9"/>
      <c r="BF432" s="9"/>
      <c r="BG432" s="9"/>
    </row>
    <row r="433" spans="50:59">
      <c r="AX433" s="9"/>
      <c r="AY433" s="9"/>
      <c r="AZ433" s="9"/>
      <c r="BA433" s="9"/>
      <c r="BB433" s="9"/>
      <c r="BC433" s="9"/>
      <c r="BD433" s="9"/>
      <c r="BE433" s="9"/>
      <c r="BF433" s="9"/>
      <c r="BG433" s="9"/>
    </row>
    <row r="434" spans="50:59">
      <c r="AX434" s="9"/>
      <c r="AY434" s="9"/>
      <c r="AZ434" s="9"/>
      <c r="BA434" s="9"/>
      <c r="BB434" s="9"/>
      <c r="BC434" s="9"/>
      <c r="BD434" s="9"/>
      <c r="BE434" s="9"/>
      <c r="BF434" s="9"/>
      <c r="BG434" s="9"/>
    </row>
    <row r="435" spans="50:59">
      <c r="AX435" s="9"/>
      <c r="AY435" s="9"/>
      <c r="AZ435" s="9"/>
      <c r="BA435" s="9"/>
      <c r="BB435" s="9"/>
      <c r="BC435" s="9"/>
      <c r="BD435" s="9"/>
      <c r="BE435" s="9"/>
      <c r="BF435" s="9"/>
      <c r="BG435" s="9"/>
    </row>
    <row r="436" spans="50:59">
      <c r="AX436" s="9"/>
      <c r="AY436" s="9"/>
      <c r="AZ436" s="9"/>
      <c r="BA436" s="9"/>
      <c r="BB436" s="9"/>
      <c r="BC436" s="9"/>
      <c r="BD436" s="9"/>
      <c r="BE436" s="9"/>
      <c r="BF436" s="9"/>
      <c r="BG436" s="9"/>
    </row>
    <row r="437" spans="50:59">
      <c r="AX437" s="9"/>
      <c r="AY437" s="9"/>
      <c r="AZ437" s="9"/>
      <c r="BA437" s="9"/>
      <c r="BB437" s="9"/>
      <c r="BC437" s="9"/>
      <c r="BD437" s="9"/>
      <c r="BE437" s="9"/>
      <c r="BF437" s="9"/>
      <c r="BG437" s="9"/>
    </row>
    <row r="438" spans="50:59">
      <c r="AX438" s="9"/>
      <c r="AY438" s="9"/>
      <c r="AZ438" s="9"/>
      <c r="BA438" s="9"/>
      <c r="BB438" s="9"/>
      <c r="BC438" s="9"/>
      <c r="BD438" s="9"/>
      <c r="BE438" s="9"/>
      <c r="BF438" s="9"/>
      <c r="BG438" s="9"/>
    </row>
    <row r="439" spans="50:59">
      <c r="AX439" s="9"/>
      <c r="AY439" s="9"/>
      <c r="AZ439" s="9"/>
      <c r="BA439" s="9"/>
      <c r="BB439" s="9"/>
      <c r="BC439" s="9"/>
      <c r="BD439" s="9"/>
      <c r="BE439" s="9"/>
      <c r="BF439" s="9"/>
      <c r="BG439" s="9"/>
    </row>
    <row r="440" spans="50:59">
      <c r="AX440" s="9"/>
      <c r="AY440" s="9"/>
      <c r="AZ440" s="9"/>
      <c r="BA440" s="9"/>
      <c r="BB440" s="9"/>
      <c r="BC440" s="9"/>
      <c r="BD440" s="9"/>
      <c r="BE440" s="9"/>
      <c r="BF440" s="9"/>
      <c r="BG440" s="9"/>
    </row>
    <row r="441" spans="50:59">
      <c r="AX441" s="9"/>
      <c r="AY441" s="9"/>
      <c r="AZ441" s="9"/>
      <c r="BA441" s="9"/>
      <c r="BB441" s="9"/>
      <c r="BC441" s="9"/>
      <c r="BD441" s="9"/>
      <c r="BE441" s="9"/>
      <c r="BF441" s="9"/>
      <c r="BG441" s="9"/>
    </row>
    <row r="442" spans="50:59">
      <c r="AX442" s="9"/>
      <c r="AY442" s="9"/>
      <c r="AZ442" s="9"/>
      <c r="BA442" s="9"/>
      <c r="BB442" s="9"/>
      <c r="BC442" s="9"/>
      <c r="BD442" s="9"/>
      <c r="BE442" s="9"/>
      <c r="BF442" s="9"/>
      <c r="BG442" s="9"/>
    </row>
    <row r="443" spans="50:59">
      <c r="AX443" s="9"/>
      <c r="AY443" s="9"/>
      <c r="AZ443" s="9"/>
      <c r="BA443" s="9"/>
      <c r="BB443" s="9"/>
      <c r="BC443" s="9"/>
      <c r="BD443" s="9"/>
      <c r="BE443" s="9"/>
      <c r="BF443" s="9"/>
      <c r="BG443" s="9"/>
    </row>
    <row r="444" spans="50:59">
      <c r="AX444" s="9"/>
      <c r="AY444" s="9"/>
      <c r="AZ444" s="9"/>
      <c r="BA444" s="9"/>
      <c r="BB444" s="9"/>
      <c r="BC444" s="9"/>
      <c r="BD444" s="9"/>
      <c r="BE444" s="9"/>
      <c r="BF444" s="9"/>
      <c r="BG444" s="9"/>
    </row>
    <row r="445" spans="50:59">
      <c r="AX445" s="9"/>
      <c r="AY445" s="9"/>
      <c r="AZ445" s="9"/>
      <c r="BA445" s="9"/>
      <c r="BB445" s="9"/>
      <c r="BC445" s="9"/>
      <c r="BD445" s="9"/>
      <c r="BE445" s="9"/>
      <c r="BF445" s="9"/>
      <c r="BG445" s="9"/>
    </row>
    <row r="446" spans="50:59">
      <c r="AX446" s="9"/>
      <c r="AY446" s="9"/>
      <c r="AZ446" s="9"/>
      <c r="BA446" s="9"/>
      <c r="BB446" s="9"/>
      <c r="BC446" s="9"/>
      <c r="BD446" s="9"/>
      <c r="BE446" s="9"/>
      <c r="BF446" s="9"/>
      <c r="BG446" s="9"/>
    </row>
    <row r="447" spans="50:59">
      <c r="AX447" s="9"/>
      <c r="AY447" s="9"/>
      <c r="AZ447" s="9"/>
      <c r="BA447" s="9"/>
      <c r="BB447" s="9"/>
      <c r="BC447" s="9"/>
      <c r="BD447" s="9"/>
      <c r="BE447" s="9"/>
      <c r="BF447" s="9"/>
      <c r="BG447" s="9"/>
    </row>
    <row r="448" spans="50:59">
      <c r="AX448" s="9"/>
      <c r="AY448" s="9"/>
      <c r="AZ448" s="9"/>
      <c r="BA448" s="9"/>
      <c r="BB448" s="9"/>
      <c r="BC448" s="9"/>
      <c r="BD448" s="9"/>
      <c r="BE448" s="9"/>
      <c r="BF448" s="9"/>
      <c r="BG448" s="9"/>
    </row>
    <row r="449" spans="50:59">
      <c r="AX449" s="9"/>
      <c r="AY449" s="9"/>
      <c r="AZ449" s="9"/>
      <c r="BA449" s="9"/>
      <c r="BB449" s="9"/>
      <c r="BC449" s="9"/>
      <c r="BD449" s="9"/>
      <c r="BE449" s="9"/>
      <c r="BF449" s="9"/>
      <c r="BG449" s="9"/>
    </row>
    <row r="450" spans="50:59">
      <c r="AX450" s="9"/>
      <c r="AY450" s="9"/>
      <c r="AZ450" s="9"/>
      <c r="BA450" s="9"/>
      <c r="BB450" s="9"/>
      <c r="BC450" s="9"/>
      <c r="BD450" s="9"/>
      <c r="BE450" s="9"/>
      <c r="BF450" s="9"/>
      <c r="BG450" s="9"/>
    </row>
    <row r="451" spans="50:59">
      <c r="AX451" s="9"/>
      <c r="AY451" s="9"/>
      <c r="AZ451" s="9"/>
      <c r="BA451" s="9"/>
      <c r="BB451" s="9"/>
      <c r="BC451" s="9"/>
      <c r="BD451" s="9"/>
      <c r="BE451" s="9"/>
      <c r="BF451" s="9"/>
      <c r="BG451" s="9"/>
    </row>
    <row r="452" spans="50:59">
      <c r="AX452" s="9"/>
      <c r="AY452" s="9"/>
      <c r="AZ452" s="9"/>
      <c r="BA452" s="9"/>
      <c r="BB452" s="9"/>
      <c r="BC452" s="9"/>
      <c r="BD452" s="9"/>
      <c r="BE452" s="9"/>
      <c r="BF452" s="9"/>
      <c r="BG452" s="9"/>
    </row>
    <row r="453" spans="50:59">
      <c r="AX453" s="9"/>
      <c r="AY453" s="9"/>
      <c r="AZ453" s="9"/>
      <c r="BA453" s="9"/>
      <c r="BB453" s="9"/>
      <c r="BC453" s="9"/>
      <c r="BD453" s="9"/>
      <c r="BE453" s="9"/>
      <c r="BF453" s="9"/>
      <c r="BG453" s="9"/>
    </row>
    <row r="454" spans="50:59">
      <c r="AX454" s="9"/>
      <c r="AY454" s="9"/>
      <c r="AZ454" s="9"/>
      <c r="BA454" s="9"/>
      <c r="BB454" s="9"/>
      <c r="BC454" s="9"/>
      <c r="BD454" s="9"/>
      <c r="BE454" s="9"/>
      <c r="BF454" s="9"/>
      <c r="BG454" s="9"/>
    </row>
    <row r="455" spans="50:59">
      <c r="AX455" s="9"/>
      <c r="AY455" s="9"/>
      <c r="AZ455" s="9"/>
      <c r="BA455" s="9"/>
      <c r="BB455" s="9"/>
      <c r="BC455" s="9"/>
      <c r="BD455" s="9"/>
      <c r="BE455" s="9"/>
      <c r="BF455" s="9"/>
      <c r="BG455" s="9"/>
    </row>
    <row r="456" spans="50:59">
      <c r="AX456" s="9"/>
      <c r="AY456" s="9"/>
      <c r="AZ456" s="9"/>
      <c r="BA456" s="9"/>
      <c r="BB456" s="9"/>
      <c r="BC456" s="9"/>
      <c r="BD456" s="9"/>
      <c r="BE456" s="9"/>
      <c r="BF456" s="9"/>
      <c r="BG456" s="9"/>
    </row>
    <row r="457" spans="50:59">
      <c r="AX457" s="9"/>
      <c r="AY457" s="9"/>
      <c r="AZ457" s="9"/>
      <c r="BA457" s="9"/>
      <c r="BB457" s="9"/>
      <c r="BC457" s="9"/>
      <c r="BD457" s="9"/>
      <c r="BE457" s="9"/>
      <c r="BF457" s="9"/>
      <c r="BG457" s="9"/>
    </row>
    <row r="458" spans="50:59">
      <c r="AX458" s="9"/>
      <c r="AY458" s="9"/>
      <c r="AZ458" s="9"/>
      <c r="BA458" s="9"/>
      <c r="BB458" s="9"/>
      <c r="BC458" s="9"/>
      <c r="BD458" s="9"/>
      <c r="BE458" s="9"/>
      <c r="BF458" s="9"/>
      <c r="BG458" s="9"/>
    </row>
    <row r="459" spans="50:59">
      <c r="AX459" s="9"/>
      <c r="AY459" s="9"/>
      <c r="AZ459" s="9"/>
      <c r="BA459" s="9"/>
      <c r="BB459" s="9"/>
      <c r="BC459" s="9"/>
      <c r="BD459" s="9"/>
      <c r="BE459" s="9"/>
      <c r="BF459" s="9"/>
      <c r="BG459" s="9"/>
    </row>
    <row r="460" spans="50:59">
      <c r="AX460" s="9"/>
      <c r="AY460" s="9"/>
      <c r="AZ460" s="9"/>
      <c r="BA460" s="9"/>
      <c r="BB460" s="9"/>
      <c r="BC460" s="9"/>
      <c r="BD460" s="9"/>
      <c r="BE460" s="9"/>
      <c r="BF460" s="9"/>
      <c r="BG460" s="9"/>
    </row>
    <row r="461" spans="50:59">
      <c r="AX461" s="9"/>
      <c r="AY461" s="9"/>
      <c r="AZ461" s="9"/>
      <c r="BA461" s="9"/>
      <c r="BB461" s="9"/>
      <c r="BC461" s="9"/>
      <c r="BD461" s="9"/>
      <c r="BE461" s="9"/>
      <c r="BF461" s="9"/>
      <c r="BG461" s="9"/>
    </row>
    <row r="462" spans="50:59">
      <c r="AX462" s="9"/>
      <c r="AY462" s="9"/>
      <c r="AZ462" s="9"/>
      <c r="BA462" s="9"/>
      <c r="BB462" s="9"/>
      <c r="BC462" s="9"/>
      <c r="BD462" s="9"/>
      <c r="BE462" s="9"/>
      <c r="BF462" s="9"/>
      <c r="BG462" s="9"/>
    </row>
    <row r="463" spans="50:59">
      <c r="AX463" s="9"/>
      <c r="AY463" s="9"/>
      <c r="AZ463" s="9"/>
      <c r="BA463" s="9"/>
      <c r="BB463" s="9"/>
      <c r="BC463" s="9"/>
      <c r="BD463" s="9"/>
      <c r="BE463" s="9"/>
      <c r="BF463" s="9"/>
      <c r="BG463" s="9"/>
    </row>
    <row r="464" spans="50:59">
      <c r="AX464" s="9"/>
      <c r="AY464" s="9"/>
      <c r="AZ464" s="9"/>
      <c r="BA464" s="9"/>
      <c r="BB464" s="9"/>
      <c r="BC464" s="9"/>
      <c r="BD464" s="9"/>
      <c r="BE464" s="9"/>
      <c r="BF464" s="9"/>
      <c r="BG464" s="9"/>
    </row>
    <row r="465" spans="50:59">
      <c r="AX465" s="9"/>
      <c r="AY465" s="9"/>
      <c r="AZ465" s="9"/>
      <c r="BA465" s="9"/>
      <c r="BB465" s="9"/>
      <c r="BC465" s="9"/>
      <c r="BD465" s="9"/>
      <c r="BE465" s="9"/>
      <c r="BF465" s="9"/>
      <c r="BG465" s="9"/>
    </row>
    <row r="466" spans="50:59">
      <c r="AX466" s="9"/>
      <c r="AY466" s="9"/>
      <c r="AZ466" s="9"/>
      <c r="BA466" s="9"/>
      <c r="BB466" s="9"/>
      <c r="BC466" s="9"/>
      <c r="BD466" s="9"/>
      <c r="BE466" s="9"/>
      <c r="BF466" s="9"/>
      <c r="BG466" s="9"/>
    </row>
    <row r="467" spans="50:59">
      <c r="AX467" s="9"/>
      <c r="AY467" s="9"/>
      <c r="AZ467" s="9"/>
      <c r="BA467" s="9"/>
      <c r="BB467" s="9"/>
      <c r="BC467" s="9"/>
      <c r="BD467" s="9"/>
      <c r="BE467" s="9"/>
      <c r="BF467" s="9"/>
      <c r="BG467" s="9"/>
    </row>
    <row r="468" spans="50:59">
      <c r="AX468" s="9"/>
      <c r="AY468" s="9"/>
      <c r="AZ468" s="9"/>
      <c r="BA468" s="9"/>
      <c r="BB468" s="9"/>
      <c r="BC468" s="9"/>
      <c r="BD468" s="9"/>
      <c r="BE468" s="9"/>
      <c r="BF468" s="9"/>
      <c r="BG468" s="9"/>
    </row>
    <row r="469" spans="50:59">
      <c r="AX469" s="9"/>
      <c r="AY469" s="9"/>
      <c r="AZ469" s="9"/>
      <c r="BA469" s="9"/>
      <c r="BB469" s="9"/>
      <c r="BC469" s="9"/>
      <c r="BD469" s="9"/>
      <c r="BE469" s="9"/>
      <c r="BF469" s="9"/>
      <c r="BG469" s="9"/>
    </row>
    <row r="470" spans="50:59">
      <c r="AX470" s="9"/>
      <c r="AY470" s="9"/>
      <c r="AZ470" s="9"/>
      <c r="BA470" s="9"/>
      <c r="BB470" s="9"/>
      <c r="BC470" s="9"/>
      <c r="BD470" s="9"/>
      <c r="BE470" s="9"/>
      <c r="BF470" s="9"/>
      <c r="BG470" s="9"/>
    </row>
    <row r="471" spans="50:59">
      <c r="AX471" s="9"/>
      <c r="AY471" s="9"/>
      <c r="AZ471" s="9"/>
      <c r="BA471" s="9"/>
      <c r="BB471" s="9"/>
      <c r="BC471" s="9"/>
      <c r="BD471" s="9"/>
      <c r="BE471" s="9"/>
      <c r="BF471" s="9"/>
      <c r="BG471" s="9"/>
    </row>
    <row r="472" spans="50:59">
      <c r="AX472" s="9"/>
      <c r="AY472" s="9"/>
      <c r="AZ472" s="9"/>
      <c r="BA472" s="9"/>
      <c r="BB472" s="9"/>
      <c r="BC472" s="9"/>
      <c r="BD472" s="9"/>
      <c r="BE472" s="9"/>
      <c r="BF472" s="9"/>
      <c r="BG472" s="9"/>
    </row>
    <row r="473" spans="50:59">
      <c r="AX473" s="9"/>
      <c r="AY473" s="9"/>
      <c r="AZ473" s="9"/>
      <c r="BA473" s="9"/>
      <c r="BB473" s="9"/>
      <c r="BC473" s="9"/>
      <c r="BD473" s="9"/>
      <c r="BE473" s="9"/>
      <c r="BF473" s="9"/>
      <c r="BG473" s="9"/>
    </row>
    <row r="474" spans="50:59">
      <c r="AX474" s="9"/>
      <c r="AY474" s="9"/>
      <c r="AZ474" s="9"/>
      <c r="BA474" s="9"/>
      <c r="BB474" s="9"/>
      <c r="BC474" s="9"/>
      <c r="BD474" s="9"/>
      <c r="BE474" s="9"/>
      <c r="BF474" s="9"/>
      <c r="BG474" s="9"/>
    </row>
    <row r="475" spans="50:59">
      <c r="AX475" s="9"/>
      <c r="AY475" s="9"/>
      <c r="AZ475" s="9"/>
      <c r="BA475" s="9"/>
      <c r="BB475" s="9"/>
      <c r="BC475" s="9"/>
      <c r="BD475" s="9"/>
      <c r="BE475" s="9"/>
      <c r="BF475" s="9"/>
      <c r="BG475" s="9"/>
    </row>
    <row r="476" spans="50:59">
      <c r="AX476" s="9"/>
      <c r="AY476" s="9"/>
      <c r="AZ476" s="9"/>
      <c r="BA476" s="9"/>
      <c r="BB476" s="9"/>
      <c r="BC476" s="9"/>
      <c r="BD476" s="9"/>
      <c r="BE476" s="9"/>
      <c r="BF476" s="9"/>
      <c r="BG476" s="9"/>
    </row>
    <row r="477" spans="50:59">
      <c r="AX477" s="9"/>
      <c r="AY477" s="9"/>
      <c r="AZ477" s="9"/>
      <c r="BA477" s="9"/>
      <c r="BB477" s="9"/>
      <c r="BC477" s="9"/>
      <c r="BD477" s="9"/>
      <c r="BE477" s="9"/>
      <c r="BF477" s="9"/>
      <c r="BG477" s="9"/>
    </row>
    <row r="478" spans="50:59">
      <c r="AX478" s="9"/>
      <c r="AY478" s="9"/>
      <c r="AZ478" s="9"/>
      <c r="BA478" s="9"/>
      <c r="BB478" s="9"/>
      <c r="BC478" s="9"/>
      <c r="BD478" s="9"/>
      <c r="BE478" s="9"/>
      <c r="BF478" s="9"/>
      <c r="BG478" s="9"/>
    </row>
    <row r="479" spans="50:59">
      <c r="AX479" s="9"/>
      <c r="AY479" s="9"/>
      <c r="AZ479" s="9"/>
      <c r="BA479" s="9"/>
      <c r="BB479" s="9"/>
      <c r="BC479" s="9"/>
      <c r="BD479" s="9"/>
      <c r="BE479" s="9"/>
      <c r="BF479" s="9"/>
      <c r="BG479" s="9"/>
    </row>
    <row r="480" spans="50:59">
      <c r="AX480" s="9"/>
      <c r="AY480" s="9"/>
      <c r="AZ480" s="9"/>
      <c r="BA480" s="9"/>
      <c r="BB480" s="9"/>
      <c r="BC480" s="9"/>
      <c r="BD480" s="9"/>
      <c r="BE480" s="9"/>
      <c r="BF480" s="9"/>
      <c r="BG480" s="9"/>
    </row>
    <row r="481" spans="50:59">
      <c r="AX481" s="9"/>
      <c r="AY481" s="9"/>
      <c r="AZ481" s="9"/>
      <c r="BA481" s="9"/>
      <c r="BB481" s="9"/>
      <c r="BC481" s="9"/>
      <c r="BD481" s="9"/>
      <c r="BE481" s="9"/>
      <c r="BF481" s="9"/>
      <c r="BG481" s="9"/>
    </row>
    <row r="482" spans="50:59">
      <c r="AX482" s="9"/>
      <c r="AY482" s="9"/>
      <c r="AZ482" s="9"/>
      <c r="BA482" s="9"/>
      <c r="BB482" s="9"/>
      <c r="BC482" s="9"/>
      <c r="BD482" s="9"/>
      <c r="BE482" s="9"/>
      <c r="BF482" s="9"/>
      <c r="BG482" s="9"/>
    </row>
    <row r="483" spans="50:59">
      <c r="AX483" s="9"/>
      <c r="AY483" s="9"/>
      <c r="AZ483" s="9"/>
      <c r="BA483" s="9"/>
      <c r="BB483" s="9"/>
      <c r="BC483" s="9"/>
      <c r="BD483" s="9"/>
      <c r="BE483" s="9"/>
      <c r="BF483" s="9"/>
      <c r="BG483" s="9"/>
    </row>
    <row r="484" spans="50:59">
      <c r="AX484" s="9"/>
      <c r="AY484" s="9"/>
      <c r="AZ484" s="9"/>
      <c r="BA484" s="9"/>
      <c r="BB484" s="9"/>
      <c r="BC484" s="9"/>
      <c r="BD484" s="9"/>
      <c r="BE484" s="9"/>
      <c r="BF484" s="9"/>
      <c r="BG484" s="9"/>
    </row>
    <row r="485" spans="50:59">
      <c r="AX485" s="9"/>
      <c r="AY485" s="9"/>
      <c r="AZ485" s="9"/>
      <c r="BA485" s="9"/>
      <c r="BB485" s="9"/>
      <c r="BC485" s="9"/>
      <c r="BD485" s="9"/>
      <c r="BE485" s="9"/>
      <c r="BF485" s="9"/>
      <c r="BG485" s="9"/>
    </row>
    <row r="486" spans="50:59">
      <c r="AX486" s="9"/>
      <c r="AY486" s="9"/>
      <c r="AZ486" s="9"/>
      <c r="BA486" s="9"/>
      <c r="BB486" s="9"/>
      <c r="BC486" s="9"/>
      <c r="BD486" s="9"/>
      <c r="BE486" s="9"/>
      <c r="BF486" s="9"/>
      <c r="BG486" s="9"/>
    </row>
    <row r="487" spans="50:59">
      <c r="AX487" s="9"/>
      <c r="AY487" s="9"/>
      <c r="AZ487" s="9"/>
      <c r="BA487" s="9"/>
      <c r="BB487" s="9"/>
      <c r="BC487" s="9"/>
      <c r="BD487" s="9"/>
      <c r="BE487" s="9"/>
      <c r="BF487" s="9"/>
      <c r="BG487" s="9"/>
    </row>
    <row r="488" spans="50:59">
      <c r="AX488" s="9"/>
      <c r="AY488" s="9"/>
      <c r="AZ488" s="9"/>
      <c r="BA488" s="9"/>
      <c r="BB488" s="9"/>
      <c r="BC488" s="9"/>
      <c r="BD488" s="9"/>
      <c r="BE488" s="9"/>
      <c r="BF488" s="9"/>
      <c r="BG488" s="9"/>
    </row>
    <row r="489" spans="50:59">
      <c r="AX489" s="9"/>
      <c r="AY489" s="9"/>
      <c r="AZ489" s="9"/>
      <c r="BA489" s="9"/>
      <c r="BB489" s="9"/>
      <c r="BC489" s="9"/>
      <c r="BD489" s="9"/>
      <c r="BE489" s="9"/>
      <c r="BF489" s="9"/>
      <c r="BG489" s="9"/>
    </row>
    <row r="490" spans="50:59">
      <c r="AX490" s="9"/>
      <c r="AY490" s="9"/>
      <c r="AZ490" s="9"/>
      <c r="BA490" s="9"/>
      <c r="BB490" s="9"/>
      <c r="BC490" s="9"/>
      <c r="BD490" s="9"/>
      <c r="BE490" s="9"/>
      <c r="BF490" s="9"/>
      <c r="BG490" s="9"/>
    </row>
    <row r="491" spans="50:59">
      <c r="AX491" s="9"/>
      <c r="AY491" s="9"/>
      <c r="AZ491" s="9"/>
      <c r="BA491" s="9"/>
      <c r="BB491" s="9"/>
      <c r="BC491" s="9"/>
      <c r="BD491" s="9"/>
      <c r="BE491" s="9"/>
      <c r="BF491" s="9"/>
      <c r="BG491" s="9"/>
    </row>
    <row r="492" spans="50:59">
      <c r="AX492" s="9"/>
      <c r="AY492" s="9"/>
      <c r="AZ492" s="9"/>
      <c r="BA492" s="9"/>
      <c r="BB492" s="9"/>
      <c r="BC492" s="9"/>
      <c r="BD492" s="9"/>
      <c r="BE492" s="9"/>
      <c r="BF492" s="9"/>
      <c r="BG492" s="9"/>
    </row>
    <row r="493" spans="50:59">
      <c r="AX493" s="9"/>
      <c r="AY493" s="9"/>
      <c r="AZ493" s="9"/>
      <c r="BA493" s="9"/>
      <c r="BB493" s="9"/>
      <c r="BC493" s="9"/>
      <c r="BD493" s="9"/>
      <c r="BE493" s="9"/>
      <c r="BF493" s="9"/>
      <c r="BG493" s="9"/>
    </row>
    <row r="494" spans="50:59">
      <c r="AX494" s="9"/>
      <c r="AY494" s="9"/>
      <c r="AZ494" s="9"/>
      <c r="BA494" s="9"/>
      <c r="BB494" s="9"/>
      <c r="BC494" s="9"/>
      <c r="BD494" s="9"/>
      <c r="BE494" s="9"/>
      <c r="BF494" s="9"/>
      <c r="BG494" s="9"/>
    </row>
    <row r="495" spans="50:59">
      <c r="AX495" s="9"/>
      <c r="AY495" s="9"/>
      <c r="AZ495" s="9"/>
      <c r="BA495" s="9"/>
      <c r="BB495" s="9"/>
      <c r="BC495" s="9"/>
      <c r="BD495" s="9"/>
      <c r="BE495" s="9"/>
      <c r="BF495" s="9"/>
      <c r="BG495" s="9"/>
    </row>
    <row r="496" spans="50:59">
      <c r="AX496" s="9"/>
      <c r="AY496" s="9"/>
      <c r="AZ496" s="9"/>
      <c r="BA496" s="9"/>
      <c r="BB496" s="9"/>
      <c r="BC496" s="9"/>
      <c r="BD496" s="9"/>
      <c r="BE496" s="9"/>
      <c r="BF496" s="9"/>
      <c r="BG496" s="9"/>
    </row>
    <row r="497" spans="50:59">
      <c r="AX497" s="9"/>
      <c r="AY497" s="9"/>
      <c r="AZ497" s="9"/>
      <c r="BA497" s="9"/>
      <c r="BB497" s="9"/>
      <c r="BC497" s="9"/>
      <c r="BD497" s="9"/>
      <c r="BE497" s="9"/>
      <c r="BF497" s="9"/>
      <c r="BG497" s="9"/>
    </row>
    <row r="498" spans="50:59">
      <c r="AX498" s="9"/>
      <c r="AY498" s="9"/>
      <c r="AZ498" s="9"/>
      <c r="BA498" s="9"/>
      <c r="BB498" s="9"/>
      <c r="BC498" s="9"/>
      <c r="BD498" s="9"/>
      <c r="BE498" s="9"/>
      <c r="BF498" s="9"/>
      <c r="BG498" s="9"/>
    </row>
    <row r="499" spans="50:59">
      <c r="AX499" s="9"/>
      <c r="AY499" s="9"/>
      <c r="AZ499" s="9"/>
      <c r="BA499" s="9"/>
      <c r="BB499" s="9"/>
      <c r="BC499" s="9"/>
      <c r="BD499" s="9"/>
      <c r="BE499" s="9"/>
      <c r="BF499" s="9"/>
      <c r="BG499" s="9"/>
    </row>
    <row r="500" spans="50:59">
      <c r="AX500" s="9"/>
      <c r="AY500" s="9"/>
      <c r="AZ500" s="9"/>
      <c r="BA500" s="9"/>
      <c r="BB500" s="9"/>
      <c r="BC500" s="9"/>
      <c r="BD500" s="9"/>
      <c r="BE500" s="9"/>
      <c r="BF500" s="9"/>
      <c r="BG500" s="9"/>
    </row>
    <row r="501" spans="50:59">
      <c r="AX501" s="9"/>
      <c r="AY501" s="9"/>
      <c r="AZ501" s="9"/>
      <c r="BA501" s="9"/>
      <c r="BB501" s="9"/>
      <c r="BC501" s="9"/>
      <c r="BD501" s="9"/>
      <c r="BE501" s="9"/>
      <c r="BF501" s="9"/>
      <c r="BG501" s="9"/>
    </row>
    <row r="502" spans="50:59">
      <c r="AX502" s="9"/>
      <c r="AY502" s="9"/>
      <c r="AZ502" s="9"/>
      <c r="BA502" s="9"/>
      <c r="BB502" s="9"/>
      <c r="BC502" s="9"/>
      <c r="BD502" s="9"/>
      <c r="BE502" s="9"/>
      <c r="BF502" s="9"/>
      <c r="BG502" s="9"/>
    </row>
    <row r="503" spans="50:59">
      <c r="AX503" s="9"/>
      <c r="AY503" s="9"/>
      <c r="AZ503" s="9"/>
      <c r="BA503" s="9"/>
      <c r="BB503" s="9"/>
      <c r="BC503" s="9"/>
      <c r="BD503" s="9"/>
      <c r="BE503" s="9"/>
      <c r="BF503" s="9"/>
      <c r="BG503" s="9"/>
    </row>
    <row r="504" spans="50:59">
      <c r="AX504" s="9"/>
      <c r="AY504" s="9"/>
      <c r="AZ504" s="9"/>
      <c r="BA504" s="9"/>
      <c r="BB504" s="9"/>
      <c r="BC504" s="9"/>
      <c r="BD504" s="9"/>
      <c r="BE504" s="9"/>
      <c r="BF504" s="9"/>
      <c r="BG504" s="9"/>
    </row>
    <row r="505" spans="50:59">
      <c r="AX505" s="9"/>
      <c r="AY505" s="9"/>
      <c r="AZ505" s="9"/>
      <c r="BA505" s="9"/>
      <c r="BB505" s="9"/>
      <c r="BC505" s="9"/>
      <c r="BD505" s="9"/>
      <c r="BE505" s="9"/>
      <c r="BF505" s="9"/>
      <c r="BG505" s="9"/>
    </row>
    <row r="506" spans="50:59">
      <c r="AX506" s="9"/>
      <c r="AY506" s="9"/>
      <c r="AZ506" s="9"/>
      <c r="BA506" s="9"/>
      <c r="BB506" s="9"/>
      <c r="BC506" s="9"/>
      <c r="BD506" s="9"/>
      <c r="BE506" s="9"/>
      <c r="BF506" s="9"/>
      <c r="BG506" s="9"/>
    </row>
    <row r="507" spans="50:59">
      <c r="AX507" s="9"/>
      <c r="AY507" s="9"/>
      <c r="AZ507" s="9"/>
      <c r="BA507" s="9"/>
      <c r="BB507" s="9"/>
      <c r="BC507" s="9"/>
      <c r="BD507" s="9"/>
      <c r="BE507" s="9"/>
      <c r="BF507" s="9"/>
      <c r="BG507" s="9"/>
    </row>
    <row r="508" spans="50:59">
      <c r="AX508" s="9"/>
      <c r="AY508" s="9"/>
      <c r="AZ508" s="9"/>
      <c r="BA508" s="9"/>
      <c r="BB508" s="9"/>
      <c r="BC508" s="9"/>
      <c r="BD508" s="9"/>
      <c r="BE508" s="9"/>
      <c r="BF508" s="9"/>
      <c r="BG508" s="9"/>
    </row>
    <row r="509" spans="50:59">
      <c r="AX509" s="9"/>
      <c r="AY509" s="9"/>
      <c r="AZ509" s="9"/>
      <c r="BA509" s="9"/>
      <c r="BB509" s="9"/>
      <c r="BC509" s="9"/>
      <c r="BD509" s="9"/>
      <c r="BE509" s="9"/>
      <c r="BF509" s="9"/>
      <c r="BG509" s="9"/>
    </row>
    <row r="510" spans="50:59">
      <c r="AX510" s="9"/>
      <c r="AY510" s="9"/>
      <c r="AZ510" s="9"/>
      <c r="BA510" s="9"/>
      <c r="BB510" s="9"/>
      <c r="BC510" s="9"/>
      <c r="BD510" s="9"/>
      <c r="BE510" s="9"/>
      <c r="BF510" s="9"/>
      <c r="BG510" s="9"/>
    </row>
    <row r="511" spans="50:59">
      <c r="AX511" s="9"/>
      <c r="AY511" s="9"/>
      <c r="AZ511" s="9"/>
      <c r="BA511" s="9"/>
      <c r="BB511" s="9"/>
      <c r="BC511" s="9"/>
      <c r="BD511" s="9"/>
      <c r="BE511" s="9"/>
      <c r="BF511" s="9"/>
      <c r="BG511" s="9"/>
    </row>
    <row r="512" spans="50:59">
      <c r="AX512" s="9"/>
      <c r="AY512" s="9"/>
      <c r="AZ512" s="9"/>
      <c r="BA512" s="9"/>
      <c r="BB512" s="9"/>
      <c r="BC512" s="9"/>
      <c r="BD512" s="9"/>
      <c r="BE512" s="9"/>
      <c r="BF512" s="9"/>
      <c r="BG512" s="9"/>
    </row>
    <row r="513" spans="50:59">
      <c r="AX513" s="9"/>
      <c r="AY513" s="9"/>
      <c r="AZ513" s="9"/>
      <c r="BA513" s="9"/>
      <c r="BB513" s="9"/>
      <c r="BC513" s="9"/>
      <c r="BD513" s="9"/>
      <c r="BE513" s="9"/>
      <c r="BF513" s="9"/>
      <c r="BG513" s="9"/>
    </row>
    <row r="514" spans="50:59">
      <c r="AX514" s="9"/>
      <c r="AY514" s="9"/>
      <c r="AZ514" s="9"/>
      <c r="BA514" s="9"/>
      <c r="BB514" s="9"/>
      <c r="BC514" s="9"/>
      <c r="BD514" s="9"/>
      <c r="BE514" s="9"/>
      <c r="BF514" s="9"/>
      <c r="BG514" s="9"/>
    </row>
    <row r="515" spans="50:59">
      <c r="AX515" s="9"/>
      <c r="AY515" s="9"/>
      <c r="AZ515" s="9"/>
      <c r="BA515" s="9"/>
      <c r="BB515" s="9"/>
      <c r="BC515" s="9"/>
      <c r="BD515" s="9"/>
      <c r="BE515" s="9"/>
      <c r="BF515" s="9"/>
      <c r="BG515" s="9"/>
    </row>
    <row r="516" spans="50:59">
      <c r="AX516" s="9"/>
      <c r="AY516" s="9"/>
      <c r="AZ516" s="9"/>
      <c r="BA516" s="9"/>
      <c r="BB516" s="9"/>
      <c r="BC516" s="9"/>
      <c r="BD516" s="9"/>
      <c r="BE516" s="9"/>
      <c r="BF516" s="9"/>
      <c r="BG516" s="9"/>
    </row>
    <row r="517" spans="50:59">
      <c r="AX517" s="9"/>
      <c r="AY517" s="9"/>
      <c r="AZ517" s="9"/>
      <c r="BA517" s="9"/>
      <c r="BB517" s="9"/>
      <c r="BC517" s="9"/>
      <c r="BD517" s="9"/>
      <c r="BE517" s="9"/>
      <c r="BF517" s="9"/>
      <c r="BG517" s="9"/>
    </row>
    <row r="518" spans="50:59">
      <c r="AX518" s="9"/>
      <c r="AY518" s="9"/>
      <c r="AZ518" s="9"/>
      <c r="BA518" s="9"/>
      <c r="BB518" s="9"/>
      <c r="BC518" s="9"/>
      <c r="BD518" s="9"/>
      <c r="BE518" s="9"/>
      <c r="BF518" s="9"/>
      <c r="BG518" s="9"/>
    </row>
    <row r="519" spans="50:59">
      <c r="AX519" s="9"/>
      <c r="AY519" s="9"/>
      <c r="AZ519" s="9"/>
      <c r="BA519" s="9"/>
      <c r="BB519" s="9"/>
      <c r="BC519" s="9"/>
      <c r="BD519" s="9"/>
      <c r="BE519" s="9"/>
      <c r="BF519" s="9"/>
      <c r="BG519" s="9"/>
    </row>
    <row r="520" spans="50:59">
      <c r="AX520" s="9"/>
      <c r="AY520" s="9"/>
      <c r="AZ520" s="9"/>
      <c r="BA520" s="9"/>
      <c r="BB520" s="9"/>
      <c r="BC520" s="9"/>
      <c r="BD520" s="9"/>
      <c r="BE520" s="9"/>
      <c r="BF520" s="9"/>
      <c r="BG520" s="9"/>
    </row>
    <row r="521" spans="50:59">
      <c r="AX521" s="9"/>
      <c r="AY521" s="9"/>
      <c r="AZ521" s="9"/>
      <c r="BA521" s="9"/>
      <c r="BB521" s="9"/>
      <c r="BC521" s="9"/>
      <c r="BD521" s="9"/>
      <c r="BE521" s="9"/>
      <c r="BF521" s="9"/>
      <c r="BG521" s="9"/>
    </row>
    <row r="522" spans="50:59">
      <c r="AX522" s="9"/>
      <c r="AY522" s="9"/>
      <c r="AZ522" s="9"/>
      <c r="BA522" s="9"/>
      <c r="BB522" s="9"/>
      <c r="BC522" s="9"/>
      <c r="BD522" s="9"/>
      <c r="BE522" s="9"/>
      <c r="BF522" s="9"/>
      <c r="BG522" s="9"/>
    </row>
    <row r="523" spans="50:59">
      <c r="AX523" s="9"/>
      <c r="AY523" s="9"/>
      <c r="AZ523" s="9"/>
      <c r="BA523" s="9"/>
      <c r="BB523" s="9"/>
      <c r="BC523" s="9"/>
      <c r="BD523" s="9"/>
      <c r="BE523" s="9"/>
      <c r="BF523" s="9"/>
      <c r="BG523" s="9"/>
    </row>
    <row r="524" spans="50:59">
      <c r="AX524" s="9"/>
      <c r="AY524" s="9"/>
      <c r="AZ524" s="9"/>
      <c r="BA524" s="9"/>
      <c r="BB524" s="9"/>
      <c r="BC524" s="9"/>
      <c r="BD524" s="9"/>
      <c r="BE524" s="9"/>
      <c r="BF524" s="9"/>
      <c r="BG524" s="9"/>
    </row>
    <row r="525" spans="50:59">
      <c r="AX525" s="9"/>
      <c r="AY525" s="9"/>
      <c r="AZ525" s="9"/>
      <c r="BA525" s="9"/>
      <c r="BB525" s="9"/>
      <c r="BC525" s="9"/>
      <c r="BD525" s="9"/>
      <c r="BE525" s="9"/>
      <c r="BF525" s="9"/>
      <c r="BG525" s="9"/>
    </row>
    <row r="526" spans="50:59">
      <c r="AX526" s="9"/>
      <c r="AY526" s="9"/>
      <c r="AZ526" s="9"/>
      <c r="BA526" s="9"/>
      <c r="BB526" s="9"/>
      <c r="BC526" s="9"/>
      <c r="BD526" s="9"/>
      <c r="BE526" s="9"/>
      <c r="BF526" s="9"/>
      <c r="BG526" s="9"/>
    </row>
    <row r="527" spans="50:59">
      <c r="AX527" s="9"/>
      <c r="AY527" s="9"/>
      <c r="AZ527" s="9"/>
      <c r="BA527" s="9"/>
      <c r="BB527" s="9"/>
      <c r="BC527" s="9"/>
      <c r="BD527" s="9"/>
      <c r="BE527" s="9"/>
      <c r="BF527" s="9"/>
      <c r="BG527" s="9"/>
    </row>
    <row r="528" spans="50:59">
      <c r="AX528" s="9"/>
      <c r="AY528" s="9"/>
      <c r="AZ528" s="9"/>
      <c r="BA528" s="9"/>
      <c r="BB528" s="9"/>
      <c r="BC528" s="9"/>
      <c r="BD528" s="9"/>
      <c r="BE528" s="9"/>
      <c r="BF528" s="9"/>
      <c r="BG528" s="9"/>
    </row>
    <row r="529" spans="50:59">
      <c r="AX529" s="9"/>
      <c r="AY529" s="9"/>
      <c r="AZ529" s="9"/>
      <c r="BA529" s="9"/>
      <c r="BB529" s="9"/>
      <c r="BC529" s="9"/>
      <c r="BD529" s="9"/>
      <c r="BE529" s="9"/>
      <c r="BF529" s="9"/>
      <c r="BG529" s="9"/>
    </row>
    <row r="530" spans="50:59">
      <c r="AX530" s="9"/>
      <c r="AY530" s="9"/>
      <c r="AZ530" s="9"/>
      <c r="BA530" s="9"/>
      <c r="BB530" s="9"/>
      <c r="BC530" s="9"/>
      <c r="BD530" s="9"/>
      <c r="BE530" s="9"/>
      <c r="BF530" s="9"/>
      <c r="BG530" s="9"/>
    </row>
    <row r="531" spans="50:59">
      <c r="AX531" s="9"/>
      <c r="AY531" s="9"/>
      <c r="AZ531" s="9"/>
      <c r="BA531" s="9"/>
      <c r="BB531" s="9"/>
      <c r="BC531" s="9"/>
      <c r="BD531" s="9"/>
      <c r="BE531" s="9"/>
      <c r="BF531" s="9"/>
      <c r="BG531" s="9"/>
    </row>
    <row r="532" spans="50:59">
      <c r="AX532" s="9"/>
      <c r="AY532" s="9"/>
      <c r="AZ532" s="9"/>
      <c r="BA532" s="9"/>
      <c r="BB532" s="9"/>
      <c r="BC532" s="9"/>
      <c r="BD532" s="9"/>
      <c r="BE532" s="9"/>
      <c r="BF532" s="9"/>
      <c r="BG532" s="9"/>
    </row>
    <row r="533" spans="50:59">
      <c r="AX533" s="9"/>
      <c r="AY533" s="9"/>
      <c r="AZ533" s="9"/>
      <c r="BA533" s="9"/>
      <c r="BB533" s="9"/>
      <c r="BC533" s="9"/>
      <c r="BD533" s="9"/>
      <c r="BE533" s="9"/>
      <c r="BF533" s="9"/>
      <c r="BG533" s="9"/>
    </row>
    <row r="534" spans="50:59">
      <c r="AX534" s="9"/>
      <c r="AY534" s="9"/>
      <c r="AZ534" s="9"/>
      <c r="BA534" s="9"/>
      <c r="BB534" s="9"/>
      <c r="BC534" s="9"/>
      <c r="BD534" s="9"/>
      <c r="BE534" s="9"/>
      <c r="BF534" s="9"/>
      <c r="BG534" s="9"/>
    </row>
    <row r="535" spans="50:59">
      <c r="AX535" s="9"/>
      <c r="AY535" s="9"/>
      <c r="AZ535" s="9"/>
      <c r="BA535" s="9"/>
      <c r="BB535" s="9"/>
      <c r="BC535" s="9"/>
      <c r="BD535" s="9"/>
      <c r="BE535" s="9"/>
      <c r="BF535" s="9"/>
      <c r="BG535" s="9"/>
    </row>
    <row r="536" spans="50:59">
      <c r="AX536" s="9"/>
      <c r="AY536" s="9"/>
      <c r="AZ536" s="9"/>
      <c r="BA536" s="9"/>
      <c r="BB536" s="9"/>
      <c r="BC536" s="9"/>
      <c r="BD536" s="9"/>
      <c r="BE536" s="9"/>
      <c r="BF536" s="9"/>
      <c r="BG536" s="9"/>
    </row>
    <row r="537" spans="50:59">
      <c r="AX537" s="9"/>
      <c r="AY537" s="9"/>
      <c r="AZ537" s="9"/>
      <c r="BA537" s="9"/>
      <c r="BB537" s="9"/>
      <c r="BC537" s="9"/>
      <c r="BD537" s="9"/>
      <c r="BE537" s="9"/>
      <c r="BF537" s="9"/>
      <c r="BG537" s="9"/>
    </row>
    <row r="538" spans="50:59">
      <c r="AX538" s="9"/>
      <c r="AY538" s="9"/>
      <c r="AZ538" s="9"/>
      <c r="BA538" s="9"/>
      <c r="BB538" s="9"/>
      <c r="BC538" s="9"/>
      <c r="BD538" s="9"/>
      <c r="BE538" s="9"/>
      <c r="BF538" s="9"/>
      <c r="BG538" s="9"/>
    </row>
    <row r="539" spans="50:59">
      <c r="AX539" s="9"/>
      <c r="AY539" s="9"/>
      <c r="AZ539" s="9"/>
      <c r="BA539" s="9"/>
      <c r="BB539" s="9"/>
      <c r="BC539" s="9"/>
      <c r="BD539" s="9"/>
      <c r="BE539" s="9"/>
      <c r="BF539" s="9"/>
      <c r="BG539" s="9"/>
    </row>
    <row r="540" spans="50:59">
      <c r="AX540" s="9"/>
      <c r="AY540" s="9"/>
      <c r="AZ540" s="9"/>
      <c r="BA540" s="9"/>
      <c r="BB540" s="9"/>
      <c r="BC540" s="9"/>
      <c r="BD540" s="9"/>
      <c r="BE540" s="9"/>
      <c r="BF540" s="9"/>
      <c r="BG540" s="9"/>
    </row>
    <row r="541" spans="50:59">
      <c r="AX541" s="9"/>
      <c r="AY541" s="9"/>
      <c r="AZ541" s="9"/>
      <c r="BA541" s="9"/>
      <c r="BB541" s="9"/>
      <c r="BC541" s="9"/>
      <c r="BD541" s="9"/>
      <c r="BE541" s="9"/>
      <c r="BF541" s="9"/>
      <c r="BG541" s="9"/>
    </row>
    <row r="542" spans="50:59">
      <c r="AX542" s="9"/>
      <c r="AY542" s="9"/>
      <c r="AZ542" s="9"/>
      <c r="BA542" s="9"/>
      <c r="BB542" s="9"/>
      <c r="BC542" s="9"/>
      <c r="BD542" s="9"/>
      <c r="BE542" s="9"/>
      <c r="BF542" s="9"/>
      <c r="BG542" s="9"/>
    </row>
    <row r="543" spans="50:59">
      <c r="AX543" s="9"/>
      <c r="AY543" s="9"/>
      <c r="AZ543" s="9"/>
      <c r="BA543" s="9"/>
      <c r="BB543" s="9"/>
      <c r="BC543" s="9"/>
      <c r="BD543" s="9"/>
      <c r="BE543" s="9"/>
      <c r="BF543" s="9"/>
      <c r="BG543" s="9"/>
    </row>
    <row r="544" spans="50:59">
      <c r="AX544" s="9"/>
      <c r="AY544" s="9"/>
      <c r="AZ544" s="9"/>
      <c r="BA544" s="9"/>
      <c r="BB544" s="9"/>
      <c r="BC544" s="9"/>
      <c r="BD544" s="9"/>
      <c r="BE544" s="9"/>
      <c r="BF544" s="9"/>
      <c r="BG544" s="9"/>
    </row>
    <row r="545" spans="50:59">
      <c r="AX545" s="9"/>
      <c r="AY545" s="9"/>
      <c r="AZ545" s="9"/>
      <c r="BA545" s="9"/>
      <c r="BB545" s="9"/>
      <c r="BC545" s="9"/>
      <c r="BD545" s="9"/>
      <c r="BE545" s="9"/>
      <c r="BF545" s="9"/>
      <c r="BG545" s="9"/>
    </row>
    <row r="546" spans="50:59">
      <c r="AX546" s="9"/>
      <c r="AY546" s="9"/>
      <c r="AZ546" s="9"/>
      <c r="BA546" s="9"/>
      <c r="BB546" s="9"/>
      <c r="BC546" s="9"/>
      <c r="BD546" s="9"/>
      <c r="BE546" s="9"/>
      <c r="BF546" s="9"/>
      <c r="BG546" s="9"/>
    </row>
    <row r="547" spans="50:59">
      <c r="AX547" s="9"/>
      <c r="AY547" s="9"/>
      <c r="AZ547" s="9"/>
      <c r="BA547" s="9"/>
      <c r="BB547" s="9"/>
      <c r="BC547" s="9"/>
      <c r="BD547" s="9"/>
      <c r="BE547" s="9"/>
      <c r="BF547" s="9"/>
      <c r="BG547" s="9"/>
    </row>
    <row r="548" spans="50:59">
      <c r="AX548" s="9"/>
      <c r="AY548" s="9"/>
      <c r="AZ548" s="9"/>
      <c r="BA548" s="9"/>
      <c r="BB548" s="9"/>
      <c r="BC548" s="9"/>
      <c r="BD548" s="9"/>
      <c r="BE548" s="9"/>
      <c r="BF548" s="9"/>
      <c r="BG548" s="9"/>
    </row>
    <row r="549" spans="50:59">
      <c r="AX549" s="9"/>
      <c r="AY549" s="9"/>
      <c r="AZ549" s="9"/>
      <c r="BA549" s="9"/>
      <c r="BB549" s="9"/>
      <c r="BC549" s="9"/>
      <c r="BD549" s="9"/>
      <c r="BE549" s="9"/>
      <c r="BF549" s="9"/>
      <c r="BG549" s="9"/>
    </row>
    <row r="550" spans="50:59">
      <c r="AX550" s="9"/>
      <c r="AY550" s="9"/>
      <c r="AZ550" s="9"/>
      <c r="BA550" s="9"/>
      <c r="BB550" s="9"/>
      <c r="BC550" s="9"/>
      <c r="BD550" s="9"/>
      <c r="BE550" s="9"/>
      <c r="BF550" s="9"/>
      <c r="BG550" s="9"/>
    </row>
    <row r="551" spans="50:59">
      <c r="AX551" s="9"/>
      <c r="AY551" s="9"/>
      <c r="AZ551" s="9"/>
      <c r="BA551" s="9"/>
      <c r="BB551" s="9"/>
      <c r="BC551" s="9"/>
      <c r="BD551" s="9"/>
      <c r="BE551" s="9"/>
      <c r="BF551" s="9"/>
      <c r="BG551" s="9"/>
    </row>
    <row r="552" spans="50:59">
      <c r="AX552" s="9"/>
      <c r="AY552" s="9"/>
      <c r="AZ552" s="9"/>
      <c r="BA552" s="9"/>
      <c r="BB552" s="9"/>
      <c r="BC552" s="9"/>
      <c r="BD552" s="9"/>
      <c r="BE552" s="9"/>
      <c r="BF552" s="9"/>
      <c r="BG552" s="9"/>
    </row>
    <row r="553" spans="50:59">
      <c r="AX553" s="9"/>
      <c r="AY553" s="9"/>
      <c r="AZ553" s="9"/>
      <c r="BA553" s="9"/>
      <c r="BB553" s="9"/>
      <c r="BC553" s="9"/>
      <c r="BD553" s="9"/>
      <c r="BE553" s="9"/>
      <c r="BF553" s="9"/>
      <c r="BG553" s="9"/>
    </row>
    <row r="554" spans="50:59">
      <c r="AX554" s="9"/>
      <c r="AY554" s="9"/>
      <c r="AZ554" s="9"/>
      <c r="BA554" s="9"/>
      <c r="BB554" s="9"/>
      <c r="BC554" s="9"/>
      <c r="BD554" s="9"/>
      <c r="BE554" s="9"/>
      <c r="BF554" s="9"/>
      <c r="BG554" s="9"/>
    </row>
    <row r="555" spans="50:59">
      <c r="AX555" s="9"/>
      <c r="AY555" s="9"/>
      <c r="AZ555" s="9"/>
      <c r="BA555" s="9"/>
      <c r="BB555" s="9"/>
      <c r="BC555" s="9"/>
      <c r="BD555" s="9"/>
      <c r="BE555" s="9"/>
      <c r="BF555" s="9"/>
      <c r="BG555" s="9"/>
    </row>
    <row r="556" spans="50:59">
      <c r="AX556" s="9"/>
      <c r="AY556" s="9"/>
      <c r="AZ556" s="9"/>
      <c r="BA556" s="9"/>
      <c r="BB556" s="9"/>
      <c r="BC556" s="9"/>
      <c r="BD556" s="9"/>
      <c r="BE556" s="9"/>
      <c r="BF556" s="9"/>
      <c r="BG556" s="9"/>
    </row>
    <row r="557" spans="50:59">
      <c r="AX557" s="9"/>
      <c r="AY557" s="9"/>
      <c r="AZ557" s="9"/>
      <c r="BA557" s="9"/>
      <c r="BB557" s="9"/>
      <c r="BC557" s="9"/>
      <c r="BD557" s="9"/>
      <c r="BE557" s="9"/>
      <c r="BF557" s="9"/>
      <c r="BG557" s="9"/>
    </row>
    <row r="558" spans="50:59">
      <c r="AX558" s="9"/>
      <c r="AY558" s="9"/>
      <c r="AZ558" s="9"/>
      <c r="BA558" s="9"/>
      <c r="BB558" s="9"/>
      <c r="BC558" s="9"/>
      <c r="BD558" s="9"/>
      <c r="BE558" s="9"/>
      <c r="BF558" s="9"/>
      <c r="BG558" s="9"/>
    </row>
    <row r="559" spans="50:59">
      <c r="AX559" s="9"/>
      <c r="AY559" s="9"/>
      <c r="AZ559" s="9"/>
      <c r="BA559" s="9"/>
      <c r="BB559" s="9"/>
      <c r="BC559" s="9"/>
      <c r="BD559" s="9"/>
      <c r="BE559" s="9"/>
      <c r="BF559" s="9"/>
      <c r="BG559" s="9"/>
    </row>
    <row r="560" spans="50:59">
      <c r="AX560" s="9"/>
      <c r="AY560" s="9"/>
      <c r="AZ560" s="9"/>
      <c r="BA560" s="9"/>
      <c r="BB560" s="9"/>
      <c r="BC560" s="9"/>
      <c r="BD560" s="9"/>
      <c r="BE560" s="9"/>
      <c r="BF560" s="9"/>
      <c r="BG560" s="9"/>
    </row>
    <row r="561" spans="50:59">
      <c r="AX561" s="9"/>
      <c r="AY561" s="9"/>
      <c r="AZ561" s="9"/>
      <c r="BA561" s="9"/>
      <c r="BB561" s="9"/>
      <c r="BC561" s="9"/>
      <c r="BD561" s="9"/>
      <c r="BE561" s="9"/>
      <c r="BF561" s="9"/>
      <c r="BG561" s="9"/>
    </row>
    <row r="562" spans="50:59">
      <c r="AX562" s="9"/>
      <c r="AY562" s="9"/>
      <c r="AZ562" s="9"/>
      <c r="BA562" s="9"/>
      <c r="BB562" s="9"/>
      <c r="BC562" s="9"/>
      <c r="BD562" s="9"/>
      <c r="BE562" s="9"/>
      <c r="BF562" s="9"/>
      <c r="BG562" s="9"/>
    </row>
    <row r="563" spans="50:59">
      <c r="AX563" s="9"/>
      <c r="AY563" s="9"/>
      <c r="AZ563" s="9"/>
      <c r="BA563" s="9"/>
      <c r="BB563" s="9"/>
      <c r="BC563" s="9"/>
      <c r="BD563" s="9"/>
      <c r="BE563" s="9"/>
      <c r="BF563" s="9"/>
      <c r="BG563" s="9"/>
    </row>
    <row r="564" spans="50:59">
      <c r="AX564" s="9"/>
      <c r="AY564" s="9"/>
      <c r="AZ564" s="9"/>
      <c r="BA564" s="9"/>
      <c r="BB564" s="9"/>
      <c r="BC564" s="9"/>
      <c r="BD564" s="9"/>
      <c r="BE564" s="9"/>
      <c r="BF564" s="9"/>
      <c r="BG564" s="9"/>
    </row>
    <row r="565" spans="50:59">
      <c r="AX565" s="9"/>
      <c r="AY565" s="9"/>
      <c r="AZ565" s="9"/>
      <c r="BA565" s="9"/>
      <c r="BB565" s="9"/>
      <c r="BC565" s="9"/>
      <c r="BD565" s="9"/>
      <c r="BE565" s="9"/>
      <c r="BF565" s="9"/>
      <c r="BG565" s="9"/>
    </row>
    <row r="566" spans="50:59">
      <c r="AX566" s="9"/>
      <c r="AY566" s="9"/>
      <c r="AZ566" s="9"/>
      <c r="BA566" s="9"/>
      <c r="BB566" s="9"/>
      <c r="BC566" s="9"/>
      <c r="BD566" s="9"/>
      <c r="BE566" s="9"/>
      <c r="BF566" s="9"/>
      <c r="BG566" s="9"/>
    </row>
    <row r="567" spans="50:59">
      <c r="AX567" s="9"/>
      <c r="AY567" s="9"/>
      <c r="AZ567" s="9"/>
      <c r="BA567" s="9"/>
      <c r="BB567" s="9"/>
      <c r="BC567" s="9"/>
      <c r="BD567" s="9"/>
      <c r="BE567" s="9"/>
      <c r="BF567" s="9"/>
      <c r="BG567" s="9"/>
    </row>
    <row r="568" spans="50:59">
      <c r="AX568" s="9"/>
      <c r="AY568" s="9"/>
      <c r="AZ568" s="9"/>
      <c r="BA568" s="9"/>
      <c r="BB568" s="9"/>
      <c r="BC568" s="9"/>
      <c r="BD568" s="9"/>
      <c r="BE568" s="9"/>
      <c r="BF568" s="9"/>
      <c r="BG568" s="9"/>
    </row>
    <row r="569" spans="50:59">
      <c r="AX569" s="9"/>
      <c r="AY569" s="9"/>
      <c r="AZ569" s="9"/>
      <c r="BA569" s="9"/>
      <c r="BB569" s="9"/>
      <c r="BC569" s="9"/>
      <c r="BD569" s="9"/>
      <c r="BE569" s="9"/>
      <c r="BF569" s="9"/>
      <c r="BG569" s="9"/>
    </row>
    <row r="570" spans="50:59">
      <c r="AX570" s="9"/>
      <c r="AY570" s="9"/>
      <c r="AZ570" s="9"/>
      <c r="BA570" s="9"/>
      <c r="BB570" s="9"/>
      <c r="BC570" s="9"/>
      <c r="BD570" s="9"/>
      <c r="BE570" s="9"/>
      <c r="BF570" s="9"/>
      <c r="BG570" s="9"/>
    </row>
    <row r="571" spans="50:59">
      <c r="AX571" s="9"/>
      <c r="AY571" s="9"/>
      <c r="AZ571" s="9"/>
      <c r="BA571" s="9"/>
      <c r="BB571" s="9"/>
      <c r="BC571" s="9"/>
      <c r="BD571" s="9"/>
      <c r="BE571" s="9"/>
      <c r="BF571" s="9"/>
      <c r="BG571" s="9"/>
    </row>
    <row r="572" spans="50:59">
      <c r="AX572" s="9"/>
      <c r="AY572" s="9"/>
      <c r="AZ572" s="9"/>
      <c r="BA572" s="9"/>
      <c r="BB572" s="9"/>
      <c r="BC572" s="9"/>
      <c r="BD572" s="9"/>
      <c r="BE572" s="9"/>
      <c r="BF572" s="9"/>
      <c r="BG572" s="9"/>
    </row>
    <row r="573" spans="50:59">
      <c r="AX573" s="9"/>
      <c r="AY573" s="9"/>
      <c r="AZ573" s="9"/>
      <c r="BA573" s="9"/>
      <c r="BB573" s="9"/>
      <c r="BC573" s="9"/>
      <c r="BD573" s="9"/>
      <c r="BE573" s="9"/>
      <c r="BF573" s="9"/>
      <c r="BG573" s="9"/>
    </row>
    <row r="574" spans="50:59">
      <c r="AX574" s="9"/>
      <c r="AY574" s="9"/>
      <c r="AZ574" s="9"/>
      <c r="BA574" s="9"/>
      <c r="BB574" s="9"/>
      <c r="BC574" s="9"/>
      <c r="BD574" s="9"/>
      <c r="BE574" s="9"/>
      <c r="BF574" s="9"/>
      <c r="BG574" s="9"/>
    </row>
    <row r="575" spans="50:59">
      <c r="AX575" s="9"/>
      <c r="AY575" s="9"/>
      <c r="AZ575" s="9"/>
      <c r="BA575" s="9"/>
      <c r="BB575" s="9"/>
      <c r="BC575" s="9"/>
      <c r="BD575" s="9"/>
      <c r="BE575" s="9"/>
      <c r="BF575" s="9"/>
      <c r="BG575" s="9"/>
    </row>
    <row r="576" spans="50:59">
      <c r="AX576" s="9"/>
      <c r="AY576" s="9"/>
      <c r="AZ576" s="9"/>
      <c r="BA576" s="9"/>
      <c r="BB576" s="9"/>
      <c r="BC576" s="9"/>
      <c r="BD576" s="9"/>
      <c r="BE576" s="9"/>
      <c r="BF576" s="9"/>
      <c r="BG576" s="9"/>
    </row>
    <row r="577" spans="50:59">
      <c r="AX577" s="9"/>
      <c r="AY577" s="9"/>
      <c r="AZ577" s="9"/>
      <c r="BA577" s="9"/>
      <c r="BB577" s="9"/>
      <c r="BC577" s="9"/>
      <c r="BD577" s="9"/>
      <c r="BE577" s="9"/>
      <c r="BF577" s="9"/>
      <c r="BG577" s="9"/>
    </row>
    <row r="578" spans="50:59">
      <c r="AX578" s="9"/>
      <c r="AY578" s="9"/>
      <c r="AZ578" s="9"/>
      <c r="BA578" s="9"/>
      <c r="BB578" s="9"/>
      <c r="BC578" s="9"/>
      <c r="BD578" s="9"/>
      <c r="BE578" s="9"/>
      <c r="BF578" s="9"/>
      <c r="BG578" s="9"/>
    </row>
    <row r="579" spans="50:59">
      <c r="AX579" s="9"/>
      <c r="AY579" s="9"/>
      <c r="AZ579" s="9"/>
      <c r="BA579" s="9"/>
      <c r="BB579" s="9"/>
      <c r="BC579" s="9"/>
      <c r="BD579" s="9"/>
      <c r="BE579" s="9"/>
      <c r="BF579" s="9"/>
      <c r="BG579" s="9"/>
    </row>
    <row r="580" spans="50:59">
      <c r="AX580" s="9"/>
      <c r="AY580" s="9"/>
      <c r="AZ580" s="9"/>
      <c r="BA580" s="9"/>
      <c r="BB580" s="9"/>
      <c r="BC580" s="9"/>
      <c r="BD580" s="9"/>
      <c r="BE580" s="9"/>
      <c r="BF580" s="9"/>
      <c r="BG580" s="9"/>
    </row>
    <row r="581" spans="50:59">
      <c r="AX581" s="9"/>
      <c r="AY581" s="9"/>
      <c r="AZ581" s="9"/>
      <c r="BA581" s="9"/>
      <c r="BB581" s="9"/>
      <c r="BC581" s="9"/>
      <c r="BD581" s="9"/>
      <c r="BE581" s="9"/>
      <c r="BF581" s="9"/>
      <c r="BG581" s="9"/>
    </row>
    <row r="582" spans="50:59">
      <c r="AX582" s="9"/>
      <c r="AY582" s="9"/>
      <c r="AZ582" s="9"/>
      <c r="BA582" s="9"/>
      <c r="BB582" s="9"/>
      <c r="BC582" s="9"/>
      <c r="BD582" s="9"/>
      <c r="BE582" s="9"/>
      <c r="BF582" s="9"/>
      <c r="BG582" s="9"/>
    </row>
    <row r="583" spans="50:59">
      <c r="AX583" s="9"/>
      <c r="AY583" s="9"/>
      <c r="AZ583" s="9"/>
      <c r="BA583" s="9"/>
      <c r="BB583" s="9"/>
      <c r="BC583" s="9"/>
      <c r="BD583" s="9"/>
      <c r="BE583" s="9"/>
      <c r="BF583" s="9"/>
      <c r="BG583" s="9"/>
    </row>
    <row r="584" spans="50:59">
      <c r="AX584" s="9"/>
      <c r="AY584" s="9"/>
      <c r="AZ584" s="9"/>
      <c r="BA584" s="9"/>
      <c r="BB584" s="9"/>
      <c r="BC584" s="9"/>
      <c r="BD584" s="9"/>
      <c r="BE584" s="9"/>
      <c r="BF584" s="9"/>
      <c r="BG584" s="9"/>
    </row>
    <row r="585" spans="50:59">
      <c r="AX585" s="9"/>
      <c r="AY585" s="9"/>
      <c r="AZ585" s="9"/>
      <c r="BA585" s="9"/>
      <c r="BB585" s="9"/>
      <c r="BC585" s="9"/>
      <c r="BD585" s="9"/>
      <c r="BE585" s="9"/>
      <c r="BF585" s="9"/>
      <c r="BG585" s="9"/>
    </row>
    <row r="586" spans="50:59">
      <c r="AX586" s="9"/>
      <c r="AY586" s="9"/>
      <c r="AZ586" s="9"/>
      <c r="BA586" s="9"/>
      <c r="BB586" s="9"/>
      <c r="BC586" s="9"/>
      <c r="BD586" s="9"/>
      <c r="BE586" s="9"/>
      <c r="BF586" s="9"/>
      <c r="BG586" s="9"/>
    </row>
    <row r="587" spans="50:59">
      <c r="AX587" s="9"/>
      <c r="AY587" s="9"/>
      <c r="AZ587" s="9"/>
      <c r="BA587" s="9"/>
      <c r="BB587" s="9"/>
      <c r="BC587" s="9"/>
      <c r="BD587" s="9"/>
      <c r="BE587" s="9"/>
      <c r="BF587" s="9"/>
      <c r="BG587" s="9"/>
    </row>
    <row r="588" spans="50:59">
      <c r="AX588" s="9"/>
      <c r="AY588" s="9"/>
      <c r="AZ588" s="9"/>
      <c r="BA588" s="9"/>
      <c r="BB588" s="9"/>
      <c r="BC588" s="9"/>
      <c r="BD588" s="9"/>
      <c r="BE588" s="9"/>
      <c r="BF588" s="9"/>
      <c r="BG588" s="9"/>
    </row>
    <row r="589" spans="50:59">
      <c r="AX589" s="9"/>
      <c r="AY589" s="9"/>
      <c r="AZ589" s="9"/>
      <c r="BA589" s="9"/>
      <c r="BB589" s="9"/>
      <c r="BC589" s="9"/>
      <c r="BD589" s="9"/>
      <c r="BE589" s="9"/>
      <c r="BF589" s="9"/>
      <c r="BG589" s="9"/>
    </row>
    <row r="590" spans="50:59">
      <c r="AX590" s="9"/>
      <c r="AY590" s="9"/>
      <c r="AZ590" s="9"/>
      <c r="BA590" s="9"/>
      <c r="BB590" s="9"/>
      <c r="BC590" s="9"/>
      <c r="BD590" s="9"/>
      <c r="BE590" s="9"/>
      <c r="BF590" s="9"/>
      <c r="BG590" s="9"/>
    </row>
    <row r="591" spans="50:59">
      <c r="AX591" s="9"/>
      <c r="AY591" s="9"/>
      <c r="AZ591" s="9"/>
      <c r="BA591" s="9"/>
      <c r="BB591" s="9"/>
      <c r="BC591" s="9"/>
      <c r="BD591" s="9"/>
      <c r="BE591" s="9"/>
      <c r="BF591" s="9"/>
      <c r="BG591" s="9"/>
    </row>
    <row r="592" spans="50:59">
      <c r="AX592" s="9"/>
      <c r="AY592" s="9"/>
      <c r="AZ592" s="9"/>
      <c r="BA592" s="9"/>
      <c r="BB592" s="9"/>
      <c r="BC592" s="9"/>
      <c r="BD592" s="9"/>
      <c r="BE592" s="9"/>
      <c r="BF592" s="9"/>
      <c r="BG592" s="9"/>
    </row>
    <row r="593" spans="50:59">
      <c r="AX593" s="9"/>
      <c r="AY593" s="9"/>
      <c r="AZ593" s="9"/>
      <c r="BA593" s="9"/>
      <c r="BB593" s="9"/>
      <c r="BC593" s="9"/>
      <c r="BD593" s="9"/>
      <c r="BE593" s="9"/>
      <c r="BF593" s="9"/>
      <c r="BG593" s="9"/>
    </row>
    <row r="594" spans="50:59">
      <c r="AX594" s="9"/>
      <c r="AY594" s="9"/>
      <c r="AZ594" s="9"/>
      <c r="BA594" s="9"/>
      <c r="BB594" s="9"/>
      <c r="BC594" s="9"/>
      <c r="BD594" s="9"/>
      <c r="BE594" s="9"/>
      <c r="BF594" s="9"/>
      <c r="BG594" s="9"/>
    </row>
    <row r="595" spans="50:59">
      <c r="AX595" s="9"/>
      <c r="AY595" s="9"/>
      <c r="AZ595" s="9"/>
      <c r="BA595" s="9"/>
      <c r="BB595" s="9"/>
      <c r="BC595" s="9"/>
      <c r="BD595" s="9"/>
      <c r="BE595" s="9"/>
      <c r="BF595" s="9"/>
      <c r="BG595" s="9"/>
    </row>
    <row r="596" spans="50:59">
      <c r="AX596" s="9"/>
      <c r="AY596" s="9"/>
      <c r="AZ596" s="9"/>
      <c r="BA596" s="9"/>
      <c r="BB596" s="9"/>
      <c r="BC596" s="9"/>
      <c r="BD596" s="9"/>
      <c r="BE596" s="9"/>
      <c r="BF596" s="9"/>
      <c r="BG596" s="9"/>
    </row>
    <row r="597" spans="50:59">
      <c r="AX597" s="9"/>
      <c r="AY597" s="9"/>
      <c r="AZ597" s="9"/>
      <c r="BA597" s="9"/>
      <c r="BB597" s="9"/>
      <c r="BC597" s="9"/>
      <c r="BD597" s="9"/>
      <c r="BE597" s="9"/>
      <c r="BF597" s="9"/>
      <c r="BG597" s="9"/>
    </row>
    <row r="598" spans="50:59">
      <c r="AX598" s="9"/>
      <c r="AY598" s="9"/>
      <c r="AZ598" s="9"/>
      <c r="BA598" s="9"/>
      <c r="BB598" s="9"/>
      <c r="BC598" s="9"/>
      <c r="BD598" s="9"/>
      <c r="BE598" s="9"/>
      <c r="BF598" s="9"/>
      <c r="BG598" s="9"/>
    </row>
    <row r="599" spans="50:59">
      <c r="AX599" s="9"/>
      <c r="AY599" s="9"/>
      <c r="AZ599" s="9"/>
      <c r="BA599" s="9"/>
      <c r="BB599" s="9"/>
      <c r="BC599" s="9"/>
      <c r="BD599" s="9"/>
      <c r="BE599" s="9"/>
      <c r="BF599" s="9"/>
      <c r="BG599" s="9"/>
    </row>
    <row r="600" spans="50:59">
      <c r="AX600" s="9"/>
      <c r="AY600" s="9"/>
      <c r="AZ600" s="9"/>
      <c r="BA600" s="9"/>
      <c r="BB600" s="9"/>
      <c r="BC600" s="9"/>
      <c r="BD600" s="9"/>
      <c r="BE600" s="9"/>
      <c r="BF600" s="9"/>
      <c r="BG600" s="9"/>
    </row>
    <row r="601" spans="50:59">
      <c r="AX601" s="9"/>
      <c r="AY601" s="9"/>
      <c r="AZ601" s="9"/>
      <c r="BA601" s="9"/>
      <c r="BB601" s="9"/>
      <c r="BC601" s="9"/>
      <c r="BD601" s="9"/>
      <c r="BE601" s="9"/>
      <c r="BF601" s="9"/>
      <c r="BG601" s="9"/>
    </row>
    <row r="602" spans="50:59">
      <c r="AX602" s="9"/>
      <c r="AY602" s="9"/>
      <c r="AZ602" s="9"/>
      <c r="BA602" s="9"/>
      <c r="BB602" s="9"/>
      <c r="BC602" s="9"/>
      <c r="BD602" s="9"/>
      <c r="BE602" s="9"/>
      <c r="BF602" s="9"/>
      <c r="BG602" s="9"/>
    </row>
    <row r="603" spans="50:59">
      <c r="AX603" s="9"/>
      <c r="AY603" s="9"/>
      <c r="AZ603" s="9"/>
      <c r="BA603" s="9"/>
      <c r="BB603" s="9"/>
      <c r="BC603" s="9"/>
      <c r="BD603" s="9"/>
      <c r="BE603" s="9"/>
      <c r="BF603" s="9"/>
      <c r="BG603" s="9"/>
    </row>
    <row r="604" spans="50:59">
      <c r="AX604" s="9"/>
      <c r="AY604" s="9"/>
      <c r="AZ604" s="9"/>
      <c r="BA604" s="9"/>
      <c r="BB604" s="9"/>
      <c r="BC604" s="9"/>
      <c r="BD604" s="9"/>
      <c r="BE604" s="9"/>
      <c r="BF604" s="9"/>
      <c r="BG604" s="9"/>
    </row>
    <row r="605" spans="50:59">
      <c r="AX605" s="9"/>
      <c r="AY605" s="9"/>
      <c r="AZ605" s="9"/>
      <c r="BA605" s="9"/>
      <c r="BB605" s="9"/>
      <c r="BC605" s="9"/>
      <c r="BD605" s="9"/>
      <c r="BE605" s="9"/>
      <c r="BF605" s="9"/>
      <c r="BG605" s="9"/>
    </row>
    <row r="606" spans="50:59">
      <c r="AX606" s="9"/>
      <c r="AY606" s="9"/>
      <c r="AZ606" s="9"/>
      <c r="BA606" s="9"/>
      <c r="BB606" s="9"/>
      <c r="BC606" s="9"/>
      <c r="BD606" s="9"/>
      <c r="BE606" s="9"/>
      <c r="BF606" s="9"/>
      <c r="BG606" s="9"/>
    </row>
    <row r="607" spans="50:59">
      <c r="AX607" s="9"/>
      <c r="AY607" s="9"/>
      <c r="AZ607" s="9"/>
      <c r="BA607" s="9"/>
      <c r="BB607" s="9"/>
      <c r="BC607" s="9"/>
      <c r="BD607" s="9"/>
      <c r="BE607" s="9"/>
      <c r="BF607" s="9"/>
      <c r="BG607" s="9"/>
    </row>
    <row r="608" spans="50:59">
      <c r="AX608" s="9"/>
      <c r="AY608" s="9"/>
      <c r="AZ608" s="9"/>
      <c r="BA608" s="9"/>
      <c r="BB608" s="9"/>
      <c r="BC608" s="9"/>
      <c r="BD608" s="9"/>
      <c r="BE608" s="9"/>
      <c r="BF608" s="9"/>
      <c r="BG608" s="9"/>
    </row>
    <row r="609" spans="50:59">
      <c r="AX609" s="9"/>
      <c r="AY609" s="9"/>
      <c r="AZ609" s="9"/>
      <c r="BA609" s="9"/>
      <c r="BB609" s="9"/>
      <c r="BC609" s="9"/>
      <c r="BD609" s="9"/>
      <c r="BE609" s="9"/>
      <c r="BF609" s="9"/>
      <c r="BG609" s="9"/>
    </row>
    <row r="610" spans="50:59">
      <c r="AX610" s="9"/>
      <c r="AY610" s="9"/>
      <c r="AZ610" s="9"/>
      <c r="BA610" s="9"/>
      <c r="BB610" s="9"/>
      <c r="BC610" s="9"/>
      <c r="BD610" s="9"/>
      <c r="BE610" s="9"/>
      <c r="BF610" s="9"/>
      <c r="BG610" s="9"/>
    </row>
    <row r="611" spans="50:59">
      <c r="AX611" s="9"/>
      <c r="AY611" s="9"/>
      <c r="AZ611" s="9"/>
      <c r="BA611" s="9"/>
      <c r="BB611" s="9"/>
      <c r="BC611" s="9"/>
      <c r="BD611" s="9"/>
      <c r="BE611" s="9"/>
      <c r="BF611" s="9"/>
      <c r="BG611" s="9"/>
    </row>
    <row r="612" spans="50:59">
      <c r="AX612" s="9"/>
      <c r="AY612" s="9"/>
      <c r="AZ612" s="9"/>
      <c r="BA612" s="9"/>
      <c r="BB612" s="9"/>
      <c r="BC612" s="9"/>
      <c r="BD612" s="9"/>
      <c r="BE612" s="9"/>
      <c r="BF612" s="9"/>
      <c r="BG612" s="9"/>
    </row>
    <row r="613" spans="50:59">
      <c r="AX613" s="9"/>
      <c r="AY613" s="9"/>
      <c r="AZ613" s="9"/>
      <c r="BA613" s="9"/>
      <c r="BB613" s="9"/>
      <c r="BC613" s="9"/>
      <c r="BD613" s="9"/>
      <c r="BE613" s="9"/>
      <c r="BF613" s="9"/>
      <c r="BG613" s="9"/>
    </row>
    <row r="614" spans="50:59">
      <c r="AX614" s="9"/>
      <c r="AY614" s="9"/>
      <c r="AZ614" s="9"/>
      <c r="BA614" s="9"/>
      <c r="BB614" s="9"/>
      <c r="BC614" s="9"/>
      <c r="BD614" s="9"/>
      <c r="BE614" s="9"/>
      <c r="BF614" s="9"/>
      <c r="BG614" s="9"/>
    </row>
    <row r="615" spans="50:59">
      <c r="AX615" s="9"/>
      <c r="AY615" s="9"/>
      <c r="AZ615" s="9"/>
      <c r="BA615" s="9"/>
      <c r="BB615" s="9"/>
      <c r="BC615" s="9"/>
      <c r="BD615" s="9"/>
      <c r="BE615" s="9"/>
      <c r="BF615" s="9"/>
      <c r="BG615" s="9"/>
    </row>
    <row r="616" spans="50:59">
      <c r="AX616" s="9"/>
      <c r="AY616" s="9"/>
      <c r="AZ616" s="9"/>
      <c r="BA616" s="9"/>
      <c r="BB616" s="9"/>
      <c r="BC616" s="9"/>
      <c r="BD616" s="9"/>
      <c r="BE616" s="9"/>
      <c r="BF616" s="9"/>
      <c r="BG616" s="9"/>
    </row>
    <row r="617" spans="50:59">
      <c r="AX617" s="9"/>
      <c r="AY617" s="9"/>
      <c r="AZ617" s="9"/>
      <c r="BA617" s="9"/>
      <c r="BB617" s="9"/>
      <c r="BC617" s="9"/>
      <c r="BD617" s="9"/>
      <c r="BE617" s="9"/>
      <c r="BF617" s="9"/>
      <c r="BG617" s="9"/>
    </row>
    <row r="618" spans="50:59">
      <c r="AX618" s="9"/>
      <c r="AY618" s="9"/>
      <c r="AZ618" s="9"/>
      <c r="BA618" s="9"/>
      <c r="BB618" s="9"/>
      <c r="BC618" s="9"/>
      <c r="BD618" s="9"/>
      <c r="BE618" s="9"/>
      <c r="BF618" s="9"/>
      <c r="BG618" s="9"/>
    </row>
    <row r="619" spans="50:59">
      <c r="AX619" s="9"/>
      <c r="AY619" s="9"/>
      <c r="AZ619" s="9"/>
      <c r="BA619" s="9"/>
      <c r="BB619" s="9"/>
      <c r="BC619" s="9"/>
      <c r="BD619" s="9"/>
      <c r="BE619" s="9"/>
      <c r="BF619" s="9"/>
      <c r="BG619" s="9"/>
    </row>
    <row r="620" spans="50:59">
      <c r="AX620" s="9"/>
      <c r="AY620" s="9"/>
      <c r="AZ620" s="9"/>
      <c r="BA620" s="9"/>
      <c r="BB620" s="9"/>
      <c r="BC620" s="9"/>
      <c r="BD620" s="9"/>
      <c r="BE620" s="9"/>
      <c r="BF620" s="9"/>
      <c r="BG620" s="9"/>
    </row>
    <row r="621" spans="50:59">
      <c r="AX621" s="9"/>
      <c r="AY621" s="9"/>
      <c r="AZ621" s="9"/>
      <c r="BA621" s="9"/>
      <c r="BB621" s="9"/>
      <c r="BC621" s="9"/>
      <c r="BD621" s="9"/>
      <c r="BE621" s="9"/>
      <c r="BF621" s="9"/>
      <c r="BG621" s="9"/>
    </row>
    <row r="622" spans="50:59">
      <c r="AX622" s="9"/>
      <c r="AY622" s="9"/>
      <c r="AZ622" s="9"/>
      <c r="BA622" s="9"/>
      <c r="BB622" s="9"/>
      <c r="BC622" s="9"/>
      <c r="BD622" s="9"/>
      <c r="BE622" s="9"/>
      <c r="BF622" s="9"/>
      <c r="BG622" s="9"/>
    </row>
    <row r="623" spans="50:59">
      <c r="AX623" s="9"/>
      <c r="AY623" s="9"/>
      <c r="AZ623" s="9"/>
      <c r="BA623" s="9"/>
      <c r="BB623" s="9"/>
      <c r="BC623" s="9"/>
      <c r="BD623" s="9"/>
      <c r="BE623" s="9"/>
      <c r="BF623" s="9"/>
      <c r="BG623" s="9"/>
    </row>
    <row r="624" spans="50:59">
      <c r="AX624" s="9"/>
      <c r="AY624" s="9"/>
      <c r="AZ624" s="9"/>
      <c r="BA624" s="9"/>
      <c r="BB624" s="9"/>
      <c r="BC624" s="9"/>
      <c r="BD624" s="9"/>
      <c r="BE624" s="9"/>
      <c r="BF624" s="9"/>
      <c r="BG624" s="9"/>
    </row>
    <row r="625" spans="50:59">
      <c r="AX625" s="9"/>
      <c r="AY625" s="9"/>
      <c r="AZ625" s="9"/>
      <c r="BA625" s="9"/>
      <c r="BB625" s="9"/>
      <c r="BC625" s="9"/>
      <c r="BD625" s="9"/>
      <c r="BE625" s="9"/>
      <c r="BF625" s="9"/>
      <c r="BG625" s="9"/>
    </row>
    <row r="626" spans="50:59">
      <c r="AX626" s="9"/>
      <c r="AY626" s="9"/>
      <c r="AZ626" s="9"/>
      <c r="BA626" s="9"/>
      <c r="BB626" s="9"/>
      <c r="BC626" s="9"/>
      <c r="BD626" s="9"/>
      <c r="BE626" s="9"/>
      <c r="BF626" s="9"/>
      <c r="BG626" s="9"/>
    </row>
    <row r="627" spans="50:59">
      <c r="AX627" s="9"/>
      <c r="AY627" s="9"/>
      <c r="AZ627" s="9"/>
      <c r="BA627" s="9"/>
      <c r="BB627" s="9"/>
      <c r="BC627" s="9"/>
      <c r="BD627" s="9"/>
      <c r="BE627" s="9"/>
      <c r="BF627" s="9"/>
      <c r="BG627" s="9"/>
    </row>
    <row r="628" spans="50:59">
      <c r="AX628" s="9"/>
      <c r="AY628" s="9"/>
      <c r="AZ628" s="9"/>
      <c r="BA628" s="9"/>
      <c r="BB628" s="9"/>
      <c r="BC628" s="9"/>
      <c r="BD628" s="9"/>
      <c r="BE628" s="9"/>
      <c r="BF628" s="9"/>
      <c r="BG628" s="9"/>
    </row>
    <row r="629" spans="50:59">
      <c r="AX629" s="9"/>
      <c r="AY629" s="9"/>
      <c r="AZ629" s="9"/>
      <c r="BA629" s="9"/>
      <c r="BB629" s="9"/>
      <c r="BC629" s="9"/>
      <c r="BD629" s="9"/>
      <c r="BE629" s="9"/>
      <c r="BF629" s="9"/>
      <c r="BG629" s="9"/>
    </row>
    <row r="630" spans="50:59">
      <c r="AX630" s="9"/>
      <c r="AY630" s="9"/>
      <c r="AZ630" s="9"/>
      <c r="BA630" s="9"/>
      <c r="BB630" s="9"/>
      <c r="BC630" s="9"/>
      <c r="BD630" s="9"/>
      <c r="BE630" s="9"/>
      <c r="BF630" s="9"/>
      <c r="BG630" s="9"/>
    </row>
    <row r="631" spans="50:59">
      <c r="AX631" s="9"/>
      <c r="AY631" s="9"/>
      <c r="AZ631" s="9"/>
      <c r="BA631" s="9"/>
      <c r="BB631" s="9"/>
      <c r="BC631" s="9"/>
      <c r="BD631" s="9"/>
      <c r="BE631" s="9"/>
      <c r="BF631" s="9"/>
      <c r="BG631" s="9"/>
    </row>
    <row r="632" spans="50:59">
      <c r="AX632" s="9"/>
      <c r="AY632" s="9"/>
      <c r="AZ632" s="9"/>
      <c r="BA632" s="9"/>
      <c r="BB632" s="9"/>
      <c r="BC632" s="9"/>
      <c r="BD632" s="9"/>
      <c r="BE632" s="9"/>
      <c r="BF632" s="9"/>
      <c r="BG632" s="9"/>
    </row>
    <row r="633" spans="50:59">
      <c r="AX633" s="9"/>
      <c r="AY633" s="9"/>
      <c r="AZ633" s="9"/>
      <c r="BA633" s="9"/>
      <c r="BB633" s="9"/>
      <c r="BC633" s="9"/>
      <c r="BD633" s="9"/>
      <c r="BE633" s="9"/>
      <c r="BF633" s="9"/>
      <c r="BG633" s="9"/>
    </row>
    <row r="634" spans="50:59">
      <c r="AX634" s="9"/>
      <c r="AY634" s="9"/>
      <c r="AZ634" s="9"/>
      <c r="BA634" s="9"/>
      <c r="BB634" s="9"/>
      <c r="BC634" s="9"/>
      <c r="BD634" s="9"/>
      <c r="BE634" s="9"/>
      <c r="BF634" s="9"/>
      <c r="BG634" s="9"/>
    </row>
    <row r="635" spans="50:59">
      <c r="AX635" s="9"/>
      <c r="AY635" s="9"/>
      <c r="AZ635" s="9"/>
      <c r="BA635" s="9"/>
      <c r="BB635" s="9"/>
      <c r="BC635" s="9"/>
      <c r="BD635" s="9"/>
      <c r="BE635" s="9"/>
      <c r="BF635" s="9"/>
      <c r="BG635" s="9"/>
    </row>
    <row r="636" spans="50:59">
      <c r="AX636" s="9"/>
      <c r="AY636" s="9"/>
      <c r="AZ636" s="9"/>
      <c r="BA636" s="9"/>
      <c r="BB636" s="9"/>
      <c r="BC636" s="9"/>
      <c r="BD636" s="9"/>
      <c r="BE636" s="9"/>
      <c r="BF636" s="9"/>
      <c r="BG636" s="9"/>
    </row>
    <row r="637" spans="50:59">
      <c r="AX637" s="9"/>
      <c r="AY637" s="9"/>
      <c r="AZ637" s="9"/>
      <c r="BA637" s="9"/>
      <c r="BB637" s="9"/>
      <c r="BC637" s="9"/>
      <c r="BD637" s="9"/>
      <c r="BE637" s="9"/>
      <c r="BF637" s="9"/>
      <c r="BG637" s="9"/>
    </row>
    <row r="638" spans="50:59">
      <c r="AX638" s="9"/>
      <c r="AY638" s="9"/>
      <c r="AZ638" s="9"/>
      <c r="BA638" s="9"/>
      <c r="BB638" s="9"/>
      <c r="BC638" s="9"/>
      <c r="BD638" s="9"/>
      <c r="BE638" s="9"/>
      <c r="BF638" s="9"/>
      <c r="BG638" s="9"/>
    </row>
    <row r="639" spans="50:59">
      <c r="AX639" s="9"/>
      <c r="AY639" s="9"/>
      <c r="AZ639" s="9"/>
      <c r="BA639" s="9"/>
      <c r="BB639" s="9"/>
      <c r="BC639" s="9"/>
      <c r="BD639" s="9"/>
      <c r="BE639" s="9"/>
      <c r="BF639" s="9"/>
      <c r="BG639" s="9"/>
    </row>
    <row r="640" spans="50:59">
      <c r="AX640" s="9"/>
      <c r="AY640" s="9"/>
      <c r="AZ640" s="9"/>
      <c r="BA640" s="9"/>
      <c r="BB640" s="9"/>
      <c r="BC640" s="9"/>
      <c r="BD640" s="9"/>
      <c r="BE640" s="9"/>
      <c r="BF640" s="9"/>
      <c r="BG640" s="9"/>
    </row>
    <row r="641" spans="50:59">
      <c r="AX641" s="9"/>
      <c r="AY641" s="9"/>
      <c r="AZ641" s="9"/>
      <c r="BA641" s="9"/>
      <c r="BB641" s="9"/>
      <c r="BC641" s="9"/>
      <c r="BD641" s="9"/>
      <c r="BE641" s="9"/>
      <c r="BF641" s="9"/>
      <c r="BG641" s="9"/>
    </row>
    <row r="642" spans="50:59">
      <c r="AX642" s="9"/>
      <c r="AY642" s="9"/>
      <c r="AZ642" s="9"/>
      <c r="BA642" s="9"/>
      <c r="BB642" s="9"/>
      <c r="BC642" s="9"/>
      <c r="BD642" s="9"/>
      <c r="BE642" s="9"/>
      <c r="BF642" s="9"/>
      <c r="BG642" s="9"/>
    </row>
    <row r="643" spans="50:59">
      <c r="AX643" s="9"/>
      <c r="AY643" s="9"/>
      <c r="AZ643" s="9"/>
      <c r="BA643" s="9"/>
      <c r="BB643" s="9"/>
      <c r="BC643" s="9"/>
      <c r="BD643" s="9"/>
      <c r="BE643" s="9"/>
      <c r="BF643" s="9"/>
      <c r="BG643" s="9"/>
    </row>
    <row r="644" spans="50:59">
      <c r="AX644" s="9"/>
      <c r="AY644" s="9"/>
      <c r="AZ644" s="9"/>
      <c r="BA644" s="9"/>
      <c r="BB644" s="9"/>
      <c r="BC644" s="9"/>
      <c r="BD644" s="9"/>
      <c r="BE644" s="9"/>
      <c r="BF644" s="9"/>
      <c r="BG644" s="9"/>
    </row>
    <row r="645" spans="50:59">
      <c r="AX645" s="9"/>
      <c r="AY645" s="9"/>
      <c r="AZ645" s="9"/>
      <c r="BA645" s="9"/>
      <c r="BB645" s="9"/>
      <c r="BC645" s="9"/>
      <c r="BD645" s="9"/>
      <c r="BE645" s="9"/>
      <c r="BF645" s="9"/>
      <c r="BG645" s="9"/>
    </row>
    <row r="646" spans="50:59">
      <c r="AX646" s="9"/>
      <c r="AY646" s="9"/>
      <c r="AZ646" s="9"/>
      <c r="BA646" s="9"/>
      <c r="BB646" s="9"/>
      <c r="BC646" s="9"/>
      <c r="BD646" s="9"/>
      <c r="BE646" s="9"/>
      <c r="BF646" s="9"/>
      <c r="BG646" s="9"/>
    </row>
    <row r="647" spans="50:59">
      <c r="AX647" s="9"/>
      <c r="AY647" s="9"/>
      <c r="AZ647" s="9"/>
      <c r="BA647" s="9"/>
      <c r="BB647" s="9"/>
      <c r="BC647" s="9"/>
      <c r="BD647" s="9"/>
      <c r="BE647" s="9"/>
      <c r="BF647" s="9"/>
      <c r="BG647" s="9"/>
    </row>
    <row r="648" spans="50:59">
      <c r="AX648" s="9"/>
      <c r="AY648" s="9"/>
      <c r="AZ648" s="9"/>
      <c r="BA648" s="9"/>
      <c r="BB648" s="9"/>
      <c r="BC648" s="9"/>
      <c r="BD648" s="9"/>
      <c r="BE648" s="9"/>
      <c r="BF648" s="9"/>
      <c r="BG648" s="9"/>
    </row>
    <row r="649" spans="50:59">
      <c r="AX649" s="9"/>
      <c r="AY649" s="9"/>
      <c r="AZ649" s="9"/>
      <c r="BA649" s="9"/>
      <c r="BB649" s="9"/>
      <c r="BC649" s="9"/>
      <c r="BD649" s="9"/>
      <c r="BE649" s="9"/>
      <c r="BF649" s="9"/>
      <c r="BG649" s="9"/>
    </row>
    <row r="650" spans="50:59">
      <c r="AX650" s="9"/>
      <c r="AY650" s="9"/>
      <c r="AZ650" s="9"/>
      <c r="BA650" s="9"/>
      <c r="BB650" s="9"/>
      <c r="BC650" s="9"/>
      <c r="BD650" s="9"/>
      <c r="BE650" s="9"/>
      <c r="BF650" s="9"/>
      <c r="BG650" s="9"/>
    </row>
    <row r="651" spans="50:59">
      <c r="AX651" s="9"/>
      <c r="AY651" s="9"/>
      <c r="AZ651" s="9"/>
      <c r="BA651" s="9"/>
      <c r="BB651" s="9"/>
      <c r="BC651" s="9"/>
      <c r="BD651" s="9"/>
      <c r="BE651" s="9"/>
      <c r="BF651" s="9"/>
      <c r="BG651" s="9"/>
    </row>
    <row r="652" spans="50:59">
      <c r="AX652" s="9"/>
      <c r="AY652" s="9"/>
      <c r="AZ652" s="9"/>
      <c r="BA652" s="9"/>
      <c r="BB652" s="9"/>
      <c r="BC652" s="9"/>
      <c r="BD652" s="9"/>
      <c r="BE652" s="9"/>
      <c r="BF652" s="9"/>
      <c r="BG652" s="9"/>
    </row>
    <row r="653" spans="50:59">
      <c r="AX653" s="9"/>
      <c r="AY653" s="9"/>
      <c r="AZ653" s="9"/>
      <c r="BA653" s="9"/>
      <c r="BB653" s="9"/>
      <c r="BC653" s="9"/>
      <c r="BD653" s="9"/>
      <c r="BE653" s="9"/>
      <c r="BF653" s="9"/>
      <c r="BG653" s="9"/>
    </row>
    <row r="654" spans="50:59">
      <c r="AX654" s="9"/>
      <c r="AY654" s="9"/>
      <c r="AZ654" s="9"/>
      <c r="BA654" s="9"/>
      <c r="BB654" s="9"/>
      <c r="BC654" s="9"/>
      <c r="BD654" s="9"/>
      <c r="BE654" s="9"/>
      <c r="BF654" s="9"/>
      <c r="BG654" s="9"/>
    </row>
    <row r="655" spans="50:59">
      <c r="AX655" s="9"/>
      <c r="AY655" s="9"/>
      <c r="AZ655" s="9"/>
      <c r="BA655" s="9"/>
      <c r="BB655" s="9"/>
      <c r="BC655" s="9"/>
      <c r="BD655" s="9"/>
      <c r="BE655" s="9"/>
      <c r="BF655" s="9"/>
      <c r="BG655" s="9"/>
    </row>
    <row r="656" spans="50:59">
      <c r="AX656" s="9"/>
      <c r="AY656" s="9"/>
      <c r="AZ656" s="9"/>
      <c r="BA656" s="9"/>
      <c r="BB656" s="9"/>
      <c r="BC656" s="9"/>
      <c r="BD656" s="9"/>
      <c r="BE656" s="9"/>
      <c r="BF656" s="9"/>
      <c r="BG656" s="9"/>
    </row>
    <row r="657" spans="50:59">
      <c r="AX657" s="9"/>
      <c r="AY657" s="9"/>
      <c r="AZ657" s="9"/>
      <c r="BA657" s="9"/>
      <c r="BB657" s="9"/>
      <c r="BC657" s="9"/>
      <c r="BD657" s="9"/>
      <c r="BE657" s="9"/>
      <c r="BF657" s="9"/>
      <c r="BG657" s="9"/>
    </row>
    <row r="658" spans="50:59">
      <c r="AX658" s="9"/>
      <c r="AY658" s="9"/>
      <c r="AZ658" s="9"/>
      <c r="BA658" s="9"/>
      <c r="BB658" s="9"/>
      <c r="BC658" s="9"/>
      <c r="BD658" s="9"/>
      <c r="BE658" s="9"/>
      <c r="BF658" s="9"/>
      <c r="BG658" s="9"/>
    </row>
    <row r="659" spans="50:59">
      <c r="AX659" s="9"/>
      <c r="AY659" s="9"/>
      <c r="AZ659" s="9"/>
      <c r="BA659" s="9"/>
      <c r="BB659" s="9"/>
      <c r="BC659" s="9"/>
      <c r="BD659" s="9"/>
      <c r="BE659" s="9"/>
      <c r="BF659" s="9"/>
      <c r="BG659" s="9"/>
    </row>
    <row r="660" spans="50:59">
      <c r="AX660" s="9"/>
      <c r="AY660" s="9"/>
      <c r="AZ660" s="9"/>
      <c r="BA660" s="9"/>
      <c r="BB660" s="9"/>
      <c r="BC660" s="9"/>
      <c r="BD660" s="9"/>
      <c r="BE660" s="9"/>
      <c r="BF660" s="9"/>
      <c r="BG660" s="9"/>
    </row>
    <row r="661" spans="50:59">
      <c r="AX661" s="9"/>
      <c r="AY661" s="9"/>
      <c r="AZ661" s="9"/>
      <c r="BA661" s="9"/>
      <c r="BB661" s="9"/>
      <c r="BC661" s="9"/>
      <c r="BD661" s="9"/>
      <c r="BE661" s="9"/>
      <c r="BF661" s="9"/>
      <c r="BG661" s="9"/>
    </row>
    <row r="662" spans="50:59">
      <c r="AX662" s="9"/>
      <c r="AY662" s="9"/>
      <c r="AZ662" s="9"/>
      <c r="BA662" s="9"/>
      <c r="BB662" s="9"/>
      <c r="BC662" s="9"/>
      <c r="BD662" s="9"/>
      <c r="BE662" s="9"/>
      <c r="BF662" s="9"/>
      <c r="BG662" s="9"/>
    </row>
    <row r="663" spans="50:59">
      <c r="AX663" s="9"/>
      <c r="AY663" s="9"/>
      <c r="AZ663" s="9"/>
      <c r="BA663" s="9"/>
      <c r="BB663" s="9"/>
      <c r="BC663" s="9"/>
      <c r="BD663" s="9"/>
      <c r="BE663" s="9"/>
      <c r="BF663" s="9"/>
      <c r="BG663" s="9"/>
    </row>
    <row r="664" spans="50:59">
      <c r="AX664" s="9"/>
      <c r="AY664" s="9"/>
      <c r="AZ664" s="9"/>
      <c r="BA664" s="9"/>
      <c r="BB664" s="9"/>
      <c r="BC664" s="9"/>
      <c r="BD664" s="9"/>
      <c r="BE664" s="9"/>
      <c r="BF664" s="9"/>
      <c r="BG664" s="9"/>
    </row>
    <row r="665" spans="50:59">
      <c r="AX665" s="9"/>
      <c r="AY665" s="9"/>
      <c r="AZ665" s="9"/>
      <c r="BA665" s="9"/>
      <c r="BB665" s="9"/>
      <c r="BC665" s="9"/>
      <c r="BD665" s="9"/>
      <c r="BE665" s="9"/>
      <c r="BF665" s="9"/>
      <c r="BG665" s="9"/>
    </row>
    <row r="666" spans="50:59">
      <c r="AX666" s="9"/>
      <c r="AY666" s="9"/>
      <c r="AZ666" s="9"/>
      <c r="BA666" s="9"/>
      <c r="BB666" s="9"/>
      <c r="BC666" s="9"/>
      <c r="BD666" s="9"/>
      <c r="BE666" s="9"/>
      <c r="BF666" s="9"/>
      <c r="BG666" s="9"/>
    </row>
    <row r="667" spans="50:59">
      <c r="AX667" s="9"/>
      <c r="AY667" s="9"/>
      <c r="AZ667" s="9"/>
      <c r="BA667" s="9"/>
      <c r="BB667" s="9"/>
      <c r="BC667" s="9"/>
      <c r="BD667" s="9"/>
      <c r="BE667" s="9"/>
      <c r="BF667" s="9"/>
      <c r="BG667" s="9"/>
    </row>
    <row r="668" spans="50:59">
      <c r="AX668" s="9"/>
      <c r="AY668" s="9"/>
      <c r="AZ668" s="9"/>
      <c r="BA668" s="9"/>
      <c r="BB668" s="9"/>
      <c r="BC668" s="9"/>
      <c r="BD668" s="9"/>
      <c r="BE668" s="9"/>
      <c r="BF668" s="9"/>
      <c r="BG668" s="9"/>
    </row>
    <row r="669" spans="50:59">
      <c r="AX669" s="9"/>
      <c r="AY669" s="9"/>
      <c r="AZ669" s="9"/>
      <c r="BA669" s="9"/>
      <c r="BB669" s="9"/>
      <c r="BC669" s="9"/>
      <c r="BD669" s="9"/>
      <c r="BE669" s="9"/>
      <c r="BF669" s="9"/>
      <c r="BG669" s="9"/>
    </row>
    <row r="670" spans="50:59">
      <c r="AX670" s="9"/>
      <c r="AY670" s="9"/>
      <c r="AZ670" s="9"/>
      <c r="BA670" s="9"/>
      <c r="BB670" s="9"/>
      <c r="BC670" s="9"/>
      <c r="BD670" s="9"/>
      <c r="BE670" s="9"/>
      <c r="BF670" s="9"/>
      <c r="BG670" s="9"/>
    </row>
    <row r="671" spans="50:59">
      <c r="AX671" s="9"/>
      <c r="AY671" s="9"/>
      <c r="AZ671" s="9"/>
      <c r="BA671" s="9"/>
      <c r="BB671" s="9"/>
      <c r="BC671" s="9"/>
      <c r="BD671" s="9"/>
      <c r="BE671" s="9"/>
      <c r="BF671" s="9"/>
      <c r="BG671" s="9"/>
    </row>
    <row r="672" spans="50:59">
      <c r="AX672" s="9"/>
      <c r="AY672" s="9"/>
      <c r="AZ672" s="9"/>
      <c r="BA672" s="9"/>
      <c r="BB672" s="9"/>
      <c r="BC672" s="9"/>
      <c r="BD672" s="9"/>
      <c r="BE672" s="9"/>
      <c r="BF672" s="9"/>
      <c r="BG672" s="9"/>
    </row>
    <row r="673" spans="50:59">
      <c r="AX673" s="9"/>
      <c r="AY673" s="9"/>
      <c r="AZ673" s="9"/>
      <c r="BA673" s="9"/>
      <c r="BB673" s="9"/>
      <c r="BC673" s="9"/>
      <c r="BD673" s="9"/>
      <c r="BE673" s="9"/>
      <c r="BF673" s="9"/>
      <c r="BG673" s="9"/>
    </row>
    <row r="674" spans="50:59">
      <c r="AX674" s="9"/>
      <c r="AY674" s="9"/>
      <c r="AZ674" s="9"/>
      <c r="BA674" s="9"/>
      <c r="BB674" s="9"/>
      <c r="BC674" s="9"/>
      <c r="BD674" s="9"/>
      <c r="BE674" s="9"/>
      <c r="BF674" s="9"/>
      <c r="BG674" s="9"/>
    </row>
    <row r="675" spans="50:59">
      <c r="AX675" s="9"/>
      <c r="AY675" s="9"/>
      <c r="AZ675" s="9"/>
      <c r="BA675" s="9"/>
      <c r="BB675" s="9"/>
      <c r="BC675" s="9"/>
      <c r="BD675" s="9"/>
      <c r="BE675" s="9"/>
      <c r="BF675" s="9"/>
      <c r="BG675" s="9"/>
    </row>
    <row r="676" spans="50:59">
      <c r="AX676" s="9"/>
      <c r="AY676" s="9"/>
      <c r="AZ676" s="9"/>
      <c r="BA676" s="9"/>
      <c r="BB676" s="9"/>
      <c r="BC676" s="9"/>
      <c r="BD676" s="9"/>
      <c r="BE676" s="9"/>
      <c r="BF676" s="9"/>
      <c r="BG676" s="9"/>
    </row>
    <row r="677" spans="50:59">
      <c r="AX677" s="9"/>
      <c r="AY677" s="9"/>
      <c r="AZ677" s="9"/>
      <c r="BA677" s="9"/>
      <c r="BB677" s="9"/>
      <c r="BC677" s="9"/>
      <c r="BD677" s="9"/>
      <c r="BE677" s="9"/>
      <c r="BF677" s="9"/>
      <c r="BG677" s="9"/>
    </row>
    <row r="678" spans="50:59">
      <c r="AX678" s="9"/>
      <c r="AY678" s="9"/>
      <c r="AZ678" s="9"/>
      <c r="BA678" s="9"/>
      <c r="BB678" s="9"/>
      <c r="BC678" s="9"/>
      <c r="BD678" s="9"/>
      <c r="BE678" s="9"/>
      <c r="BF678" s="9"/>
      <c r="BG678" s="9"/>
    </row>
    <row r="679" spans="50:59">
      <c r="AX679" s="9"/>
      <c r="AY679" s="9"/>
      <c r="AZ679" s="9"/>
      <c r="BA679" s="9"/>
      <c r="BB679" s="9"/>
      <c r="BC679" s="9"/>
      <c r="BD679" s="9"/>
      <c r="BE679" s="9"/>
      <c r="BF679" s="9"/>
      <c r="BG679" s="9"/>
    </row>
    <row r="680" spans="50:59">
      <c r="AX680" s="9"/>
      <c r="AY680" s="9"/>
      <c r="AZ680" s="9"/>
      <c r="BA680" s="9"/>
      <c r="BB680" s="9"/>
      <c r="BC680" s="9"/>
      <c r="BD680" s="9"/>
      <c r="BE680" s="9"/>
      <c r="BF680" s="9"/>
      <c r="BG680" s="9"/>
    </row>
    <row r="681" spans="50:59">
      <c r="AX681" s="9"/>
      <c r="AY681" s="9"/>
      <c r="AZ681" s="9"/>
      <c r="BA681" s="9"/>
      <c r="BB681" s="9"/>
      <c r="BC681" s="9"/>
      <c r="BD681" s="9"/>
      <c r="BE681" s="9"/>
      <c r="BF681" s="9"/>
      <c r="BG681" s="9"/>
    </row>
    <row r="682" spans="50:59">
      <c r="AX682" s="9"/>
      <c r="AY682" s="9"/>
      <c r="AZ682" s="9"/>
      <c r="BA682" s="9"/>
      <c r="BB682" s="9"/>
      <c r="BC682" s="9"/>
      <c r="BD682" s="9"/>
      <c r="BE682" s="9"/>
      <c r="BF682" s="9"/>
      <c r="BG682" s="9"/>
    </row>
    <row r="683" spans="50:59">
      <c r="AX683" s="9"/>
      <c r="AY683" s="9"/>
      <c r="AZ683" s="9"/>
      <c r="BA683" s="9"/>
      <c r="BB683" s="9"/>
      <c r="BC683" s="9"/>
      <c r="BD683" s="9"/>
      <c r="BE683" s="9"/>
      <c r="BF683" s="9"/>
      <c r="BG683" s="9"/>
    </row>
    <row r="684" spans="50:59">
      <c r="AX684" s="9"/>
      <c r="AY684" s="9"/>
      <c r="AZ684" s="9"/>
      <c r="BA684" s="9"/>
      <c r="BB684" s="9"/>
      <c r="BC684" s="9"/>
      <c r="BD684" s="9"/>
      <c r="BE684" s="9"/>
      <c r="BF684" s="9"/>
      <c r="BG684" s="9"/>
    </row>
    <row r="685" spans="50:59">
      <c r="AX685" s="9"/>
      <c r="AY685" s="9"/>
      <c r="AZ685" s="9"/>
      <c r="BA685" s="9"/>
      <c r="BB685" s="9"/>
      <c r="BC685" s="9"/>
      <c r="BD685" s="9"/>
      <c r="BE685" s="9"/>
      <c r="BF685" s="9"/>
      <c r="BG685" s="9"/>
    </row>
    <row r="686" spans="50:59">
      <c r="AX686" s="9"/>
      <c r="AY686" s="9"/>
      <c r="AZ686" s="9"/>
      <c r="BA686" s="9"/>
      <c r="BB686" s="9"/>
      <c r="BC686" s="9"/>
      <c r="BD686" s="9"/>
      <c r="BE686" s="9"/>
      <c r="BF686" s="9"/>
      <c r="BG686" s="9"/>
    </row>
    <row r="687" spans="50:59">
      <c r="AX687" s="9"/>
      <c r="AY687" s="9"/>
      <c r="AZ687" s="9"/>
      <c r="BA687" s="9"/>
      <c r="BB687" s="9"/>
      <c r="BC687" s="9"/>
      <c r="BD687" s="9"/>
      <c r="BE687" s="9"/>
      <c r="BF687" s="9"/>
      <c r="BG687" s="9"/>
    </row>
    <row r="688" spans="50:59">
      <c r="AX688" s="9"/>
      <c r="AY688" s="9"/>
      <c r="AZ688" s="9"/>
      <c r="BA688" s="9"/>
      <c r="BB688" s="9"/>
      <c r="BC688" s="9"/>
      <c r="BD688" s="9"/>
      <c r="BE688" s="9"/>
      <c r="BF688" s="9"/>
      <c r="BG688" s="9"/>
    </row>
    <row r="689" spans="50:59">
      <c r="AX689" s="9"/>
      <c r="AY689" s="9"/>
      <c r="AZ689" s="9"/>
      <c r="BA689" s="9"/>
      <c r="BB689" s="9"/>
      <c r="BC689" s="9"/>
      <c r="BD689" s="9"/>
      <c r="BE689" s="9"/>
      <c r="BF689" s="9"/>
      <c r="BG689" s="9"/>
    </row>
    <row r="690" spans="50:59">
      <c r="AX690" s="9"/>
      <c r="AY690" s="9"/>
      <c r="AZ690" s="9"/>
      <c r="BA690" s="9"/>
      <c r="BB690" s="9"/>
      <c r="BC690" s="9"/>
      <c r="BD690" s="9"/>
      <c r="BE690" s="9"/>
      <c r="BF690" s="9"/>
      <c r="BG690" s="9"/>
    </row>
    <row r="691" spans="50:59">
      <c r="AX691" s="9"/>
      <c r="AY691" s="9"/>
      <c r="AZ691" s="9"/>
      <c r="BA691" s="9"/>
      <c r="BB691" s="9"/>
      <c r="BC691" s="9"/>
      <c r="BD691" s="9"/>
      <c r="BE691" s="9"/>
      <c r="BF691" s="9"/>
      <c r="BG691" s="9"/>
    </row>
    <row r="692" spans="50:59">
      <c r="AX692" s="9"/>
      <c r="AY692" s="9"/>
      <c r="AZ692" s="9"/>
      <c r="BA692" s="9"/>
      <c r="BB692" s="9"/>
      <c r="BC692" s="9"/>
      <c r="BD692" s="9"/>
      <c r="BE692" s="9"/>
      <c r="BF692" s="9"/>
      <c r="BG692" s="9"/>
    </row>
    <row r="693" spans="50:59">
      <c r="AX693" s="9"/>
      <c r="AY693" s="9"/>
      <c r="AZ693" s="9"/>
      <c r="BA693" s="9"/>
      <c r="BB693" s="9"/>
      <c r="BC693" s="9"/>
      <c r="BD693" s="9"/>
      <c r="BE693" s="9"/>
      <c r="BF693" s="9"/>
      <c r="BG693" s="9"/>
    </row>
    <row r="694" spans="50:59">
      <c r="AX694" s="9"/>
      <c r="AY694" s="9"/>
      <c r="AZ694" s="9"/>
      <c r="BA694" s="9"/>
      <c r="BB694" s="9"/>
      <c r="BC694" s="9"/>
      <c r="BD694" s="9"/>
      <c r="BE694" s="9"/>
      <c r="BF694" s="9"/>
      <c r="BG694" s="9"/>
    </row>
    <row r="695" spans="50:59">
      <c r="AX695" s="9"/>
      <c r="AY695" s="9"/>
      <c r="AZ695" s="9"/>
      <c r="BA695" s="9"/>
      <c r="BB695" s="9"/>
      <c r="BC695" s="9"/>
      <c r="BD695" s="9"/>
      <c r="BE695" s="9"/>
      <c r="BF695" s="9"/>
      <c r="BG695" s="9"/>
    </row>
    <row r="696" spans="50:59">
      <c r="AX696" s="9"/>
      <c r="AY696" s="9"/>
      <c r="AZ696" s="9"/>
      <c r="BA696" s="9"/>
      <c r="BB696" s="9"/>
      <c r="BC696" s="9"/>
      <c r="BD696" s="9"/>
      <c r="BE696" s="9"/>
      <c r="BF696" s="9"/>
      <c r="BG696" s="9"/>
    </row>
    <row r="697" spans="50:59">
      <c r="AX697" s="9"/>
      <c r="AY697" s="9"/>
      <c r="AZ697" s="9"/>
      <c r="BA697" s="9"/>
      <c r="BB697" s="9"/>
      <c r="BC697" s="9"/>
      <c r="BD697" s="9"/>
      <c r="BE697" s="9"/>
      <c r="BF697" s="9"/>
      <c r="BG697" s="9"/>
    </row>
    <row r="698" spans="50:59">
      <c r="AX698" s="9"/>
      <c r="AY698" s="9"/>
      <c r="AZ698" s="9"/>
      <c r="BA698" s="9"/>
      <c r="BB698" s="9"/>
      <c r="BC698" s="9"/>
      <c r="BD698" s="9"/>
      <c r="BE698" s="9"/>
      <c r="BF698" s="9"/>
      <c r="BG698" s="9"/>
    </row>
    <row r="699" spans="50:59">
      <c r="AX699" s="9"/>
      <c r="AY699" s="9"/>
      <c r="AZ699" s="9"/>
      <c r="BA699" s="9"/>
      <c r="BB699" s="9"/>
      <c r="BC699" s="9"/>
      <c r="BD699" s="9"/>
      <c r="BE699" s="9"/>
      <c r="BF699" s="9"/>
      <c r="BG699" s="9"/>
    </row>
    <row r="700" spans="50:59">
      <c r="AX700" s="9"/>
      <c r="AY700" s="9"/>
      <c r="AZ700" s="9"/>
      <c r="BA700" s="9"/>
      <c r="BB700" s="9"/>
      <c r="BC700" s="9"/>
      <c r="BD700" s="9"/>
      <c r="BE700" s="9"/>
      <c r="BF700" s="9"/>
      <c r="BG700" s="9"/>
    </row>
    <row r="701" spans="50:59">
      <c r="AX701" s="9"/>
      <c r="AY701" s="9"/>
      <c r="AZ701" s="9"/>
      <c r="BA701" s="9"/>
      <c r="BB701" s="9"/>
      <c r="BC701" s="9"/>
      <c r="BD701" s="9"/>
      <c r="BE701" s="9"/>
      <c r="BF701" s="9"/>
      <c r="BG701" s="9"/>
    </row>
    <row r="702" spans="50:59">
      <c r="AX702" s="9"/>
      <c r="AY702" s="9"/>
      <c r="AZ702" s="9"/>
      <c r="BA702" s="9"/>
      <c r="BB702" s="9"/>
      <c r="BC702" s="9"/>
      <c r="BD702" s="9"/>
      <c r="BE702" s="9"/>
      <c r="BF702" s="9"/>
      <c r="BG702" s="9"/>
    </row>
    <row r="703" spans="50:59">
      <c r="AX703" s="9"/>
      <c r="AY703" s="9"/>
      <c r="AZ703" s="9"/>
      <c r="BA703" s="9"/>
      <c r="BB703" s="9"/>
      <c r="BC703" s="9"/>
      <c r="BD703" s="9"/>
      <c r="BE703" s="9"/>
      <c r="BF703" s="9"/>
      <c r="BG703" s="9"/>
    </row>
    <row r="704" spans="50:59">
      <c r="AX704" s="9"/>
      <c r="AY704" s="9"/>
      <c r="AZ704" s="9"/>
      <c r="BA704" s="9"/>
      <c r="BB704" s="9"/>
      <c r="BC704" s="9"/>
      <c r="BD704" s="9"/>
      <c r="BE704" s="9"/>
      <c r="BF704" s="9"/>
      <c r="BG704" s="9"/>
    </row>
    <row r="705" spans="50:59">
      <c r="AX705" s="9"/>
      <c r="AY705" s="9"/>
      <c r="AZ705" s="9"/>
      <c r="BA705" s="9"/>
      <c r="BB705" s="9"/>
      <c r="BC705" s="9"/>
      <c r="BD705" s="9"/>
      <c r="BE705" s="9"/>
      <c r="BF705" s="9"/>
      <c r="BG705" s="9"/>
    </row>
    <row r="706" spans="50:59">
      <c r="AX706" s="9"/>
      <c r="AY706" s="9"/>
      <c r="AZ706" s="9"/>
      <c r="BA706" s="9"/>
      <c r="BB706" s="9"/>
      <c r="BC706" s="9"/>
      <c r="BD706" s="9"/>
      <c r="BE706" s="9"/>
      <c r="BF706" s="9"/>
      <c r="BG706" s="9"/>
    </row>
    <row r="707" spans="50:59">
      <c r="AX707" s="9"/>
      <c r="AY707" s="9"/>
      <c r="AZ707" s="9"/>
      <c r="BA707" s="9"/>
      <c r="BB707" s="9"/>
      <c r="BC707" s="9"/>
      <c r="BD707" s="9"/>
      <c r="BE707" s="9"/>
      <c r="BF707" s="9"/>
      <c r="BG707" s="9"/>
    </row>
    <row r="708" spans="50:59">
      <c r="AX708" s="9"/>
      <c r="AY708" s="9"/>
      <c r="AZ708" s="9"/>
      <c r="BA708" s="9"/>
      <c r="BB708" s="9"/>
      <c r="BC708" s="9"/>
      <c r="BD708" s="9"/>
      <c r="BE708" s="9"/>
      <c r="BF708" s="9"/>
      <c r="BG708" s="9"/>
    </row>
    <row r="709" spans="50:59">
      <c r="AX709" s="9"/>
      <c r="AY709" s="9"/>
      <c r="AZ709" s="9"/>
      <c r="BA709" s="9"/>
      <c r="BB709" s="9"/>
      <c r="BC709" s="9"/>
      <c r="BD709" s="9"/>
      <c r="BE709" s="9"/>
      <c r="BF709" s="9"/>
      <c r="BG709" s="9"/>
    </row>
    <row r="710" spans="50:59">
      <c r="AX710" s="9"/>
      <c r="AY710" s="9"/>
      <c r="AZ710" s="9"/>
      <c r="BA710" s="9"/>
      <c r="BB710" s="9"/>
      <c r="BC710" s="9"/>
      <c r="BD710" s="9"/>
      <c r="BE710" s="9"/>
      <c r="BF710" s="9"/>
      <c r="BG710" s="9"/>
    </row>
    <row r="711" spans="50:59">
      <c r="AX711" s="9"/>
      <c r="AY711" s="9"/>
      <c r="AZ711" s="9"/>
      <c r="BA711" s="9"/>
      <c r="BB711" s="9"/>
      <c r="BC711" s="9"/>
      <c r="BD711" s="9"/>
      <c r="BE711" s="9"/>
      <c r="BF711" s="9"/>
      <c r="BG711" s="9"/>
    </row>
    <row r="712" spans="50:59">
      <c r="AX712" s="9"/>
      <c r="AY712" s="9"/>
      <c r="AZ712" s="9"/>
      <c r="BA712" s="9"/>
      <c r="BB712" s="9"/>
      <c r="BC712" s="9"/>
      <c r="BD712" s="9"/>
      <c r="BE712" s="9"/>
      <c r="BF712" s="9"/>
      <c r="BG712" s="9"/>
    </row>
    <row r="713" spans="50:59">
      <c r="AX713" s="9"/>
      <c r="AY713" s="9"/>
      <c r="AZ713" s="9"/>
      <c r="BA713" s="9"/>
      <c r="BB713" s="9"/>
      <c r="BC713" s="9"/>
      <c r="BD713" s="9"/>
      <c r="BE713" s="9"/>
      <c r="BF713" s="9"/>
      <c r="BG713" s="9"/>
    </row>
    <row r="714" spans="50:59">
      <c r="AX714" s="9"/>
      <c r="AY714" s="9"/>
      <c r="AZ714" s="9"/>
      <c r="BA714" s="9"/>
      <c r="BB714" s="9"/>
      <c r="BC714" s="9"/>
      <c r="BD714" s="9"/>
      <c r="BE714" s="9"/>
      <c r="BF714" s="9"/>
      <c r="BG714" s="9"/>
    </row>
    <row r="715" spans="50:59">
      <c r="AX715" s="9"/>
      <c r="AY715" s="9"/>
      <c r="AZ715" s="9"/>
      <c r="BA715" s="9"/>
      <c r="BB715" s="9"/>
      <c r="BC715" s="9"/>
      <c r="BD715" s="9"/>
      <c r="BE715" s="9"/>
      <c r="BF715" s="9"/>
      <c r="BG715" s="9"/>
    </row>
    <row r="716" spans="50:59">
      <c r="AX716" s="9"/>
      <c r="AY716" s="9"/>
      <c r="AZ716" s="9"/>
      <c r="BA716" s="9"/>
      <c r="BB716" s="9"/>
      <c r="BC716" s="9"/>
      <c r="BD716" s="9"/>
      <c r="BE716" s="9"/>
      <c r="BF716" s="9"/>
      <c r="BG716" s="9"/>
    </row>
    <row r="717" spans="50:59">
      <c r="AX717" s="9"/>
      <c r="AY717" s="9"/>
      <c r="AZ717" s="9"/>
      <c r="BA717" s="9"/>
      <c r="BB717" s="9"/>
      <c r="BC717" s="9"/>
      <c r="BD717" s="9"/>
      <c r="BE717" s="9"/>
      <c r="BF717" s="9"/>
      <c r="BG717" s="9"/>
    </row>
    <row r="718" spans="50:59">
      <c r="AX718" s="9"/>
      <c r="AY718" s="9"/>
      <c r="AZ718" s="9"/>
      <c r="BA718" s="9"/>
      <c r="BB718" s="9"/>
      <c r="BC718" s="9"/>
      <c r="BD718" s="9"/>
      <c r="BE718" s="9"/>
      <c r="BF718" s="9"/>
      <c r="BG718" s="9"/>
    </row>
    <row r="719" spans="50:59">
      <c r="AX719" s="9"/>
      <c r="AY719" s="9"/>
      <c r="AZ719" s="9"/>
      <c r="BA719" s="9"/>
      <c r="BB719" s="9"/>
      <c r="BC719" s="9"/>
      <c r="BD719" s="9"/>
      <c r="BE719" s="9"/>
      <c r="BF719" s="9"/>
      <c r="BG719" s="9"/>
    </row>
    <row r="720" spans="50:59">
      <c r="AX720" s="9"/>
      <c r="AY720" s="9"/>
      <c r="AZ720" s="9"/>
      <c r="BA720" s="9"/>
      <c r="BB720" s="9"/>
      <c r="BC720" s="9"/>
      <c r="BD720" s="9"/>
      <c r="BE720" s="9"/>
      <c r="BF720" s="9"/>
      <c r="BG720" s="9"/>
    </row>
    <row r="721" spans="50:59">
      <c r="AX721" s="9"/>
      <c r="AY721" s="9"/>
      <c r="AZ721" s="9"/>
      <c r="BA721" s="9"/>
      <c r="BB721" s="9"/>
      <c r="BC721" s="9"/>
      <c r="BD721" s="9"/>
      <c r="BE721" s="9"/>
      <c r="BF721" s="9"/>
      <c r="BG721" s="9"/>
    </row>
    <row r="722" spans="50:59">
      <c r="AX722" s="9"/>
      <c r="AY722" s="9"/>
      <c r="AZ722" s="9"/>
      <c r="BA722" s="9"/>
      <c r="BB722" s="9"/>
      <c r="BC722" s="9"/>
      <c r="BD722" s="9"/>
      <c r="BE722" s="9"/>
      <c r="BF722" s="9"/>
      <c r="BG722" s="9"/>
    </row>
    <row r="723" spans="50:59">
      <c r="AX723" s="9"/>
      <c r="AY723" s="9"/>
      <c r="AZ723" s="9"/>
      <c r="BA723" s="9"/>
      <c r="BB723" s="9"/>
      <c r="BC723" s="9"/>
      <c r="BD723" s="9"/>
      <c r="BE723" s="9"/>
      <c r="BF723" s="9"/>
      <c r="BG723" s="9"/>
    </row>
    <row r="724" spans="50:59">
      <c r="AX724" s="9"/>
      <c r="AY724" s="9"/>
      <c r="AZ724" s="9"/>
      <c r="BA724" s="9"/>
      <c r="BB724" s="9"/>
      <c r="BC724" s="9"/>
      <c r="BD724" s="9"/>
      <c r="BE724" s="9"/>
      <c r="BF724" s="9"/>
      <c r="BG724" s="9"/>
    </row>
    <row r="725" spans="50:59">
      <c r="AX725" s="9"/>
      <c r="AY725" s="9"/>
      <c r="AZ725" s="9"/>
      <c r="BA725" s="9"/>
      <c r="BB725" s="9"/>
      <c r="BC725" s="9"/>
      <c r="BD725" s="9"/>
      <c r="BE725" s="9"/>
      <c r="BF725" s="9"/>
      <c r="BG725" s="9"/>
    </row>
    <row r="726" spans="50:59">
      <c r="AX726" s="9"/>
      <c r="AY726" s="9"/>
      <c r="AZ726" s="9"/>
      <c r="BA726" s="9"/>
      <c r="BB726" s="9"/>
      <c r="BC726" s="9"/>
      <c r="BD726" s="9"/>
      <c r="BE726" s="9"/>
      <c r="BF726" s="9"/>
      <c r="BG726" s="9"/>
    </row>
    <row r="727" spans="50:59">
      <c r="AX727" s="9"/>
      <c r="AY727" s="9"/>
      <c r="AZ727" s="9"/>
      <c r="BA727" s="9"/>
      <c r="BB727" s="9"/>
      <c r="BC727" s="9"/>
      <c r="BD727" s="9"/>
      <c r="BE727" s="9"/>
      <c r="BF727" s="9"/>
      <c r="BG727" s="9"/>
    </row>
    <row r="728" spans="50:59">
      <c r="AX728" s="9"/>
      <c r="AY728" s="9"/>
      <c r="AZ728" s="9"/>
      <c r="BA728" s="9"/>
      <c r="BB728" s="9"/>
      <c r="BC728" s="9"/>
      <c r="BD728" s="9"/>
      <c r="BE728" s="9"/>
      <c r="BF728" s="9"/>
      <c r="BG728" s="9"/>
    </row>
    <row r="729" spans="50:59">
      <c r="AX729" s="9"/>
      <c r="AY729" s="9"/>
      <c r="AZ729" s="9"/>
      <c r="BA729" s="9"/>
      <c r="BB729" s="9"/>
      <c r="BC729" s="9"/>
      <c r="BD729" s="9"/>
      <c r="BE729" s="9"/>
      <c r="BF729" s="9"/>
      <c r="BG729" s="9"/>
    </row>
    <row r="730" spans="50:59">
      <c r="AX730" s="9"/>
      <c r="AY730" s="9"/>
      <c r="AZ730" s="9"/>
      <c r="BA730" s="9"/>
      <c r="BB730" s="9"/>
      <c r="BC730" s="9"/>
      <c r="BD730" s="9"/>
      <c r="BE730" s="9"/>
      <c r="BF730" s="9"/>
      <c r="BG730" s="9"/>
    </row>
    <row r="731" spans="50:59">
      <c r="AX731" s="9"/>
      <c r="AY731" s="9"/>
      <c r="AZ731" s="9"/>
      <c r="BA731" s="9"/>
      <c r="BB731" s="9"/>
      <c r="BC731" s="9"/>
      <c r="BD731" s="9"/>
      <c r="BE731" s="9"/>
      <c r="BF731" s="9"/>
      <c r="BG731" s="9"/>
    </row>
    <row r="732" spans="50:59">
      <c r="AX732" s="9"/>
      <c r="AY732" s="9"/>
      <c r="AZ732" s="9"/>
      <c r="BA732" s="9"/>
      <c r="BB732" s="9"/>
      <c r="BC732" s="9"/>
      <c r="BD732" s="9"/>
      <c r="BE732" s="9"/>
      <c r="BF732" s="9"/>
      <c r="BG732" s="9"/>
    </row>
    <row r="733" spans="50:59">
      <c r="AX733" s="9"/>
      <c r="AY733" s="9"/>
      <c r="AZ733" s="9"/>
      <c r="BA733" s="9"/>
      <c r="BB733" s="9"/>
      <c r="BC733" s="9"/>
      <c r="BD733" s="9"/>
      <c r="BE733" s="9"/>
      <c r="BF733" s="9"/>
      <c r="BG733" s="9"/>
    </row>
    <row r="734" spans="50:59">
      <c r="AX734" s="9"/>
      <c r="AY734" s="9"/>
      <c r="AZ734" s="9"/>
      <c r="BA734" s="9"/>
      <c r="BB734" s="9"/>
      <c r="BC734" s="9"/>
      <c r="BD734" s="9"/>
      <c r="BE734" s="9"/>
      <c r="BF734" s="9"/>
      <c r="BG734" s="9"/>
    </row>
    <row r="735" spans="50:59">
      <c r="AX735" s="9"/>
      <c r="AY735" s="9"/>
      <c r="AZ735" s="9"/>
      <c r="BA735" s="9"/>
      <c r="BB735" s="9"/>
      <c r="BC735" s="9"/>
      <c r="BD735" s="9"/>
      <c r="BE735" s="9"/>
      <c r="BF735" s="9"/>
      <c r="BG735" s="9"/>
    </row>
    <row r="736" spans="50:59">
      <c r="AX736" s="9"/>
      <c r="AY736" s="9"/>
      <c r="AZ736" s="9"/>
      <c r="BA736" s="9"/>
      <c r="BB736" s="9"/>
      <c r="BC736" s="9"/>
      <c r="BD736" s="9"/>
      <c r="BE736" s="9"/>
      <c r="BF736" s="9"/>
      <c r="BG736" s="9"/>
    </row>
    <row r="737" spans="50:59">
      <c r="AX737" s="9"/>
      <c r="AY737" s="9"/>
      <c r="AZ737" s="9"/>
      <c r="BA737" s="9"/>
      <c r="BB737" s="9"/>
      <c r="BC737" s="9"/>
      <c r="BD737" s="9"/>
      <c r="BE737" s="9"/>
      <c r="BF737" s="9"/>
      <c r="BG737" s="9"/>
    </row>
    <row r="738" spans="50:59">
      <c r="AX738" s="9"/>
      <c r="AY738" s="9"/>
      <c r="AZ738" s="9"/>
      <c r="BA738" s="9"/>
      <c r="BB738" s="9"/>
      <c r="BC738" s="9"/>
      <c r="BD738" s="9"/>
      <c r="BE738" s="9"/>
      <c r="BF738" s="9"/>
      <c r="BG738" s="9"/>
    </row>
    <row r="739" spans="50:59">
      <c r="AX739" s="9"/>
      <c r="AY739" s="9"/>
      <c r="AZ739" s="9"/>
      <c r="BA739" s="9"/>
      <c r="BB739" s="9"/>
      <c r="BC739" s="9"/>
      <c r="BD739" s="9"/>
      <c r="BE739" s="9"/>
      <c r="BF739" s="9"/>
      <c r="BG739" s="9"/>
    </row>
    <row r="740" spans="50:59">
      <c r="AX740" s="9"/>
      <c r="AY740" s="9"/>
      <c r="AZ740" s="9"/>
      <c r="BA740" s="9"/>
      <c r="BB740" s="9"/>
      <c r="BC740" s="9"/>
      <c r="BD740" s="9"/>
      <c r="BE740" s="9"/>
      <c r="BF740" s="9"/>
      <c r="BG740" s="9"/>
    </row>
    <row r="741" spans="50:59">
      <c r="AX741" s="9"/>
      <c r="AY741" s="9"/>
      <c r="AZ741" s="9"/>
      <c r="BA741" s="9"/>
      <c r="BB741" s="9"/>
      <c r="BC741" s="9"/>
      <c r="BD741" s="9"/>
      <c r="BE741" s="9"/>
      <c r="BF741" s="9"/>
      <c r="BG741" s="9"/>
    </row>
    <row r="742" spans="50:59">
      <c r="AX742" s="9"/>
      <c r="AY742" s="9"/>
      <c r="AZ742" s="9"/>
      <c r="BA742" s="9"/>
      <c r="BB742" s="9"/>
      <c r="BC742" s="9"/>
      <c r="BD742" s="9"/>
      <c r="BE742" s="9"/>
      <c r="BF742" s="9"/>
      <c r="BG742" s="9"/>
    </row>
    <row r="743" spans="50:59">
      <c r="AX743" s="9"/>
      <c r="AY743" s="9"/>
      <c r="AZ743" s="9"/>
      <c r="BA743" s="9"/>
      <c r="BB743" s="9"/>
      <c r="BC743" s="9"/>
      <c r="BD743" s="9"/>
      <c r="BE743" s="9"/>
      <c r="BF743" s="9"/>
      <c r="BG743" s="9"/>
    </row>
    <row r="744" spans="50:59">
      <c r="AX744" s="9"/>
      <c r="AY744" s="9"/>
      <c r="AZ744" s="9"/>
      <c r="BA744" s="9"/>
      <c r="BB744" s="9"/>
      <c r="BC744" s="9"/>
      <c r="BD744" s="9"/>
      <c r="BE744" s="9"/>
      <c r="BF744" s="9"/>
      <c r="BG744" s="9"/>
    </row>
    <row r="745" spans="50:59">
      <c r="AX745" s="9"/>
      <c r="AY745" s="9"/>
      <c r="AZ745" s="9"/>
      <c r="BA745" s="9"/>
      <c r="BB745" s="9"/>
      <c r="BC745" s="9"/>
      <c r="BD745" s="9"/>
      <c r="BE745" s="9"/>
      <c r="BF745" s="9"/>
      <c r="BG745" s="9"/>
    </row>
    <row r="746" spans="50:59">
      <c r="AX746" s="9"/>
      <c r="AY746" s="9"/>
      <c r="AZ746" s="9"/>
      <c r="BA746" s="9"/>
      <c r="BB746" s="9"/>
      <c r="BC746" s="9"/>
      <c r="BD746" s="9"/>
      <c r="BE746" s="9"/>
      <c r="BF746" s="9"/>
      <c r="BG746" s="9"/>
    </row>
    <row r="747" spans="50:59">
      <c r="AX747" s="9"/>
      <c r="AY747" s="9"/>
      <c r="AZ747" s="9"/>
      <c r="BA747" s="9"/>
      <c r="BB747" s="9"/>
      <c r="BC747" s="9"/>
      <c r="BD747" s="9"/>
      <c r="BE747" s="9"/>
      <c r="BF747" s="9"/>
      <c r="BG747" s="9"/>
    </row>
    <row r="748" spans="50:59">
      <c r="AX748" s="9"/>
      <c r="AY748" s="9"/>
      <c r="AZ748" s="9"/>
      <c r="BA748" s="9"/>
      <c r="BB748" s="9"/>
      <c r="BC748" s="9"/>
      <c r="BD748" s="9"/>
      <c r="BE748" s="9"/>
      <c r="BF748" s="9"/>
      <c r="BG748" s="9"/>
    </row>
    <row r="749" spans="50:59">
      <c r="AX749" s="9"/>
      <c r="AY749" s="9"/>
      <c r="AZ749" s="9"/>
      <c r="BA749" s="9"/>
      <c r="BB749" s="9"/>
      <c r="BC749" s="9"/>
      <c r="BD749" s="9"/>
      <c r="BE749" s="9"/>
      <c r="BF749" s="9"/>
      <c r="BG749" s="9"/>
    </row>
    <row r="750" spans="50:59">
      <c r="AX750" s="9"/>
      <c r="AY750" s="9"/>
      <c r="AZ750" s="9"/>
      <c r="BA750" s="9"/>
      <c r="BB750" s="9"/>
      <c r="BC750" s="9"/>
      <c r="BD750" s="9"/>
      <c r="BE750" s="9"/>
      <c r="BF750" s="9"/>
      <c r="BG750" s="9"/>
    </row>
    <row r="751" spans="50:59">
      <c r="AX751" s="9"/>
      <c r="AY751" s="9"/>
      <c r="AZ751" s="9"/>
      <c r="BA751" s="9"/>
      <c r="BB751" s="9"/>
      <c r="BC751" s="9"/>
      <c r="BD751" s="9"/>
      <c r="BE751" s="9"/>
      <c r="BF751" s="9"/>
      <c r="BG751" s="9"/>
    </row>
    <row r="752" spans="50:59">
      <c r="AX752" s="9"/>
      <c r="AY752" s="9"/>
      <c r="AZ752" s="9"/>
      <c r="BA752" s="9"/>
      <c r="BB752" s="9"/>
      <c r="BC752" s="9"/>
      <c r="BD752" s="9"/>
      <c r="BE752" s="9"/>
      <c r="BF752" s="9"/>
      <c r="BG752" s="9"/>
    </row>
    <row r="753" spans="50:59">
      <c r="AX753" s="9"/>
      <c r="AY753" s="9"/>
      <c r="AZ753" s="9"/>
      <c r="BA753" s="9"/>
      <c r="BB753" s="9"/>
      <c r="BC753" s="9"/>
      <c r="BD753" s="9"/>
      <c r="BE753" s="9"/>
      <c r="BF753" s="9"/>
      <c r="BG753" s="9"/>
    </row>
    <row r="754" spans="50:59">
      <c r="AX754" s="9"/>
      <c r="AY754" s="9"/>
      <c r="AZ754" s="9"/>
      <c r="BA754" s="9"/>
      <c r="BB754" s="9"/>
      <c r="BC754" s="9"/>
      <c r="BD754" s="9"/>
      <c r="BE754" s="9"/>
      <c r="BF754" s="9"/>
      <c r="BG754" s="9"/>
    </row>
    <row r="755" spans="50:59">
      <c r="AX755" s="9"/>
      <c r="AY755" s="9"/>
      <c r="AZ755" s="9"/>
      <c r="BA755" s="9"/>
      <c r="BB755" s="9"/>
      <c r="BC755" s="9"/>
      <c r="BD755" s="9"/>
      <c r="BE755" s="9"/>
      <c r="BF755" s="9"/>
      <c r="BG755" s="9"/>
    </row>
    <row r="756" spans="50:59">
      <c r="AX756" s="9"/>
      <c r="AY756" s="9"/>
      <c r="AZ756" s="9"/>
      <c r="BA756" s="9"/>
      <c r="BB756" s="9"/>
      <c r="BC756" s="9"/>
      <c r="BD756" s="9"/>
      <c r="BE756" s="9"/>
      <c r="BF756" s="9"/>
      <c r="BG756" s="9"/>
    </row>
    <row r="757" spans="50:59">
      <c r="AX757" s="9"/>
      <c r="AY757" s="9"/>
      <c r="AZ757" s="9"/>
      <c r="BA757" s="9"/>
      <c r="BB757" s="9"/>
      <c r="BC757" s="9"/>
      <c r="BD757" s="9"/>
      <c r="BE757" s="9"/>
      <c r="BF757" s="9"/>
      <c r="BG757" s="9"/>
    </row>
    <row r="758" spans="50:59">
      <c r="AX758" s="9"/>
      <c r="AY758" s="9"/>
      <c r="AZ758" s="9"/>
      <c r="BA758" s="9"/>
      <c r="BB758" s="9"/>
      <c r="BC758" s="9"/>
      <c r="BD758" s="9"/>
      <c r="BE758" s="9"/>
      <c r="BF758" s="9"/>
      <c r="BG758" s="9"/>
    </row>
    <row r="759" spans="50:59">
      <c r="AX759" s="9"/>
      <c r="AY759" s="9"/>
      <c r="AZ759" s="9"/>
      <c r="BA759" s="9"/>
      <c r="BB759" s="9"/>
      <c r="BC759" s="9"/>
      <c r="BD759" s="9"/>
      <c r="BE759" s="9"/>
      <c r="BF759" s="9"/>
      <c r="BG759" s="9"/>
    </row>
    <row r="760" spans="50:59">
      <c r="AX760" s="9"/>
      <c r="AY760" s="9"/>
      <c r="AZ760" s="9"/>
      <c r="BA760" s="9"/>
      <c r="BB760" s="9"/>
      <c r="BC760" s="9"/>
      <c r="BD760" s="9"/>
      <c r="BE760" s="9"/>
      <c r="BF760" s="9"/>
      <c r="BG760" s="9"/>
    </row>
    <row r="761" spans="50:59">
      <c r="AX761" s="9"/>
      <c r="AY761" s="9"/>
      <c r="AZ761" s="9"/>
      <c r="BA761" s="9"/>
      <c r="BB761" s="9"/>
      <c r="BC761" s="9"/>
      <c r="BD761" s="9"/>
      <c r="BE761" s="9"/>
      <c r="BF761" s="9"/>
      <c r="BG761" s="9"/>
    </row>
    <row r="762" spans="50:59">
      <c r="AX762" s="9"/>
      <c r="AY762" s="9"/>
      <c r="AZ762" s="9"/>
      <c r="BA762" s="9"/>
      <c r="BB762" s="9"/>
      <c r="BC762" s="9"/>
      <c r="BD762" s="9"/>
      <c r="BE762" s="9"/>
      <c r="BF762" s="9"/>
      <c r="BG762" s="9"/>
    </row>
    <row r="763" spans="50:59">
      <c r="AX763" s="9"/>
      <c r="AY763" s="9"/>
      <c r="AZ763" s="9"/>
      <c r="BA763" s="9"/>
      <c r="BB763" s="9"/>
      <c r="BC763" s="9"/>
      <c r="BD763" s="9"/>
      <c r="BE763" s="9"/>
      <c r="BF763" s="9"/>
      <c r="BG763" s="9"/>
    </row>
    <row r="764" spans="50:59">
      <c r="AX764" s="9"/>
      <c r="AY764" s="9"/>
      <c r="AZ764" s="9"/>
      <c r="BA764" s="9"/>
      <c r="BB764" s="9"/>
      <c r="BC764" s="9"/>
      <c r="BD764" s="9"/>
      <c r="BE764" s="9"/>
      <c r="BF764" s="9"/>
      <c r="BG764" s="9"/>
    </row>
    <row r="765" spans="50:59">
      <c r="AX765" s="9"/>
      <c r="AY765" s="9"/>
      <c r="AZ765" s="9"/>
      <c r="BA765" s="9"/>
      <c r="BB765" s="9"/>
      <c r="BC765" s="9"/>
      <c r="BD765" s="9"/>
      <c r="BE765" s="9"/>
      <c r="BF765" s="9"/>
      <c r="BG765" s="9"/>
    </row>
    <row r="766" spans="50:59">
      <c r="AX766" s="9"/>
      <c r="AY766" s="9"/>
      <c r="AZ766" s="9"/>
      <c r="BA766" s="9"/>
      <c r="BB766" s="9"/>
      <c r="BC766" s="9"/>
      <c r="BD766" s="9"/>
      <c r="BE766" s="9"/>
      <c r="BF766" s="9"/>
      <c r="BG766" s="9"/>
    </row>
    <row r="767" spans="50:59">
      <c r="AX767" s="9"/>
      <c r="AY767" s="9"/>
      <c r="AZ767" s="9"/>
      <c r="BA767" s="9"/>
      <c r="BB767" s="9"/>
      <c r="BC767" s="9"/>
      <c r="BD767" s="9"/>
      <c r="BE767" s="9"/>
      <c r="BF767" s="9"/>
      <c r="BG767" s="9"/>
    </row>
    <row r="768" spans="50:59">
      <c r="AX768" s="9"/>
      <c r="AY768" s="9"/>
      <c r="AZ768" s="9"/>
      <c r="BA768" s="9"/>
      <c r="BB768" s="9"/>
      <c r="BC768" s="9"/>
      <c r="BD768" s="9"/>
      <c r="BE768" s="9"/>
      <c r="BF768" s="9"/>
      <c r="BG768" s="9"/>
    </row>
    <row r="769" spans="50:59">
      <c r="AX769" s="9"/>
      <c r="AY769" s="9"/>
      <c r="AZ769" s="9"/>
      <c r="BA769" s="9"/>
      <c r="BB769" s="9"/>
      <c r="BC769" s="9"/>
      <c r="BD769" s="9"/>
      <c r="BE769" s="9"/>
      <c r="BF769" s="9"/>
      <c r="BG769" s="9"/>
    </row>
    <row r="770" spans="50:59">
      <c r="AX770" s="9"/>
      <c r="AY770" s="9"/>
      <c r="AZ770" s="9"/>
      <c r="BA770" s="9"/>
      <c r="BB770" s="9"/>
      <c r="BC770" s="9"/>
      <c r="BD770" s="9"/>
      <c r="BE770" s="9"/>
      <c r="BF770" s="9"/>
      <c r="BG770" s="9"/>
    </row>
    <row r="771" spans="50:59">
      <c r="AX771" s="9"/>
      <c r="AY771" s="9"/>
      <c r="AZ771" s="9"/>
      <c r="BA771" s="9"/>
      <c r="BB771" s="9"/>
      <c r="BC771" s="9"/>
      <c r="BD771" s="9"/>
      <c r="BE771" s="9"/>
      <c r="BF771" s="9"/>
      <c r="BG771" s="9"/>
    </row>
    <row r="772" spans="50:59">
      <c r="AX772" s="9"/>
      <c r="AY772" s="9"/>
      <c r="AZ772" s="9"/>
      <c r="BA772" s="9"/>
      <c r="BB772" s="9"/>
      <c r="BC772" s="9"/>
      <c r="BD772" s="9"/>
      <c r="BE772" s="9"/>
      <c r="BF772" s="9"/>
      <c r="BG772" s="9"/>
    </row>
    <row r="773" spans="50:59">
      <c r="AX773" s="9"/>
      <c r="AY773" s="9"/>
      <c r="AZ773" s="9"/>
      <c r="BA773" s="9"/>
      <c r="BB773" s="9"/>
      <c r="BC773" s="9"/>
      <c r="BD773" s="9"/>
      <c r="BE773" s="9"/>
      <c r="BF773" s="9"/>
      <c r="BG773" s="9"/>
    </row>
    <row r="774" spans="50:59">
      <c r="AX774" s="9"/>
      <c r="AY774" s="9"/>
      <c r="AZ774" s="9"/>
      <c r="BA774" s="9"/>
      <c r="BB774" s="9"/>
      <c r="BC774" s="9"/>
      <c r="BD774" s="9"/>
      <c r="BE774" s="9"/>
      <c r="BF774" s="9"/>
      <c r="BG774" s="9"/>
    </row>
    <row r="775" spans="50:59">
      <c r="AX775" s="9"/>
      <c r="AY775" s="9"/>
      <c r="AZ775" s="9"/>
      <c r="BA775" s="9"/>
      <c r="BB775" s="9"/>
      <c r="BC775" s="9"/>
      <c r="BD775" s="9"/>
      <c r="BE775" s="9"/>
      <c r="BF775" s="9"/>
      <c r="BG775" s="9"/>
    </row>
    <row r="776" spans="50:59">
      <c r="AX776" s="9"/>
      <c r="AY776" s="9"/>
      <c r="AZ776" s="9"/>
      <c r="BA776" s="9"/>
      <c r="BB776" s="9"/>
      <c r="BC776" s="9"/>
      <c r="BD776" s="9"/>
      <c r="BE776" s="9"/>
      <c r="BF776" s="9"/>
      <c r="BG776" s="9"/>
    </row>
    <row r="777" spans="50:59">
      <c r="AX777" s="9"/>
      <c r="AY777" s="9"/>
      <c r="AZ777" s="9"/>
      <c r="BA777" s="9"/>
      <c r="BB777" s="9"/>
      <c r="BC777" s="9"/>
      <c r="BD777" s="9"/>
      <c r="BE777" s="9"/>
      <c r="BF777" s="9"/>
      <c r="BG777" s="9"/>
    </row>
    <row r="778" spans="50:59">
      <c r="AX778" s="9"/>
      <c r="AY778" s="9"/>
      <c r="AZ778" s="9"/>
      <c r="BA778" s="9"/>
      <c r="BB778" s="9"/>
      <c r="BC778" s="9"/>
      <c r="BD778" s="9"/>
      <c r="BE778" s="9"/>
      <c r="BF778" s="9"/>
      <c r="BG778" s="9"/>
    </row>
    <row r="779" spans="50:59">
      <c r="AX779" s="9"/>
      <c r="AY779" s="9"/>
      <c r="AZ779" s="9"/>
      <c r="BA779" s="9"/>
      <c r="BB779" s="9"/>
      <c r="BC779" s="9"/>
      <c r="BD779" s="9"/>
      <c r="BE779" s="9"/>
      <c r="BF779" s="9"/>
      <c r="BG779" s="9"/>
    </row>
    <row r="780" spans="50:59">
      <c r="AX780" s="9"/>
      <c r="AY780" s="9"/>
      <c r="AZ780" s="9"/>
      <c r="BA780" s="9"/>
      <c r="BB780" s="9"/>
      <c r="BC780" s="9"/>
      <c r="BD780" s="9"/>
      <c r="BE780" s="9"/>
      <c r="BF780" s="9"/>
      <c r="BG780" s="9"/>
    </row>
    <row r="781" spans="50:59">
      <c r="AX781" s="9"/>
      <c r="AY781" s="9"/>
      <c r="AZ781" s="9"/>
      <c r="BA781" s="9"/>
      <c r="BB781" s="9"/>
      <c r="BC781" s="9"/>
      <c r="BD781" s="9"/>
      <c r="BE781" s="9"/>
      <c r="BF781" s="9"/>
      <c r="BG781" s="9"/>
    </row>
    <row r="782" spans="50:59">
      <c r="AX782" s="9"/>
      <c r="AY782" s="9"/>
      <c r="AZ782" s="9"/>
      <c r="BA782" s="9"/>
      <c r="BB782" s="9"/>
      <c r="BC782" s="9"/>
      <c r="BD782" s="9"/>
      <c r="BE782" s="9"/>
      <c r="BF782" s="9"/>
      <c r="BG782" s="9"/>
    </row>
    <row r="783" spans="50:59">
      <c r="AX783" s="9"/>
      <c r="AY783" s="9"/>
      <c r="AZ783" s="9"/>
      <c r="BA783" s="9"/>
      <c r="BB783" s="9"/>
      <c r="BC783" s="9"/>
      <c r="BD783" s="9"/>
      <c r="BE783" s="9"/>
      <c r="BF783" s="9"/>
      <c r="BG783" s="9"/>
    </row>
    <row r="784" spans="50:59">
      <c r="AX784" s="9"/>
      <c r="AY784" s="9"/>
      <c r="AZ784" s="9"/>
      <c r="BA784" s="9"/>
      <c r="BB784" s="9"/>
      <c r="BC784" s="9"/>
      <c r="BD784" s="9"/>
      <c r="BE784" s="9"/>
      <c r="BF784" s="9"/>
      <c r="BG784" s="9"/>
    </row>
    <row r="785" spans="50:59">
      <c r="AX785" s="9"/>
      <c r="AY785" s="9"/>
      <c r="AZ785" s="9"/>
      <c r="BA785" s="9"/>
      <c r="BB785" s="9"/>
      <c r="BC785" s="9"/>
      <c r="BD785" s="9"/>
      <c r="BE785" s="9"/>
      <c r="BF785" s="9"/>
      <c r="BG785" s="9"/>
    </row>
    <row r="786" spans="50:59">
      <c r="AX786" s="9"/>
      <c r="AY786" s="9"/>
      <c r="AZ786" s="9"/>
      <c r="BA786" s="9"/>
      <c r="BB786" s="9"/>
      <c r="BC786" s="9"/>
      <c r="BD786" s="9"/>
      <c r="BE786" s="9"/>
      <c r="BF786" s="9"/>
      <c r="BG786" s="9"/>
    </row>
    <row r="787" spans="50:59">
      <c r="AX787" s="9"/>
      <c r="AY787" s="9"/>
      <c r="AZ787" s="9"/>
      <c r="BA787" s="9"/>
      <c r="BB787" s="9"/>
      <c r="BC787" s="9"/>
      <c r="BD787" s="9"/>
      <c r="BE787" s="9"/>
      <c r="BF787" s="9"/>
      <c r="BG787" s="9"/>
    </row>
    <row r="788" spans="50:59">
      <c r="AX788" s="9"/>
      <c r="AY788" s="9"/>
      <c r="AZ788" s="9"/>
      <c r="BA788" s="9"/>
      <c r="BB788" s="9"/>
      <c r="BC788" s="9"/>
      <c r="BD788" s="9"/>
      <c r="BE788" s="9"/>
      <c r="BF788" s="9"/>
      <c r="BG788" s="9"/>
    </row>
    <row r="789" spans="50:59">
      <c r="AX789" s="9"/>
      <c r="AY789" s="9"/>
      <c r="AZ789" s="9"/>
      <c r="BA789" s="9"/>
      <c r="BB789" s="9"/>
      <c r="BC789" s="9"/>
      <c r="BD789" s="9"/>
      <c r="BE789" s="9"/>
      <c r="BF789" s="9"/>
      <c r="BG789" s="9"/>
    </row>
    <row r="790" spans="50:59">
      <c r="AX790" s="9"/>
      <c r="AY790" s="9"/>
      <c r="AZ790" s="9"/>
      <c r="BA790" s="9"/>
      <c r="BB790" s="9"/>
      <c r="BC790" s="9"/>
      <c r="BD790" s="9"/>
      <c r="BE790" s="9"/>
      <c r="BF790" s="9"/>
      <c r="BG790" s="9"/>
    </row>
    <row r="791" spans="50:59">
      <c r="AX791" s="9"/>
      <c r="AY791" s="9"/>
      <c r="AZ791" s="9"/>
      <c r="BA791" s="9"/>
      <c r="BB791" s="9"/>
      <c r="BC791" s="9"/>
      <c r="BD791" s="9"/>
      <c r="BE791" s="9"/>
      <c r="BF791" s="9"/>
      <c r="BG791" s="9"/>
    </row>
    <row r="792" spans="50:59">
      <c r="AX792" s="9"/>
      <c r="AY792" s="9"/>
      <c r="AZ792" s="9"/>
      <c r="BA792" s="9"/>
      <c r="BB792" s="9"/>
      <c r="BC792" s="9"/>
      <c r="BD792" s="9"/>
      <c r="BE792" s="9"/>
      <c r="BF792" s="9"/>
      <c r="BG792" s="9"/>
    </row>
    <row r="793" spans="50:59">
      <c r="AX793" s="9"/>
      <c r="AY793" s="9"/>
      <c r="AZ793" s="9"/>
      <c r="BA793" s="9"/>
      <c r="BB793" s="9"/>
      <c r="BC793" s="9"/>
      <c r="BD793" s="9"/>
      <c r="BE793" s="9"/>
      <c r="BF793" s="9"/>
      <c r="BG793" s="9"/>
    </row>
    <row r="794" spans="50:59">
      <c r="AX794" s="9"/>
      <c r="AY794" s="9"/>
      <c r="AZ794" s="9"/>
      <c r="BA794" s="9"/>
      <c r="BB794" s="9"/>
      <c r="BC794" s="9"/>
      <c r="BD794" s="9"/>
      <c r="BE794" s="9"/>
      <c r="BF794" s="9"/>
      <c r="BG794" s="9"/>
    </row>
    <row r="795" spans="50:59">
      <c r="AX795" s="9"/>
      <c r="AY795" s="9"/>
      <c r="AZ795" s="9"/>
      <c r="BA795" s="9"/>
      <c r="BB795" s="9"/>
      <c r="BC795" s="9"/>
      <c r="BD795" s="9"/>
      <c r="BE795" s="9"/>
      <c r="BF795" s="9"/>
      <c r="BG795" s="9"/>
    </row>
    <row r="796" spans="50:59">
      <c r="AX796" s="9"/>
      <c r="AY796" s="9"/>
      <c r="AZ796" s="9"/>
      <c r="BA796" s="9"/>
      <c r="BB796" s="9"/>
      <c r="BC796" s="9"/>
      <c r="BD796" s="9"/>
      <c r="BE796" s="9"/>
      <c r="BF796" s="9"/>
      <c r="BG796" s="9"/>
    </row>
    <row r="797" spans="50:59">
      <c r="AX797" s="9"/>
      <c r="AY797" s="9"/>
      <c r="AZ797" s="9"/>
      <c r="BA797" s="9"/>
      <c r="BB797" s="9"/>
      <c r="BC797" s="9"/>
      <c r="BD797" s="9"/>
      <c r="BE797" s="9"/>
      <c r="BF797" s="9"/>
      <c r="BG797" s="9"/>
    </row>
    <row r="798" spans="50:59">
      <c r="AX798" s="9"/>
      <c r="AY798" s="9"/>
      <c r="AZ798" s="9"/>
      <c r="BA798" s="9"/>
      <c r="BB798" s="9"/>
      <c r="BC798" s="9"/>
      <c r="BD798" s="9"/>
      <c r="BE798" s="9"/>
      <c r="BF798" s="9"/>
      <c r="BG798" s="9"/>
    </row>
    <row r="799" spans="50:59">
      <c r="AX799" s="9"/>
      <c r="AY799" s="9"/>
      <c r="AZ799" s="9"/>
      <c r="BA799" s="9"/>
      <c r="BB799" s="9"/>
      <c r="BC799" s="9"/>
      <c r="BD799" s="9"/>
      <c r="BE799" s="9"/>
      <c r="BF799" s="9"/>
      <c r="BG799" s="9"/>
    </row>
    <row r="800" spans="50:59">
      <c r="AX800" s="9"/>
      <c r="AY800" s="9"/>
      <c r="AZ800" s="9"/>
      <c r="BA800" s="9"/>
      <c r="BB800" s="9"/>
      <c r="BC800" s="9"/>
      <c r="BD800" s="9"/>
      <c r="BE800" s="9"/>
      <c r="BF800" s="9"/>
      <c r="BG800" s="9"/>
    </row>
    <row r="801" spans="50:59">
      <c r="AX801" s="9"/>
      <c r="AY801" s="9"/>
      <c r="AZ801" s="9"/>
      <c r="BA801" s="9"/>
      <c r="BB801" s="9"/>
      <c r="BC801" s="9"/>
      <c r="BD801" s="9"/>
      <c r="BE801" s="9"/>
      <c r="BF801" s="9"/>
      <c r="BG801" s="9"/>
    </row>
    <row r="802" spans="50:59">
      <c r="AX802" s="9"/>
      <c r="AY802" s="9"/>
      <c r="AZ802" s="9"/>
      <c r="BA802" s="9"/>
      <c r="BB802" s="9"/>
      <c r="BC802" s="9"/>
      <c r="BD802" s="9"/>
      <c r="BE802" s="9"/>
      <c r="BF802" s="9"/>
      <c r="BG802" s="9"/>
    </row>
    <row r="803" spans="50:59">
      <c r="AX803" s="9"/>
      <c r="AY803" s="9"/>
      <c r="AZ803" s="9"/>
      <c r="BA803" s="9"/>
      <c r="BB803" s="9"/>
      <c r="BC803" s="9"/>
      <c r="BD803" s="9"/>
      <c r="BE803" s="9"/>
      <c r="BF803" s="9"/>
      <c r="BG803" s="9"/>
    </row>
    <row r="804" spans="50:59">
      <c r="AX804" s="9"/>
      <c r="AY804" s="9"/>
      <c r="AZ804" s="9"/>
      <c r="BA804" s="9"/>
      <c r="BB804" s="9"/>
      <c r="BC804" s="9"/>
      <c r="BD804" s="9"/>
      <c r="BE804" s="9"/>
      <c r="BF804" s="9"/>
      <c r="BG804" s="9"/>
    </row>
    <row r="805" spans="50:59">
      <c r="AX805" s="9"/>
      <c r="AY805" s="9"/>
      <c r="AZ805" s="9"/>
      <c r="BA805" s="9"/>
      <c r="BB805" s="9"/>
      <c r="BC805" s="9"/>
      <c r="BD805" s="9"/>
      <c r="BE805" s="9"/>
      <c r="BF805" s="9"/>
      <c r="BG805" s="9"/>
    </row>
    <row r="806" spans="50:59">
      <c r="AX806" s="9"/>
      <c r="AY806" s="9"/>
      <c r="AZ806" s="9"/>
      <c r="BA806" s="9"/>
      <c r="BB806" s="9"/>
      <c r="BC806" s="9"/>
      <c r="BD806" s="9"/>
      <c r="BE806" s="9"/>
      <c r="BF806" s="9"/>
      <c r="BG806" s="9"/>
    </row>
    <row r="807" spans="50:59">
      <c r="AX807" s="9"/>
      <c r="AY807" s="9"/>
      <c r="AZ807" s="9"/>
      <c r="BA807" s="9"/>
      <c r="BB807" s="9"/>
      <c r="BC807" s="9"/>
      <c r="BD807" s="9"/>
      <c r="BE807" s="9"/>
      <c r="BF807" s="9"/>
      <c r="BG807" s="9"/>
    </row>
    <row r="808" spans="50:59">
      <c r="AX808" s="9"/>
      <c r="AY808" s="9"/>
      <c r="AZ808" s="9"/>
      <c r="BA808" s="9"/>
      <c r="BB808" s="9"/>
      <c r="BC808" s="9"/>
      <c r="BD808" s="9"/>
      <c r="BE808" s="9"/>
      <c r="BF808" s="9"/>
      <c r="BG808" s="9"/>
    </row>
    <row r="809" spans="50:59">
      <c r="AX809" s="9"/>
      <c r="AY809" s="9"/>
      <c r="AZ809" s="9"/>
      <c r="BA809" s="9"/>
      <c r="BB809" s="9"/>
      <c r="BC809" s="9"/>
      <c r="BD809" s="9"/>
      <c r="BE809" s="9"/>
      <c r="BF809" s="9"/>
      <c r="BG809" s="9"/>
    </row>
    <row r="810" spans="50:59">
      <c r="AX810" s="9"/>
      <c r="AY810" s="9"/>
      <c r="AZ810" s="9"/>
      <c r="BA810" s="9"/>
      <c r="BB810" s="9"/>
      <c r="BC810" s="9"/>
      <c r="BD810" s="9"/>
      <c r="BE810" s="9"/>
      <c r="BF810" s="9"/>
      <c r="BG810" s="9"/>
    </row>
    <row r="811" spans="50:59">
      <c r="AX811" s="9"/>
      <c r="AY811" s="9"/>
      <c r="AZ811" s="9"/>
      <c r="BA811" s="9"/>
      <c r="BB811" s="9"/>
      <c r="BC811" s="9"/>
      <c r="BD811" s="9"/>
      <c r="BE811" s="9"/>
      <c r="BF811" s="9"/>
      <c r="BG811" s="9"/>
    </row>
    <row r="812" spans="50:59">
      <c r="AX812" s="9"/>
      <c r="AY812" s="9"/>
      <c r="AZ812" s="9"/>
      <c r="BA812" s="9"/>
      <c r="BB812" s="9"/>
      <c r="BC812" s="9"/>
      <c r="BD812" s="9"/>
      <c r="BE812" s="9"/>
      <c r="BF812" s="9"/>
      <c r="BG812" s="9"/>
    </row>
    <row r="813" spans="50:59">
      <c r="AX813" s="9"/>
      <c r="AY813" s="9"/>
      <c r="AZ813" s="9"/>
      <c r="BA813" s="9"/>
      <c r="BB813" s="9"/>
      <c r="BC813" s="9"/>
      <c r="BD813" s="9"/>
      <c r="BE813" s="9"/>
      <c r="BF813" s="9"/>
      <c r="BG813" s="9"/>
    </row>
    <row r="814" spans="50:59">
      <c r="AX814" s="9"/>
      <c r="AY814" s="9"/>
      <c r="AZ814" s="9"/>
      <c r="BA814" s="9"/>
      <c r="BB814" s="9"/>
      <c r="BC814" s="9"/>
      <c r="BD814" s="9"/>
      <c r="BE814" s="9"/>
      <c r="BF814" s="9"/>
      <c r="BG814" s="9"/>
    </row>
    <row r="815" spans="50:59">
      <c r="AX815" s="9"/>
      <c r="AY815" s="9"/>
      <c r="AZ815" s="9"/>
      <c r="BA815" s="9"/>
      <c r="BB815" s="9"/>
      <c r="BC815" s="9"/>
      <c r="BD815" s="9"/>
      <c r="BE815" s="9"/>
      <c r="BF815" s="9"/>
      <c r="BG815" s="9"/>
    </row>
    <row r="816" spans="50:59">
      <c r="AX816" s="9"/>
      <c r="AY816" s="9"/>
      <c r="AZ816" s="9"/>
      <c r="BA816" s="9"/>
      <c r="BB816" s="9"/>
      <c r="BC816" s="9"/>
      <c r="BD816" s="9"/>
      <c r="BE816" s="9"/>
      <c r="BF816" s="9"/>
      <c r="BG816" s="9"/>
    </row>
    <row r="817" spans="50:59">
      <c r="AX817" s="9"/>
      <c r="AY817" s="9"/>
      <c r="AZ817" s="9"/>
      <c r="BA817" s="9"/>
      <c r="BB817" s="9"/>
      <c r="BC817" s="9"/>
      <c r="BD817" s="9"/>
      <c r="BE817" s="9"/>
      <c r="BF817" s="9"/>
      <c r="BG817" s="9"/>
    </row>
    <row r="818" spans="50:59">
      <c r="AX818" s="9"/>
      <c r="AY818" s="9"/>
      <c r="AZ818" s="9"/>
      <c r="BA818" s="9"/>
      <c r="BB818" s="9"/>
      <c r="BC818" s="9"/>
      <c r="BD818" s="9"/>
      <c r="BE818" s="9"/>
      <c r="BF818" s="9"/>
      <c r="BG818" s="9"/>
    </row>
    <row r="819" spans="50:59">
      <c r="AX819" s="9"/>
      <c r="AY819" s="9"/>
      <c r="AZ819" s="9"/>
      <c r="BA819" s="9"/>
      <c r="BB819" s="9"/>
      <c r="BC819" s="9"/>
      <c r="BD819" s="9"/>
      <c r="BE819" s="9"/>
      <c r="BF819" s="9"/>
      <c r="BG819" s="9"/>
    </row>
    <row r="820" spans="50:59">
      <c r="AX820" s="9"/>
      <c r="AY820" s="9"/>
      <c r="AZ820" s="9"/>
      <c r="BA820" s="9"/>
      <c r="BB820" s="9"/>
      <c r="BC820" s="9"/>
      <c r="BD820" s="9"/>
      <c r="BE820" s="9"/>
      <c r="BF820" s="9"/>
      <c r="BG820" s="9"/>
    </row>
    <row r="821" spans="50:59">
      <c r="AX821" s="9"/>
      <c r="AY821" s="9"/>
      <c r="AZ821" s="9"/>
      <c r="BA821" s="9"/>
      <c r="BB821" s="9"/>
      <c r="BC821" s="9"/>
      <c r="BD821" s="9"/>
      <c r="BE821" s="9"/>
      <c r="BF821" s="9"/>
      <c r="BG821" s="9"/>
    </row>
    <row r="822" spans="50:59">
      <c r="AX822" s="9"/>
      <c r="AY822" s="9"/>
      <c r="AZ822" s="9"/>
      <c r="BA822" s="9"/>
      <c r="BB822" s="9"/>
      <c r="BC822" s="9"/>
      <c r="BD822" s="9"/>
      <c r="BE822" s="9"/>
      <c r="BF822" s="9"/>
      <c r="BG822" s="9"/>
    </row>
    <row r="823" spans="50:59">
      <c r="AX823" s="9"/>
      <c r="AY823" s="9"/>
      <c r="AZ823" s="9"/>
      <c r="BA823" s="9"/>
      <c r="BB823" s="9"/>
      <c r="BC823" s="9"/>
      <c r="BD823" s="9"/>
      <c r="BE823" s="9"/>
      <c r="BF823" s="9"/>
      <c r="BG823" s="9"/>
    </row>
    <row r="824" spans="50:59">
      <c r="AX824" s="9"/>
      <c r="AY824" s="9"/>
      <c r="AZ824" s="9"/>
      <c r="BA824" s="9"/>
      <c r="BB824" s="9"/>
      <c r="BC824" s="9"/>
      <c r="BD824" s="9"/>
      <c r="BE824" s="9"/>
      <c r="BF824" s="9"/>
      <c r="BG824" s="9"/>
    </row>
    <row r="825" spans="50:59">
      <c r="AX825" s="9"/>
      <c r="AY825" s="9"/>
      <c r="AZ825" s="9"/>
      <c r="BA825" s="9"/>
      <c r="BB825" s="9"/>
      <c r="BC825" s="9"/>
      <c r="BD825" s="9"/>
      <c r="BE825" s="9"/>
      <c r="BF825" s="9"/>
      <c r="BG825" s="9"/>
    </row>
    <row r="826" spans="50:59">
      <c r="AX826" s="9"/>
      <c r="AY826" s="9"/>
      <c r="AZ826" s="9"/>
      <c r="BA826" s="9"/>
      <c r="BB826" s="9"/>
      <c r="BC826" s="9"/>
      <c r="BD826" s="9"/>
      <c r="BE826" s="9"/>
      <c r="BF826" s="9"/>
      <c r="BG826" s="9"/>
    </row>
    <row r="827" spans="50:59">
      <c r="AX827" s="9"/>
      <c r="AY827" s="9"/>
      <c r="AZ827" s="9"/>
      <c r="BA827" s="9"/>
      <c r="BB827" s="9"/>
      <c r="BC827" s="9"/>
      <c r="BD827" s="9"/>
      <c r="BE827" s="9"/>
      <c r="BF827" s="9"/>
      <c r="BG827" s="9"/>
    </row>
    <row r="828" spans="50:59">
      <c r="AX828" s="9"/>
      <c r="AY828" s="9"/>
      <c r="AZ828" s="9"/>
      <c r="BA828" s="9"/>
      <c r="BB828" s="9"/>
      <c r="BC828" s="9"/>
      <c r="BD828" s="9"/>
      <c r="BE828" s="9"/>
      <c r="BF828" s="9"/>
      <c r="BG828" s="9"/>
    </row>
    <row r="829" spans="50:59">
      <c r="AX829" s="9"/>
      <c r="AY829" s="9"/>
      <c r="AZ829" s="9"/>
      <c r="BA829" s="9"/>
      <c r="BB829" s="9"/>
      <c r="BC829" s="9"/>
      <c r="BD829" s="9"/>
      <c r="BE829" s="9"/>
      <c r="BF829" s="9"/>
      <c r="BG829" s="9"/>
    </row>
    <row r="830" spans="50:59">
      <c r="AX830" s="9"/>
      <c r="AY830" s="9"/>
      <c r="AZ830" s="9"/>
      <c r="BA830" s="9"/>
      <c r="BB830" s="9"/>
      <c r="BC830" s="9"/>
      <c r="BD830" s="9"/>
      <c r="BE830" s="9"/>
      <c r="BF830" s="9"/>
      <c r="BG830" s="9"/>
    </row>
    <row r="831" spans="50:59">
      <c r="AX831" s="9"/>
      <c r="AY831" s="9"/>
      <c r="AZ831" s="9"/>
      <c r="BA831" s="9"/>
      <c r="BB831" s="9"/>
      <c r="BC831" s="9"/>
      <c r="BD831" s="9"/>
      <c r="BE831" s="9"/>
      <c r="BF831" s="9"/>
      <c r="BG831" s="9"/>
    </row>
    <row r="832" spans="50:59">
      <c r="AX832" s="9"/>
      <c r="AY832" s="9"/>
      <c r="AZ832" s="9"/>
      <c r="BA832" s="9"/>
      <c r="BB832" s="9"/>
      <c r="BC832" s="9"/>
      <c r="BD832" s="9"/>
      <c r="BE832" s="9"/>
      <c r="BF832" s="9"/>
      <c r="BG832" s="9"/>
    </row>
    <row r="833" spans="50:59">
      <c r="AX833" s="9"/>
      <c r="AY833" s="9"/>
      <c r="AZ833" s="9"/>
      <c r="BA833" s="9"/>
      <c r="BB833" s="9"/>
      <c r="BC833" s="9"/>
      <c r="BD833" s="9"/>
      <c r="BE833" s="9"/>
      <c r="BF833" s="9"/>
      <c r="BG833" s="9"/>
    </row>
    <row r="834" spans="50:59">
      <c r="AX834" s="9"/>
      <c r="AY834" s="9"/>
      <c r="AZ834" s="9"/>
      <c r="BA834" s="9"/>
      <c r="BB834" s="9"/>
      <c r="BC834" s="9"/>
      <c r="BD834" s="9"/>
      <c r="BE834" s="9"/>
      <c r="BF834" s="9"/>
      <c r="BG834" s="9"/>
    </row>
    <row r="835" spans="50:59">
      <c r="AX835" s="9"/>
      <c r="AY835" s="9"/>
      <c r="AZ835" s="9"/>
      <c r="BA835" s="9"/>
      <c r="BB835" s="9"/>
      <c r="BC835" s="9"/>
      <c r="BD835" s="9"/>
      <c r="BE835" s="9"/>
      <c r="BF835" s="9"/>
      <c r="BG835" s="9"/>
    </row>
    <row r="836" spans="50:59">
      <c r="AX836" s="9"/>
      <c r="AY836" s="9"/>
      <c r="AZ836" s="9"/>
      <c r="BA836" s="9"/>
      <c r="BB836" s="9"/>
      <c r="BC836" s="9"/>
      <c r="BD836" s="9"/>
      <c r="BE836" s="9"/>
      <c r="BF836" s="9"/>
      <c r="BG836" s="9"/>
    </row>
    <row r="837" spans="50:59">
      <c r="AX837" s="9"/>
      <c r="AY837" s="9"/>
      <c r="AZ837" s="9"/>
      <c r="BA837" s="9"/>
      <c r="BB837" s="9"/>
      <c r="BC837" s="9"/>
      <c r="BD837" s="9"/>
      <c r="BE837" s="9"/>
      <c r="BF837" s="9"/>
      <c r="BG837" s="9"/>
    </row>
    <row r="838" spans="50:59">
      <c r="AX838" s="9"/>
      <c r="AY838" s="9"/>
      <c r="AZ838" s="9"/>
      <c r="BA838" s="9"/>
      <c r="BB838" s="9"/>
      <c r="BC838" s="9"/>
      <c r="BD838" s="9"/>
      <c r="BE838" s="9"/>
      <c r="BF838" s="9"/>
      <c r="BG838" s="9"/>
    </row>
    <row r="839" spans="50:59">
      <c r="AX839" s="9"/>
      <c r="AY839" s="9"/>
      <c r="AZ839" s="9"/>
      <c r="BA839" s="9"/>
      <c r="BB839" s="9"/>
      <c r="BC839" s="9"/>
      <c r="BD839" s="9"/>
      <c r="BE839" s="9"/>
      <c r="BF839" s="9"/>
      <c r="BG839" s="9"/>
    </row>
    <row r="840" spans="50:59">
      <c r="AX840" s="9"/>
      <c r="AY840" s="9"/>
      <c r="AZ840" s="9"/>
      <c r="BA840" s="9"/>
      <c r="BB840" s="9"/>
      <c r="BC840" s="9"/>
      <c r="BD840" s="9"/>
      <c r="BE840" s="9"/>
      <c r="BF840" s="9"/>
      <c r="BG840" s="9"/>
    </row>
    <row r="841" spans="50:59">
      <c r="AX841" s="9"/>
      <c r="AY841" s="9"/>
      <c r="AZ841" s="9"/>
      <c r="BA841" s="9"/>
      <c r="BB841" s="9"/>
      <c r="BC841" s="9"/>
      <c r="BD841" s="9"/>
      <c r="BE841" s="9"/>
      <c r="BF841" s="9"/>
      <c r="BG841" s="9"/>
    </row>
    <row r="842" spans="50:59">
      <c r="AX842" s="9"/>
      <c r="AY842" s="9"/>
      <c r="AZ842" s="9"/>
      <c r="BA842" s="9"/>
      <c r="BB842" s="9"/>
      <c r="BC842" s="9"/>
      <c r="BD842" s="9"/>
      <c r="BE842" s="9"/>
      <c r="BF842" s="9"/>
      <c r="BG842" s="9"/>
    </row>
    <row r="843" spans="50:59">
      <c r="AX843" s="9"/>
      <c r="AY843" s="9"/>
      <c r="AZ843" s="9"/>
      <c r="BA843" s="9"/>
      <c r="BB843" s="9"/>
      <c r="BC843" s="9"/>
      <c r="BD843" s="9"/>
      <c r="BE843" s="9"/>
      <c r="BF843" s="9"/>
      <c r="BG843" s="9"/>
    </row>
    <row r="844" spans="50:59">
      <c r="AX844" s="9"/>
      <c r="AY844" s="9"/>
      <c r="AZ844" s="9"/>
      <c r="BA844" s="9"/>
      <c r="BB844" s="9"/>
      <c r="BC844" s="9"/>
      <c r="BD844" s="9"/>
      <c r="BE844" s="9"/>
      <c r="BF844" s="9"/>
      <c r="BG844" s="9"/>
    </row>
    <row r="845" spans="50:59">
      <c r="AX845" s="9"/>
      <c r="AY845" s="9"/>
      <c r="AZ845" s="9"/>
      <c r="BA845" s="9"/>
      <c r="BB845" s="9"/>
      <c r="BC845" s="9"/>
      <c r="BD845" s="9"/>
      <c r="BE845" s="9"/>
      <c r="BF845" s="9"/>
      <c r="BG845" s="9"/>
    </row>
    <row r="846" spans="50:59">
      <c r="AX846" s="9"/>
      <c r="AY846" s="9"/>
      <c r="AZ846" s="9"/>
      <c r="BA846" s="9"/>
      <c r="BB846" s="9"/>
      <c r="BC846" s="9"/>
      <c r="BD846" s="9"/>
      <c r="BE846" s="9"/>
      <c r="BF846" s="9"/>
      <c r="BG846" s="9"/>
    </row>
    <row r="847" spans="50:59">
      <c r="AX847" s="9"/>
      <c r="AY847" s="9"/>
      <c r="AZ847" s="9"/>
      <c r="BA847" s="9"/>
      <c r="BB847" s="9"/>
      <c r="BC847" s="9"/>
      <c r="BD847" s="9"/>
      <c r="BE847" s="9"/>
      <c r="BF847" s="9"/>
      <c r="BG847" s="9"/>
    </row>
    <row r="848" spans="50:59">
      <c r="AX848" s="9"/>
      <c r="AY848" s="9"/>
      <c r="AZ848" s="9"/>
      <c r="BA848" s="9"/>
      <c r="BB848" s="9"/>
      <c r="BC848" s="9"/>
      <c r="BD848" s="9"/>
      <c r="BE848" s="9"/>
      <c r="BF848" s="9"/>
      <c r="BG848" s="9"/>
    </row>
    <row r="849" spans="50:59">
      <c r="AX849" s="9"/>
      <c r="AY849" s="9"/>
      <c r="AZ849" s="9"/>
      <c r="BA849" s="9"/>
      <c r="BB849" s="9"/>
      <c r="BC849" s="9"/>
      <c r="BD849" s="9"/>
      <c r="BE849" s="9"/>
      <c r="BF849" s="9"/>
      <c r="BG849" s="9"/>
    </row>
    <row r="850" spans="50:59">
      <c r="AX850" s="9"/>
      <c r="AY850" s="9"/>
      <c r="AZ850" s="9"/>
      <c r="BA850" s="9"/>
      <c r="BB850" s="9"/>
      <c r="BC850" s="9"/>
      <c r="BD850" s="9"/>
      <c r="BE850" s="9"/>
      <c r="BF850" s="9"/>
      <c r="BG850" s="9"/>
    </row>
    <row r="851" spans="50:59">
      <c r="AX851" s="9"/>
      <c r="AY851" s="9"/>
      <c r="AZ851" s="9"/>
      <c r="BA851" s="9"/>
      <c r="BB851" s="9"/>
      <c r="BC851" s="9"/>
      <c r="BD851" s="9"/>
      <c r="BE851" s="9"/>
      <c r="BF851" s="9"/>
      <c r="BG851" s="9"/>
    </row>
    <row r="852" spans="50:59">
      <c r="AX852" s="9"/>
      <c r="AY852" s="9"/>
      <c r="AZ852" s="9"/>
      <c r="BA852" s="9"/>
      <c r="BB852" s="9"/>
      <c r="BC852" s="9"/>
      <c r="BD852" s="9"/>
      <c r="BE852" s="9"/>
      <c r="BF852" s="9"/>
      <c r="BG852" s="9"/>
    </row>
    <row r="853" spans="50:59">
      <c r="AX853" s="9"/>
      <c r="AY853" s="9"/>
      <c r="AZ853" s="9"/>
      <c r="BA853" s="9"/>
      <c r="BB853" s="9"/>
      <c r="BC853" s="9"/>
      <c r="BD853" s="9"/>
      <c r="BE853" s="9"/>
      <c r="BF853" s="9"/>
      <c r="BG853" s="9"/>
    </row>
    <row r="854" spans="50:59">
      <c r="AX854" s="9"/>
      <c r="AY854" s="9"/>
      <c r="AZ854" s="9"/>
      <c r="BA854" s="9"/>
      <c r="BB854" s="9"/>
      <c r="BC854" s="9"/>
      <c r="BD854" s="9"/>
      <c r="BE854" s="9"/>
      <c r="BF854" s="9"/>
      <c r="BG854" s="9"/>
    </row>
    <row r="855" spans="50:59">
      <c r="AX855" s="9"/>
      <c r="AY855" s="9"/>
      <c r="AZ855" s="9"/>
      <c r="BA855" s="9"/>
      <c r="BB855" s="9"/>
      <c r="BC855" s="9"/>
      <c r="BD855" s="9"/>
      <c r="BE855" s="9"/>
      <c r="BF855" s="9"/>
      <c r="BG855" s="9"/>
    </row>
    <row r="856" spans="50:59">
      <c r="AX856" s="9"/>
      <c r="AY856" s="9"/>
      <c r="AZ856" s="9"/>
      <c r="BA856" s="9"/>
      <c r="BB856" s="9"/>
      <c r="BC856" s="9"/>
      <c r="BD856" s="9"/>
      <c r="BE856" s="9"/>
      <c r="BF856" s="9"/>
      <c r="BG856" s="9"/>
    </row>
    <row r="857" spans="50:59">
      <c r="AX857" s="9"/>
      <c r="AY857" s="9"/>
      <c r="AZ857" s="9"/>
      <c r="BA857" s="9"/>
      <c r="BB857" s="9"/>
      <c r="BC857" s="9"/>
      <c r="BD857" s="9"/>
      <c r="BE857" s="9"/>
      <c r="BF857" s="9"/>
      <c r="BG857" s="9"/>
    </row>
    <row r="858" spans="50:59">
      <c r="AX858" s="9"/>
      <c r="AY858" s="9"/>
      <c r="AZ858" s="9"/>
      <c r="BA858" s="9"/>
      <c r="BB858" s="9"/>
      <c r="BC858" s="9"/>
      <c r="BD858" s="9"/>
      <c r="BE858" s="9"/>
      <c r="BF858" s="9"/>
      <c r="BG858" s="9"/>
    </row>
    <row r="859" spans="50:59">
      <c r="AX859" s="9"/>
      <c r="AY859" s="9"/>
      <c r="AZ859" s="9"/>
      <c r="BA859" s="9"/>
      <c r="BB859" s="9"/>
      <c r="BC859" s="9"/>
      <c r="BD859" s="9"/>
      <c r="BE859" s="9"/>
      <c r="BF859" s="9"/>
      <c r="BG859" s="9"/>
    </row>
    <row r="860" spans="50:59">
      <c r="AX860" s="9"/>
      <c r="AY860" s="9"/>
      <c r="AZ860" s="9"/>
      <c r="BA860" s="9"/>
      <c r="BB860" s="9"/>
      <c r="BC860" s="9"/>
      <c r="BD860" s="9"/>
      <c r="BE860" s="9"/>
      <c r="BF860" s="9"/>
      <c r="BG860" s="9"/>
    </row>
    <row r="861" spans="50:59">
      <c r="AX861" s="9"/>
      <c r="AY861" s="9"/>
      <c r="AZ861" s="9"/>
      <c r="BA861" s="9"/>
      <c r="BB861" s="9"/>
      <c r="BC861" s="9"/>
      <c r="BD861" s="9"/>
      <c r="BE861" s="9"/>
      <c r="BF861" s="9"/>
      <c r="BG861" s="9"/>
    </row>
    <row r="862" spans="50:59">
      <c r="AX862" s="9"/>
      <c r="AY862" s="9"/>
      <c r="AZ862" s="9"/>
      <c r="BA862" s="9"/>
      <c r="BB862" s="9"/>
      <c r="BC862" s="9"/>
      <c r="BD862" s="9"/>
      <c r="BE862" s="9"/>
      <c r="BF862" s="9"/>
      <c r="BG862" s="9"/>
    </row>
    <row r="863" spans="50:59">
      <c r="AX863" s="9"/>
      <c r="AY863" s="9"/>
      <c r="AZ863" s="9"/>
      <c r="BA863" s="9"/>
      <c r="BB863" s="9"/>
      <c r="BC863" s="9"/>
      <c r="BD863" s="9"/>
      <c r="BE863" s="9"/>
      <c r="BF863" s="9"/>
      <c r="BG863" s="9"/>
    </row>
    <row r="864" spans="50:59">
      <c r="AX864" s="9"/>
      <c r="AY864" s="9"/>
      <c r="AZ864" s="9"/>
      <c r="BA864" s="9"/>
      <c r="BB864" s="9"/>
      <c r="BC864" s="9"/>
      <c r="BD864" s="9"/>
      <c r="BE864" s="9"/>
      <c r="BF864" s="9"/>
      <c r="BG864" s="9"/>
    </row>
    <row r="865" spans="50:59">
      <c r="AX865" s="9"/>
      <c r="AY865" s="9"/>
      <c r="AZ865" s="9"/>
      <c r="BA865" s="9"/>
      <c r="BB865" s="9"/>
      <c r="BC865" s="9"/>
      <c r="BD865" s="9"/>
      <c r="BE865" s="9"/>
      <c r="BF865" s="9"/>
      <c r="BG865" s="9"/>
    </row>
    <row r="866" spans="50:59">
      <c r="AX866" s="9"/>
      <c r="AY866" s="9"/>
      <c r="AZ866" s="9"/>
      <c r="BA866" s="9"/>
      <c r="BB866" s="9"/>
      <c r="BC866" s="9"/>
      <c r="BD866" s="9"/>
      <c r="BE866" s="9"/>
      <c r="BF866" s="9"/>
      <c r="BG866" s="9"/>
    </row>
    <row r="867" spans="50:59">
      <c r="AX867" s="9"/>
      <c r="AY867" s="9"/>
      <c r="AZ867" s="9"/>
      <c r="BA867" s="9"/>
      <c r="BB867" s="9"/>
      <c r="BC867" s="9"/>
      <c r="BD867" s="9"/>
      <c r="BE867" s="9"/>
      <c r="BF867" s="9"/>
      <c r="BG867" s="9"/>
    </row>
    <row r="868" spans="50:59">
      <c r="AX868" s="9"/>
      <c r="AY868" s="9"/>
      <c r="AZ868" s="9"/>
      <c r="BA868" s="9"/>
      <c r="BB868" s="9"/>
      <c r="BC868" s="9"/>
      <c r="BD868" s="9"/>
      <c r="BE868" s="9"/>
      <c r="BF868" s="9"/>
      <c r="BG868" s="9"/>
    </row>
    <row r="869" spans="50:59">
      <c r="AX869" s="9"/>
      <c r="AY869" s="9"/>
      <c r="AZ869" s="9"/>
      <c r="BA869" s="9"/>
      <c r="BB869" s="9"/>
      <c r="BC869" s="9"/>
      <c r="BD869" s="9"/>
      <c r="BE869" s="9"/>
      <c r="BF869" s="9"/>
      <c r="BG869" s="9"/>
    </row>
    <row r="870" spans="50:59">
      <c r="AX870" s="9"/>
      <c r="AY870" s="9"/>
      <c r="AZ870" s="9"/>
      <c r="BA870" s="9"/>
      <c r="BB870" s="9"/>
      <c r="BC870" s="9"/>
      <c r="BD870" s="9"/>
      <c r="BE870" s="9"/>
      <c r="BF870" s="9"/>
      <c r="BG870" s="9"/>
    </row>
    <row r="871" spans="50:59">
      <c r="AX871" s="9"/>
      <c r="AY871" s="9"/>
      <c r="AZ871" s="9"/>
      <c r="BA871" s="9"/>
      <c r="BB871" s="9"/>
      <c r="BC871" s="9"/>
      <c r="BD871" s="9"/>
      <c r="BE871" s="9"/>
      <c r="BF871" s="9"/>
      <c r="BG871" s="9"/>
    </row>
    <row r="872" spans="50:59">
      <c r="AX872" s="9"/>
      <c r="AY872" s="9"/>
      <c r="AZ872" s="9"/>
      <c r="BA872" s="9"/>
      <c r="BB872" s="9"/>
      <c r="BC872" s="9"/>
      <c r="BD872" s="9"/>
      <c r="BE872" s="9"/>
      <c r="BF872" s="9"/>
      <c r="BG872" s="9"/>
    </row>
    <row r="873" spans="50:59">
      <c r="AX873" s="9"/>
      <c r="AY873" s="9"/>
      <c r="AZ873" s="9"/>
      <c r="BA873" s="9"/>
      <c r="BB873" s="9"/>
      <c r="BC873" s="9"/>
      <c r="BD873" s="9"/>
      <c r="BE873" s="9"/>
      <c r="BF873" s="9"/>
      <c r="BG873" s="9"/>
    </row>
    <row r="874" spans="50:59">
      <c r="AX874" s="9"/>
      <c r="AY874" s="9"/>
      <c r="AZ874" s="9"/>
      <c r="BA874" s="9"/>
      <c r="BB874" s="9"/>
      <c r="BC874" s="9"/>
      <c r="BD874" s="9"/>
      <c r="BE874" s="9"/>
      <c r="BF874" s="9"/>
      <c r="BG874" s="9"/>
    </row>
    <row r="875" spans="50:59">
      <c r="AX875" s="9"/>
      <c r="AY875" s="9"/>
      <c r="AZ875" s="9"/>
      <c r="BA875" s="9"/>
      <c r="BB875" s="9"/>
      <c r="BC875" s="9"/>
      <c r="BD875" s="9"/>
      <c r="BE875" s="9"/>
      <c r="BF875" s="9"/>
      <c r="BG875" s="9"/>
    </row>
    <row r="876" spans="50:59">
      <c r="AX876" s="9"/>
      <c r="AY876" s="9"/>
      <c r="AZ876" s="9"/>
      <c r="BA876" s="9"/>
      <c r="BB876" s="9"/>
      <c r="BC876" s="9"/>
      <c r="BD876" s="9"/>
      <c r="BE876" s="9"/>
      <c r="BF876" s="9"/>
      <c r="BG876" s="9"/>
    </row>
    <row r="877" spans="50:59">
      <c r="AX877" s="9"/>
      <c r="AY877" s="9"/>
      <c r="AZ877" s="9"/>
      <c r="BA877" s="9"/>
      <c r="BB877" s="9"/>
      <c r="BC877" s="9"/>
      <c r="BD877" s="9"/>
      <c r="BE877" s="9"/>
      <c r="BF877" s="9"/>
      <c r="BG877" s="9"/>
    </row>
    <row r="878" spans="50:59">
      <c r="AX878" s="9"/>
      <c r="AY878" s="9"/>
      <c r="AZ878" s="9"/>
      <c r="BA878" s="9"/>
      <c r="BB878" s="9"/>
      <c r="BC878" s="9"/>
      <c r="BD878" s="9"/>
      <c r="BE878" s="9"/>
      <c r="BF878" s="9"/>
      <c r="BG878" s="9"/>
    </row>
    <row r="879" spans="50:59">
      <c r="AX879" s="9"/>
      <c r="AY879" s="9"/>
      <c r="AZ879" s="9"/>
      <c r="BA879" s="9"/>
      <c r="BB879" s="9"/>
      <c r="BC879" s="9"/>
      <c r="BD879" s="9"/>
      <c r="BE879" s="9"/>
      <c r="BF879" s="9"/>
      <c r="BG879" s="9"/>
    </row>
    <row r="880" spans="50:59">
      <c r="AX880" s="9"/>
      <c r="AY880" s="9"/>
      <c r="AZ880" s="9"/>
      <c r="BA880" s="9"/>
      <c r="BB880" s="9"/>
      <c r="BC880" s="9"/>
      <c r="BD880" s="9"/>
      <c r="BE880" s="9"/>
      <c r="BF880" s="9"/>
      <c r="BG880" s="9"/>
    </row>
    <row r="881" spans="50:59">
      <c r="AX881" s="9"/>
      <c r="AY881" s="9"/>
      <c r="AZ881" s="9"/>
      <c r="BA881" s="9"/>
      <c r="BB881" s="9"/>
      <c r="BC881" s="9"/>
      <c r="BD881" s="9"/>
      <c r="BE881" s="9"/>
      <c r="BF881" s="9"/>
      <c r="BG881" s="9"/>
    </row>
    <row r="882" spans="50:59">
      <c r="AX882" s="9"/>
      <c r="AY882" s="9"/>
      <c r="AZ882" s="9"/>
      <c r="BA882" s="9"/>
      <c r="BB882" s="9"/>
      <c r="BC882" s="9"/>
      <c r="BD882" s="9"/>
      <c r="BE882" s="9"/>
      <c r="BF882" s="9"/>
      <c r="BG882" s="9"/>
    </row>
    <row r="883" spans="50:59">
      <c r="AX883" s="9"/>
      <c r="AY883" s="9"/>
      <c r="AZ883" s="9"/>
      <c r="BA883" s="9"/>
      <c r="BB883" s="9"/>
      <c r="BC883" s="9"/>
      <c r="BD883" s="9"/>
      <c r="BE883" s="9"/>
      <c r="BF883" s="9"/>
      <c r="BG883" s="9"/>
    </row>
    <row r="884" spans="50:59">
      <c r="AX884" s="9"/>
      <c r="AY884" s="9"/>
      <c r="AZ884" s="9"/>
      <c r="BA884" s="9"/>
      <c r="BB884" s="9"/>
      <c r="BC884" s="9"/>
      <c r="BD884" s="9"/>
      <c r="BE884" s="9"/>
      <c r="BF884" s="9"/>
      <c r="BG884" s="9"/>
    </row>
    <row r="885" spans="50:59">
      <c r="AX885" s="9"/>
      <c r="AY885" s="9"/>
      <c r="AZ885" s="9"/>
      <c r="BA885" s="9"/>
      <c r="BB885" s="9"/>
      <c r="BC885" s="9"/>
      <c r="BD885" s="9"/>
      <c r="BE885" s="9"/>
      <c r="BF885" s="9"/>
      <c r="BG885" s="9"/>
    </row>
    <row r="886" spans="50:59">
      <c r="AX886" s="9"/>
      <c r="AY886" s="9"/>
      <c r="AZ886" s="9"/>
      <c r="BA886" s="9"/>
      <c r="BB886" s="9"/>
      <c r="BC886" s="9"/>
      <c r="BD886" s="9"/>
      <c r="BE886" s="9"/>
      <c r="BF886" s="9"/>
      <c r="BG886" s="9"/>
    </row>
    <row r="887" spans="50:59">
      <c r="AX887" s="9"/>
      <c r="AY887" s="9"/>
      <c r="AZ887" s="9"/>
      <c r="BA887" s="9"/>
      <c r="BB887" s="9"/>
      <c r="BC887" s="9"/>
      <c r="BD887" s="9"/>
      <c r="BE887" s="9"/>
      <c r="BF887" s="9"/>
      <c r="BG887" s="9"/>
    </row>
    <row r="888" spans="50:59">
      <c r="AX888" s="9"/>
      <c r="AY888" s="9"/>
      <c r="AZ888" s="9"/>
      <c r="BA888" s="9"/>
      <c r="BB888" s="9"/>
      <c r="BC888" s="9"/>
      <c r="BD888" s="9"/>
      <c r="BE888" s="9"/>
      <c r="BF888" s="9"/>
      <c r="BG888" s="9"/>
    </row>
    <row r="889" spans="50:59">
      <c r="AX889" s="9"/>
      <c r="AY889" s="9"/>
      <c r="AZ889" s="9"/>
      <c r="BA889" s="9"/>
      <c r="BB889" s="9"/>
      <c r="BC889" s="9"/>
      <c r="BD889" s="9"/>
      <c r="BE889" s="9"/>
      <c r="BF889" s="9"/>
      <c r="BG889" s="9"/>
    </row>
    <row r="890" spans="50:59">
      <c r="AX890" s="9"/>
      <c r="AY890" s="9"/>
      <c r="AZ890" s="9"/>
      <c r="BA890" s="9"/>
      <c r="BB890" s="9"/>
      <c r="BC890" s="9"/>
      <c r="BD890" s="9"/>
      <c r="BE890" s="9"/>
      <c r="BF890" s="9"/>
      <c r="BG890" s="9"/>
    </row>
    <row r="891" spans="50:59">
      <c r="AX891" s="9"/>
      <c r="AY891" s="9"/>
      <c r="AZ891" s="9"/>
      <c r="BA891" s="9"/>
      <c r="BB891" s="9"/>
      <c r="BC891" s="9"/>
      <c r="BD891" s="9"/>
      <c r="BE891" s="9"/>
      <c r="BF891" s="9"/>
      <c r="BG891" s="9"/>
    </row>
    <row r="892" spans="50:59">
      <c r="AX892" s="9"/>
      <c r="AY892" s="9"/>
      <c r="AZ892" s="9"/>
      <c r="BA892" s="9"/>
      <c r="BB892" s="9"/>
      <c r="BC892" s="9"/>
      <c r="BD892" s="9"/>
      <c r="BE892" s="9"/>
      <c r="BF892" s="9"/>
      <c r="BG892" s="9"/>
    </row>
    <row r="893" spans="50:59">
      <c r="AX893" s="9"/>
      <c r="AY893" s="9"/>
      <c r="AZ893" s="9"/>
      <c r="BA893" s="9"/>
      <c r="BB893" s="9"/>
      <c r="BC893" s="9"/>
      <c r="BD893" s="9"/>
      <c r="BE893" s="9"/>
      <c r="BF893" s="9"/>
      <c r="BG893" s="9"/>
    </row>
    <row r="894" spans="50:59">
      <c r="AX894" s="9"/>
      <c r="AY894" s="9"/>
      <c r="AZ894" s="9"/>
      <c r="BA894" s="9"/>
      <c r="BB894" s="9"/>
      <c r="BC894" s="9"/>
      <c r="BD894" s="9"/>
      <c r="BE894" s="9"/>
      <c r="BF894" s="9"/>
      <c r="BG894" s="9"/>
    </row>
    <row r="895" spans="50:59">
      <c r="AX895" s="9"/>
      <c r="AY895" s="9"/>
      <c r="AZ895" s="9"/>
      <c r="BA895" s="9"/>
      <c r="BB895" s="9"/>
      <c r="BC895" s="9"/>
      <c r="BD895" s="9"/>
      <c r="BE895" s="9"/>
      <c r="BF895" s="9"/>
      <c r="BG895" s="9"/>
    </row>
    <row r="896" spans="50:59">
      <c r="AX896" s="9"/>
      <c r="AY896" s="9"/>
      <c r="AZ896" s="9"/>
      <c r="BA896" s="9"/>
      <c r="BB896" s="9"/>
      <c r="BC896" s="9"/>
      <c r="BD896" s="9"/>
      <c r="BE896" s="9"/>
      <c r="BF896" s="9"/>
      <c r="BG896" s="9"/>
    </row>
    <row r="897" spans="50:59">
      <c r="AX897" s="9"/>
      <c r="AY897" s="9"/>
      <c r="AZ897" s="9"/>
      <c r="BA897" s="9"/>
      <c r="BB897" s="9"/>
      <c r="BC897" s="9"/>
      <c r="BD897" s="9"/>
      <c r="BE897" s="9"/>
      <c r="BF897" s="9"/>
      <c r="BG897" s="9"/>
    </row>
    <row r="898" spans="50:59">
      <c r="AX898" s="9"/>
      <c r="AY898" s="9"/>
      <c r="AZ898" s="9"/>
      <c r="BA898" s="9"/>
      <c r="BB898" s="9"/>
      <c r="BC898" s="9"/>
      <c r="BD898" s="9"/>
      <c r="BE898" s="9"/>
      <c r="BF898" s="9"/>
      <c r="BG898" s="9"/>
    </row>
    <row r="899" spans="50:59">
      <c r="AX899" s="9"/>
      <c r="AY899" s="9"/>
      <c r="AZ899" s="9"/>
      <c r="BA899" s="9"/>
      <c r="BB899" s="9"/>
      <c r="BC899" s="9"/>
      <c r="BD899" s="9"/>
      <c r="BE899" s="9"/>
      <c r="BF899" s="9"/>
      <c r="BG899" s="9"/>
    </row>
    <row r="900" spans="50:59">
      <c r="AX900" s="9"/>
      <c r="AY900" s="9"/>
      <c r="AZ900" s="9"/>
      <c r="BA900" s="9"/>
      <c r="BB900" s="9"/>
      <c r="BC900" s="9"/>
      <c r="BD900" s="9"/>
      <c r="BE900" s="9"/>
      <c r="BF900" s="9"/>
      <c r="BG900" s="9"/>
    </row>
    <row r="901" spans="50:59">
      <c r="AX901" s="9"/>
      <c r="AY901" s="9"/>
      <c r="AZ901" s="9"/>
      <c r="BA901" s="9"/>
      <c r="BB901" s="9"/>
      <c r="BC901" s="9"/>
      <c r="BD901" s="9"/>
      <c r="BE901" s="9"/>
      <c r="BF901" s="9"/>
      <c r="BG901" s="9"/>
    </row>
    <row r="902" spans="50:59">
      <c r="AX902" s="9"/>
      <c r="AY902" s="9"/>
      <c r="AZ902" s="9"/>
      <c r="BA902" s="9"/>
      <c r="BB902" s="9"/>
      <c r="BC902" s="9"/>
      <c r="BD902" s="9"/>
      <c r="BE902" s="9"/>
      <c r="BF902" s="9"/>
      <c r="BG902" s="9"/>
    </row>
    <row r="903" spans="50:59">
      <c r="AX903" s="9"/>
      <c r="AY903" s="9"/>
      <c r="AZ903" s="9"/>
      <c r="BA903" s="9"/>
      <c r="BB903" s="9"/>
      <c r="BC903" s="9"/>
      <c r="BD903" s="9"/>
      <c r="BE903" s="9"/>
      <c r="BF903" s="9"/>
      <c r="BG903" s="9"/>
    </row>
    <row r="904" spans="50:59">
      <c r="AX904" s="9"/>
      <c r="AY904" s="9"/>
      <c r="AZ904" s="9"/>
      <c r="BA904" s="9"/>
      <c r="BB904" s="9"/>
      <c r="BC904" s="9"/>
      <c r="BD904" s="9"/>
      <c r="BE904" s="9"/>
      <c r="BF904" s="9"/>
      <c r="BG904" s="9"/>
    </row>
    <row r="905" spans="50:59">
      <c r="AX905" s="9"/>
      <c r="AY905" s="9"/>
      <c r="AZ905" s="9"/>
      <c r="BA905" s="9"/>
      <c r="BB905" s="9"/>
      <c r="BC905" s="9"/>
      <c r="BD905" s="9"/>
      <c r="BE905" s="9"/>
      <c r="BF905" s="9"/>
      <c r="BG905" s="9"/>
    </row>
    <row r="906" spans="50:59">
      <c r="AX906" s="9"/>
      <c r="AY906" s="9"/>
      <c r="AZ906" s="9"/>
      <c r="BA906" s="9"/>
      <c r="BB906" s="9"/>
      <c r="BC906" s="9"/>
      <c r="BD906" s="9"/>
      <c r="BE906" s="9"/>
      <c r="BF906" s="9"/>
      <c r="BG906" s="9"/>
    </row>
    <row r="907" spans="50:59">
      <c r="AX907" s="9"/>
      <c r="AY907" s="9"/>
      <c r="AZ907" s="9"/>
      <c r="BA907" s="9"/>
      <c r="BB907" s="9"/>
      <c r="BC907" s="9"/>
      <c r="BD907" s="9"/>
      <c r="BE907" s="9"/>
      <c r="BF907" s="9"/>
      <c r="BG907" s="9"/>
    </row>
    <row r="908" spans="50:59">
      <c r="AX908" s="9"/>
      <c r="AY908" s="9"/>
      <c r="AZ908" s="9"/>
      <c r="BA908" s="9"/>
      <c r="BB908" s="9"/>
      <c r="BC908" s="9"/>
      <c r="BD908" s="9"/>
      <c r="BE908" s="9"/>
      <c r="BF908" s="9"/>
      <c r="BG908" s="9"/>
    </row>
    <row r="909" spans="50:59">
      <c r="AX909" s="9"/>
      <c r="AY909" s="9"/>
      <c r="AZ909" s="9"/>
      <c r="BA909" s="9"/>
      <c r="BB909" s="9"/>
      <c r="BC909" s="9"/>
      <c r="BD909" s="9"/>
      <c r="BE909" s="9"/>
      <c r="BF909" s="9"/>
      <c r="BG909" s="9"/>
    </row>
    <row r="910" spans="50:59">
      <c r="AX910" s="9"/>
      <c r="AY910" s="9"/>
      <c r="AZ910" s="9"/>
      <c r="BA910" s="9"/>
      <c r="BB910" s="9"/>
      <c r="BC910" s="9"/>
      <c r="BD910" s="9"/>
      <c r="BE910" s="9"/>
      <c r="BF910" s="9"/>
      <c r="BG910" s="9"/>
    </row>
    <row r="911" spans="50:59">
      <c r="AX911" s="9"/>
      <c r="AY911" s="9"/>
      <c r="AZ911" s="9"/>
      <c r="BA911" s="9"/>
      <c r="BB911" s="9"/>
      <c r="BC911" s="9"/>
      <c r="BD911" s="9"/>
      <c r="BE911" s="9"/>
      <c r="BF911" s="9"/>
      <c r="BG911" s="9"/>
    </row>
    <row r="912" spans="50:59">
      <c r="AX912" s="9"/>
      <c r="AY912" s="9"/>
      <c r="AZ912" s="9"/>
      <c r="BA912" s="9"/>
      <c r="BB912" s="9"/>
      <c r="BC912" s="9"/>
      <c r="BD912" s="9"/>
      <c r="BE912" s="9"/>
      <c r="BF912" s="9"/>
      <c r="BG912" s="9"/>
    </row>
    <row r="913" spans="50:59">
      <c r="AX913" s="9"/>
      <c r="AY913" s="9"/>
      <c r="AZ913" s="9"/>
      <c r="BA913" s="9"/>
      <c r="BB913" s="9"/>
      <c r="BC913" s="9"/>
      <c r="BD913" s="9"/>
      <c r="BE913" s="9"/>
      <c r="BF913" s="9"/>
      <c r="BG913" s="9"/>
    </row>
    <row r="914" spans="50:59">
      <c r="AX914" s="9"/>
      <c r="AY914" s="9"/>
      <c r="AZ914" s="9"/>
      <c r="BA914" s="9"/>
      <c r="BB914" s="9"/>
      <c r="BC914" s="9"/>
      <c r="BD914" s="9"/>
      <c r="BE914" s="9"/>
      <c r="BF914" s="9"/>
      <c r="BG914" s="9"/>
    </row>
    <row r="915" spans="50:59">
      <c r="AX915" s="9"/>
      <c r="AY915" s="9"/>
      <c r="AZ915" s="9"/>
      <c r="BA915" s="9"/>
      <c r="BB915" s="9"/>
      <c r="BC915" s="9"/>
      <c r="BD915" s="9"/>
      <c r="BE915" s="9"/>
      <c r="BF915" s="9"/>
      <c r="BG915" s="9"/>
    </row>
    <row r="916" spans="50:59">
      <c r="AX916" s="9"/>
      <c r="AY916" s="9"/>
      <c r="AZ916" s="9"/>
      <c r="BA916" s="9"/>
      <c r="BB916" s="9"/>
      <c r="BC916" s="9"/>
      <c r="BD916" s="9"/>
      <c r="BE916" s="9"/>
      <c r="BF916" s="9"/>
      <c r="BG916" s="9"/>
    </row>
    <row r="917" spans="50:59">
      <c r="AX917" s="9"/>
      <c r="AY917" s="9"/>
      <c r="AZ917" s="9"/>
      <c r="BA917" s="9"/>
      <c r="BB917" s="9"/>
      <c r="BC917" s="9"/>
      <c r="BD917" s="9"/>
      <c r="BE917" s="9"/>
      <c r="BF917" s="9"/>
      <c r="BG917" s="9"/>
    </row>
    <row r="918" spans="50:59">
      <c r="AX918" s="9"/>
      <c r="AY918" s="9"/>
      <c r="AZ918" s="9"/>
      <c r="BA918" s="9"/>
      <c r="BB918" s="9"/>
      <c r="BC918" s="9"/>
      <c r="BD918" s="9"/>
      <c r="BE918" s="9"/>
      <c r="BF918" s="9"/>
      <c r="BG918" s="9"/>
    </row>
    <row r="919" spans="50:59">
      <c r="AX919" s="9"/>
      <c r="AY919" s="9"/>
      <c r="AZ919" s="9"/>
      <c r="BA919" s="9"/>
      <c r="BB919" s="9"/>
      <c r="BC919" s="9"/>
      <c r="BD919" s="9"/>
      <c r="BE919" s="9"/>
      <c r="BF919" s="9"/>
      <c r="BG919" s="9"/>
    </row>
    <row r="920" spans="50:59">
      <c r="AX920" s="9"/>
      <c r="AY920" s="9"/>
      <c r="AZ920" s="9"/>
      <c r="BA920" s="9"/>
      <c r="BB920" s="9"/>
      <c r="BC920" s="9"/>
      <c r="BD920" s="9"/>
      <c r="BE920" s="9"/>
      <c r="BF920" s="9"/>
      <c r="BG920" s="9"/>
    </row>
    <row r="921" spans="50:59">
      <c r="AX921" s="9"/>
      <c r="AY921" s="9"/>
      <c r="AZ921" s="9"/>
      <c r="BA921" s="9"/>
      <c r="BB921" s="9"/>
      <c r="BC921" s="9"/>
      <c r="BD921" s="9"/>
      <c r="BE921" s="9"/>
      <c r="BF921" s="9"/>
      <c r="BG921" s="9"/>
    </row>
    <row r="922" spans="50:59">
      <c r="AX922" s="9"/>
      <c r="AY922" s="9"/>
      <c r="AZ922" s="9"/>
      <c r="BA922" s="9"/>
      <c r="BB922" s="9"/>
      <c r="BC922" s="9"/>
      <c r="BD922" s="9"/>
      <c r="BE922" s="9"/>
      <c r="BF922" s="9"/>
      <c r="BG922" s="9"/>
    </row>
    <row r="923" spans="50:59">
      <c r="AX923" s="9"/>
      <c r="AY923" s="9"/>
      <c r="AZ923" s="9"/>
      <c r="BA923" s="9"/>
      <c r="BB923" s="9"/>
      <c r="BC923" s="9"/>
      <c r="BD923" s="9"/>
      <c r="BE923" s="9"/>
      <c r="BF923" s="9"/>
      <c r="BG923" s="9"/>
    </row>
    <row r="924" spans="50:59">
      <c r="AX924" s="9"/>
      <c r="AY924" s="9"/>
      <c r="AZ924" s="9"/>
      <c r="BA924" s="9"/>
      <c r="BB924" s="9"/>
      <c r="BC924" s="9"/>
      <c r="BD924" s="9"/>
      <c r="BE924" s="9"/>
      <c r="BF924" s="9"/>
      <c r="BG924" s="9"/>
    </row>
    <row r="925" spans="50:59">
      <c r="AX925" s="9"/>
      <c r="AY925" s="9"/>
      <c r="AZ925" s="9"/>
      <c r="BA925" s="9"/>
      <c r="BB925" s="9"/>
      <c r="BC925" s="9"/>
      <c r="BD925" s="9"/>
      <c r="BE925" s="9"/>
      <c r="BF925" s="9"/>
      <c r="BG925" s="9"/>
    </row>
    <row r="926" spans="50:59">
      <c r="AX926" s="9"/>
      <c r="AY926" s="9"/>
      <c r="AZ926" s="9"/>
      <c r="BA926" s="9"/>
      <c r="BB926" s="9"/>
      <c r="BC926" s="9"/>
      <c r="BD926" s="9"/>
      <c r="BE926" s="9"/>
      <c r="BF926" s="9"/>
      <c r="BG926" s="9"/>
    </row>
    <row r="927" spans="50:59">
      <c r="AX927" s="9"/>
      <c r="AY927" s="9"/>
      <c r="AZ927" s="9"/>
      <c r="BA927" s="9"/>
      <c r="BB927" s="9"/>
      <c r="BC927" s="9"/>
      <c r="BD927" s="9"/>
      <c r="BE927" s="9"/>
      <c r="BF927" s="9"/>
      <c r="BG927" s="9"/>
    </row>
    <row r="928" spans="50:59">
      <c r="AX928" s="9"/>
      <c r="AY928" s="9"/>
      <c r="AZ928" s="9"/>
      <c r="BA928" s="9"/>
      <c r="BB928" s="9"/>
      <c r="BC928" s="9"/>
      <c r="BD928" s="9"/>
      <c r="BE928" s="9"/>
      <c r="BF928" s="9"/>
      <c r="BG928" s="9"/>
    </row>
    <row r="929" spans="50:59">
      <c r="AX929" s="9"/>
      <c r="AY929" s="9"/>
      <c r="AZ929" s="9"/>
      <c r="BA929" s="9"/>
      <c r="BB929" s="9"/>
      <c r="BC929" s="9"/>
      <c r="BD929" s="9"/>
      <c r="BE929" s="9"/>
      <c r="BF929" s="9"/>
      <c r="BG929" s="9"/>
    </row>
    <row r="930" spans="50:59">
      <c r="AX930" s="9"/>
      <c r="AY930" s="9"/>
      <c r="AZ930" s="9"/>
      <c r="BA930" s="9"/>
      <c r="BB930" s="9"/>
      <c r="BC930" s="9"/>
      <c r="BD930" s="9"/>
      <c r="BE930" s="9"/>
      <c r="BF930" s="9"/>
      <c r="BG930" s="9"/>
    </row>
    <row r="931" spans="50:59">
      <c r="AX931" s="9"/>
      <c r="AY931" s="9"/>
      <c r="AZ931" s="9"/>
      <c r="BA931" s="9"/>
      <c r="BB931" s="9"/>
      <c r="BC931" s="9"/>
      <c r="BD931" s="9"/>
      <c r="BE931" s="9"/>
      <c r="BF931" s="9"/>
      <c r="BG931" s="9"/>
    </row>
    <row r="932" spans="50:59">
      <c r="AX932" s="9"/>
      <c r="AY932" s="9"/>
      <c r="AZ932" s="9"/>
      <c r="BA932" s="9"/>
      <c r="BB932" s="9"/>
      <c r="BC932" s="9"/>
      <c r="BD932" s="9"/>
      <c r="BE932" s="9"/>
      <c r="BF932" s="9"/>
      <c r="BG932" s="9"/>
    </row>
    <row r="933" spans="50:59">
      <c r="AX933" s="9"/>
      <c r="AY933" s="9"/>
      <c r="AZ933" s="9"/>
      <c r="BA933" s="9"/>
      <c r="BB933" s="9"/>
      <c r="BC933" s="9"/>
      <c r="BD933" s="9"/>
      <c r="BE933" s="9"/>
      <c r="BF933" s="9"/>
      <c r="BG933" s="9"/>
    </row>
    <row r="934" spans="50:59">
      <c r="AX934" s="9"/>
      <c r="AY934" s="9"/>
      <c r="AZ934" s="9"/>
      <c r="BA934" s="9"/>
      <c r="BB934" s="9"/>
      <c r="BC934" s="9"/>
      <c r="BD934" s="9"/>
      <c r="BE934" s="9"/>
      <c r="BF934" s="9"/>
      <c r="BG934" s="9"/>
    </row>
    <row r="935" spans="50:59">
      <c r="AX935" s="9"/>
      <c r="AY935" s="9"/>
      <c r="AZ935" s="9"/>
      <c r="BA935" s="9"/>
      <c r="BB935" s="9"/>
      <c r="BC935" s="9"/>
      <c r="BD935" s="9"/>
      <c r="BE935" s="9"/>
      <c r="BF935" s="9"/>
      <c r="BG935" s="9"/>
    </row>
    <row r="936" spans="50:59">
      <c r="AX936" s="9"/>
      <c r="AY936" s="9"/>
      <c r="AZ936" s="9"/>
      <c r="BA936" s="9"/>
      <c r="BB936" s="9"/>
      <c r="BC936" s="9"/>
      <c r="BD936" s="9"/>
      <c r="BE936" s="9"/>
      <c r="BF936" s="9"/>
      <c r="BG936" s="9"/>
    </row>
    <row r="937" spans="50:59">
      <c r="AX937" s="9"/>
      <c r="AY937" s="9"/>
      <c r="AZ937" s="9"/>
      <c r="BA937" s="9"/>
      <c r="BB937" s="9"/>
      <c r="BC937" s="9"/>
      <c r="BD937" s="9"/>
      <c r="BE937" s="9"/>
      <c r="BF937" s="9"/>
      <c r="BG937" s="9"/>
    </row>
    <row r="938" spans="50:59">
      <c r="AX938" s="9"/>
      <c r="AY938" s="9"/>
      <c r="AZ938" s="9"/>
      <c r="BA938" s="9"/>
      <c r="BB938" s="9"/>
      <c r="BC938" s="9"/>
      <c r="BD938" s="9"/>
      <c r="BE938" s="9"/>
      <c r="BF938" s="9"/>
      <c r="BG938" s="9"/>
    </row>
    <row r="939" spans="50:59">
      <c r="AX939" s="9"/>
      <c r="AY939" s="9"/>
      <c r="AZ939" s="9"/>
      <c r="BA939" s="9"/>
      <c r="BB939" s="9"/>
      <c r="BC939" s="9"/>
      <c r="BD939" s="9"/>
      <c r="BE939" s="9"/>
      <c r="BF939" s="9"/>
      <c r="BG939" s="9"/>
    </row>
    <row r="940" spans="50:59">
      <c r="AX940" s="9"/>
      <c r="AY940" s="9"/>
      <c r="AZ940" s="9"/>
      <c r="BA940" s="9"/>
      <c r="BB940" s="9"/>
      <c r="BC940" s="9"/>
      <c r="BD940" s="9"/>
      <c r="BE940" s="9"/>
      <c r="BF940" s="9"/>
      <c r="BG940" s="9"/>
    </row>
    <row r="941" spans="50:59">
      <c r="AX941" s="9"/>
      <c r="AY941" s="9"/>
      <c r="AZ941" s="9"/>
      <c r="BA941" s="9"/>
      <c r="BB941" s="9"/>
      <c r="BC941" s="9"/>
      <c r="BD941" s="9"/>
      <c r="BE941" s="9"/>
      <c r="BF941" s="9"/>
      <c r="BG941" s="9"/>
    </row>
    <row r="942" spans="50:59">
      <c r="AX942" s="9"/>
      <c r="AY942" s="9"/>
      <c r="AZ942" s="9"/>
      <c r="BA942" s="9"/>
      <c r="BB942" s="9"/>
      <c r="BC942" s="9"/>
      <c r="BD942" s="9"/>
      <c r="BE942" s="9"/>
      <c r="BF942" s="9"/>
      <c r="BG942" s="9"/>
    </row>
    <row r="943" spans="50:59">
      <c r="AX943" s="9"/>
      <c r="AY943" s="9"/>
      <c r="AZ943" s="9"/>
      <c r="BA943" s="9"/>
      <c r="BB943" s="9"/>
      <c r="BC943" s="9"/>
      <c r="BD943" s="9"/>
      <c r="BE943" s="9"/>
      <c r="BF943" s="9"/>
      <c r="BG943" s="9"/>
    </row>
    <row r="944" spans="50:59">
      <c r="AX944" s="9"/>
      <c r="AY944" s="9"/>
      <c r="AZ944" s="9"/>
      <c r="BA944" s="9"/>
      <c r="BB944" s="9"/>
      <c r="BC944" s="9"/>
      <c r="BD944" s="9"/>
      <c r="BE944" s="9"/>
      <c r="BF944" s="9"/>
      <c r="BG944" s="9"/>
    </row>
    <row r="945" spans="50:59">
      <c r="AX945" s="9"/>
      <c r="AY945" s="9"/>
      <c r="AZ945" s="9"/>
      <c r="BA945" s="9"/>
      <c r="BB945" s="9"/>
      <c r="BC945" s="9"/>
      <c r="BD945" s="9"/>
      <c r="BE945" s="9"/>
      <c r="BF945" s="9"/>
      <c r="BG945" s="9"/>
    </row>
    <row r="946" spans="50:59">
      <c r="AX946" s="9"/>
      <c r="AY946" s="9"/>
      <c r="AZ946" s="9"/>
      <c r="BA946" s="9"/>
      <c r="BB946" s="9"/>
      <c r="BC946" s="9"/>
      <c r="BD946" s="9"/>
      <c r="BE946" s="9"/>
      <c r="BF946" s="9"/>
      <c r="BG946" s="9"/>
    </row>
    <row r="947" spans="50:59">
      <c r="AX947" s="9"/>
      <c r="AY947" s="9"/>
      <c r="AZ947" s="9"/>
      <c r="BA947" s="9"/>
      <c r="BB947" s="9"/>
      <c r="BC947" s="9"/>
      <c r="BD947" s="9"/>
      <c r="BE947" s="9"/>
      <c r="BF947" s="9"/>
      <c r="BG947" s="9"/>
    </row>
    <row r="948" spans="50:59">
      <c r="AX948" s="9"/>
      <c r="AY948" s="9"/>
      <c r="AZ948" s="9"/>
      <c r="BA948" s="9"/>
      <c r="BB948" s="9"/>
      <c r="BC948" s="9"/>
      <c r="BD948" s="9"/>
      <c r="BE948" s="9"/>
      <c r="BF948" s="9"/>
      <c r="BG948" s="9"/>
    </row>
    <row r="949" spans="50:59">
      <c r="AX949" s="9"/>
      <c r="AY949" s="9"/>
      <c r="AZ949" s="9"/>
      <c r="BA949" s="9"/>
      <c r="BB949" s="9"/>
      <c r="BC949" s="9"/>
      <c r="BD949" s="9"/>
      <c r="BE949" s="9"/>
      <c r="BF949" s="9"/>
      <c r="BG949" s="9"/>
    </row>
    <row r="950" spans="50:59">
      <c r="AX950" s="9"/>
      <c r="AY950" s="9"/>
      <c r="AZ950" s="9"/>
      <c r="BA950" s="9"/>
      <c r="BB950" s="9"/>
      <c r="BC950" s="9"/>
      <c r="BD950" s="9"/>
      <c r="BE950" s="9"/>
      <c r="BF950" s="9"/>
      <c r="BG950" s="9"/>
    </row>
    <row r="951" spans="50:59">
      <c r="AX951" s="9"/>
      <c r="AY951" s="9"/>
      <c r="AZ951" s="9"/>
      <c r="BA951" s="9"/>
      <c r="BB951" s="9"/>
      <c r="BC951" s="9"/>
      <c r="BD951" s="9"/>
      <c r="BE951" s="9"/>
      <c r="BF951" s="9"/>
      <c r="BG951" s="9"/>
    </row>
    <row r="952" spans="50:59">
      <c r="AX952" s="9"/>
      <c r="AY952" s="9"/>
      <c r="AZ952" s="9"/>
      <c r="BA952" s="9"/>
      <c r="BB952" s="9"/>
      <c r="BC952" s="9"/>
      <c r="BD952" s="9"/>
      <c r="BE952" s="9"/>
      <c r="BF952" s="9"/>
      <c r="BG952" s="9"/>
    </row>
    <row r="953" spans="50:59">
      <c r="AX953" s="9"/>
      <c r="AY953" s="9"/>
      <c r="AZ953" s="9"/>
      <c r="BA953" s="9"/>
      <c r="BB953" s="9"/>
      <c r="BC953" s="9"/>
      <c r="BD953" s="9"/>
      <c r="BE953" s="9"/>
      <c r="BF953" s="9"/>
      <c r="BG953" s="9"/>
    </row>
    <row r="954" spans="50:59">
      <c r="AX954" s="9"/>
      <c r="AY954" s="9"/>
      <c r="AZ954" s="9"/>
      <c r="BA954" s="9"/>
      <c r="BB954" s="9"/>
      <c r="BC954" s="9"/>
      <c r="BD954" s="9"/>
      <c r="BE954" s="9"/>
      <c r="BF954" s="9"/>
      <c r="BG954" s="9"/>
    </row>
    <row r="955" spans="50:59">
      <c r="AX955" s="9"/>
      <c r="AY955" s="9"/>
      <c r="AZ955" s="9"/>
      <c r="BA955" s="9"/>
      <c r="BB955" s="9"/>
      <c r="BC955" s="9"/>
      <c r="BD955" s="9"/>
      <c r="BE955" s="9"/>
      <c r="BF955" s="9"/>
      <c r="BG955" s="9"/>
    </row>
    <row r="956" spans="50:59">
      <c r="AX956" s="9"/>
      <c r="AY956" s="9"/>
      <c r="AZ956" s="9"/>
      <c r="BA956" s="9"/>
      <c r="BB956" s="9"/>
      <c r="BC956" s="9"/>
      <c r="BD956" s="9"/>
      <c r="BE956" s="9"/>
      <c r="BF956" s="9"/>
      <c r="BG956" s="9"/>
    </row>
    <row r="957" spans="50:59">
      <c r="AX957" s="9"/>
      <c r="AY957" s="9"/>
      <c r="AZ957" s="9"/>
      <c r="BA957" s="9"/>
      <c r="BB957" s="9"/>
      <c r="BC957" s="9"/>
      <c r="BD957" s="9"/>
      <c r="BE957" s="9"/>
      <c r="BF957" s="9"/>
      <c r="BG957" s="9"/>
    </row>
    <row r="958" spans="50:59">
      <c r="AX958" s="9"/>
      <c r="AY958" s="9"/>
      <c r="AZ958" s="9"/>
      <c r="BA958" s="9"/>
      <c r="BB958" s="9"/>
      <c r="BC958" s="9"/>
      <c r="BD958" s="9"/>
      <c r="BE958" s="9"/>
      <c r="BF958" s="9"/>
      <c r="BG958" s="9"/>
    </row>
    <row r="959" spans="50:59">
      <c r="AX959" s="9"/>
      <c r="AY959" s="9"/>
      <c r="AZ959" s="9"/>
      <c r="BA959" s="9"/>
      <c r="BB959" s="9"/>
      <c r="BC959" s="9"/>
      <c r="BD959" s="9"/>
      <c r="BE959" s="9"/>
      <c r="BF959" s="9"/>
      <c r="BG959" s="9"/>
    </row>
    <row r="960" spans="50:59">
      <c r="AX960" s="9"/>
      <c r="AY960" s="9"/>
      <c r="AZ960" s="9"/>
      <c r="BA960" s="9"/>
      <c r="BB960" s="9"/>
      <c r="BC960" s="9"/>
      <c r="BD960" s="9"/>
      <c r="BE960" s="9"/>
      <c r="BF960" s="9"/>
      <c r="BG960" s="9"/>
    </row>
    <row r="961" spans="50:59">
      <c r="AX961" s="9"/>
      <c r="AY961" s="9"/>
      <c r="AZ961" s="9"/>
      <c r="BA961" s="9"/>
      <c r="BB961" s="9"/>
      <c r="BC961" s="9"/>
      <c r="BD961" s="9"/>
      <c r="BE961" s="9"/>
      <c r="BF961" s="9"/>
      <c r="BG961" s="9"/>
    </row>
    <row r="962" spans="50:59">
      <c r="AX962" s="9"/>
      <c r="AY962" s="9"/>
      <c r="AZ962" s="9"/>
      <c r="BA962" s="9"/>
      <c r="BB962" s="9"/>
      <c r="BC962" s="9"/>
      <c r="BD962" s="9"/>
      <c r="BE962" s="9"/>
      <c r="BF962" s="9"/>
      <c r="BG962" s="9"/>
    </row>
    <row r="963" spans="50:59">
      <c r="AX963" s="9"/>
      <c r="AY963" s="9"/>
      <c r="AZ963" s="9"/>
      <c r="BA963" s="9"/>
      <c r="BB963" s="9"/>
      <c r="BC963" s="9"/>
      <c r="BD963" s="9"/>
      <c r="BE963" s="9"/>
      <c r="BF963" s="9"/>
      <c r="BG963" s="9"/>
    </row>
    <row r="964" spans="50:59">
      <c r="AX964" s="9"/>
      <c r="AY964" s="9"/>
      <c r="AZ964" s="9"/>
      <c r="BA964" s="9"/>
      <c r="BB964" s="9"/>
      <c r="BC964" s="9"/>
      <c r="BD964" s="9"/>
      <c r="BE964" s="9"/>
      <c r="BF964" s="9"/>
      <c r="BG964" s="9"/>
    </row>
    <row r="965" spans="50:59">
      <c r="AX965" s="9"/>
      <c r="AY965" s="9"/>
      <c r="AZ965" s="9"/>
      <c r="BA965" s="9"/>
      <c r="BB965" s="9"/>
      <c r="BC965" s="9"/>
      <c r="BD965" s="9"/>
      <c r="BE965" s="9"/>
      <c r="BF965" s="9"/>
      <c r="BG965" s="9"/>
    </row>
    <row r="966" spans="50:59">
      <c r="AX966" s="9"/>
      <c r="AY966" s="9"/>
      <c r="AZ966" s="9"/>
      <c r="BA966" s="9"/>
      <c r="BB966" s="9"/>
      <c r="BC966" s="9"/>
      <c r="BD966" s="9"/>
      <c r="BE966" s="9"/>
      <c r="BF966" s="9"/>
      <c r="BG966" s="9"/>
    </row>
    <row r="967" spans="50:59">
      <c r="AX967" s="9"/>
      <c r="AY967" s="9"/>
      <c r="AZ967" s="9"/>
      <c r="BA967" s="9"/>
      <c r="BB967" s="9"/>
      <c r="BC967" s="9"/>
      <c r="BD967" s="9"/>
      <c r="BE967" s="9"/>
      <c r="BF967" s="9"/>
      <c r="BG967" s="9"/>
    </row>
    <row r="968" spans="50:59">
      <c r="AX968" s="9"/>
      <c r="AY968" s="9"/>
      <c r="AZ968" s="9"/>
      <c r="BA968" s="9"/>
      <c r="BB968" s="9"/>
      <c r="BC968" s="9"/>
      <c r="BD968" s="9"/>
      <c r="BE968" s="9"/>
      <c r="BF968" s="9"/>
      <c r="BG968" s="9"/>
    </row>
    <row r="969" spans="50:59">
      <c r="AX969" s="9"/>
      <c r="AY969" s="9"/>
      <c r="AZ969" s="9"/>
      <c r="BA969" s="9"/>
      <c r="BB969" s="9"/>
      <c r="BC969" s="9"/>
      <c r="BD969" s="9"/>
      <c r="BE969" s="9"/>
      <c r="BF969" s="9"/>
      <c r="BG969" s="9"/>
    </row>
    <row r="970" spans="50:59">
      <c r="AX970" s="9"/>
      <c r="AY970" s="9"/>
      <c r="AZ970" s="9"/>
      <c r="BA970" s="9"/>
      <c r="BB970" s="9"/>
      <c r="BC970" s="9"/>
      <c r="BD970" s="9"/>
      <c r="BE970" s="9"/>
      <c r="BF970" s="9"/>
      <c r="BG970" s="9"/>
    </row>
    <row r="971" spans="50:59">
      <c r="AX971" s="9"/>
      <c r="AY971" s="9"/>
      <c r="AZ971" s="9"/>
      <c r="BA971" s="9"/>
      <c r="BB971" s="9"/>
      <c r="BC971" s="9"/>
      <c r="BD971" s="9"/>
      <c r="BE971" s="9"/>
      <c r="BF971" s="9"/>
      <c r="BG971" s="9"/>
    </row>
    <row r="972" spans="50:59">
      <c r="AX972" s="9"/>
      <c r="AY972" s="9"/>
      <c r="AZ972" s="9"/>
      <c r="BA972" s="9"/>
      <c r="BB972" s="9"/>
      <c r="BC972" s="9"/>
      <c r="BD972" s="9"/>
      <c r="BE972" s="9"/>
      <c r="BF972" s="9"/>
      <c r="BG972" s="9"/>
    </row>
    <row r="973" spans="50:59">
      <c r="AX973" s="9"/>
      <c r="AY973" s="9"/>
      <c r="AZ973" s="9"/>
      <c r="BA973" s="9"/>
      <c r="BB973" s="9"/>
      <c r="BC973" s="9"/>
      <c r="BD973" s="9"/>
      <c r="BE973" s="9"/>
      <c r="BF973" s="9"/>
      <c r="BG973" s="9"/>
    </row>
    <row r="974" spans="50:59">
      <c r="AX974" s="9"/>
      <c r="AY974" s="9"/>
      <c r="AZ974" s="9"/>
      <c r="BA974" s="9"/>
      <c r="BB974" s="9"/>
      <c r="BC974" s="9"/>
      <c r="BD974" s="9"/>
      <c r="BE974" s="9"/>
      <c r="BF974" s="9"/>
      <c r="BG974" s="9"/>
    </row>
    <row r="975" spans="50:59">
      <c r="AX975" s="9"/>
      <c r="AY975" s="9"/>
      <c r="AZ975" s="9"/>
      <c r="BA975" s="9"/>
      <c r="BB975" s="9"/>
      <c r="BC975" s="9"/>
      <c r="BD975" s="9"/>
      <c r="BE975" s="9"/>
      <c r="BF975" s="9"/>
      <c r="BG975" s="9"/>
    </row>
    <row r="976" spans="50:59">
      <c r="AX976" s="9"/>
      <c r="AY976" s="9"/>
      <c r="AZ976" s="9"/>
      <c r="BA976" s="9"/>
      <c r="BB976" s="9"/>
      <c r="BC976" s="9"/>
      <c r="BD976" s="9"/>
      <c r="BE976" s="9"/>
      <c r="BF976" s="9"/>
      <c r="BG976" s="9"/>
    </row>
    <row r="977" spans="50:59">
      <c r="AX977" s="9"/>
      <c r="AY977" s="9"/>
      <c r="AZ977" s="9"/>
      <c r="BA977" s="9"/>
      <c r="BB977" s="9"/>
      <c r="BC977" s="9"/>
      <c r="BD977" s="9"/>
      <c r="BE977" s="9"/>
      <c r="BF977" s="9"/>
      <c r="BG977" s="9"/>
    </row>
    <row r="978" spans="50:59">
      <c r="AX978" s="9"/>
      <c r="AY978" s="9"/>
      <c r="AZ978" s="9"/>
      <c r="BA978" s="9"/>
      <c r="BB978" s="9"/>
      <c r="BC978" s="9"/>
      <c r="BD978" s="9"/>
      <c r="BE978" s="9"/>
      <c r="BF978" s="9"/>
      <c r="BG978" s="9"/>
    </row>
    <row r="979" spans="50:59">
      <c r="AX979" s="9"/>
      <c r="AY979" s="9"/>
      <c r="AZ979" s="9"/>
      <c r="BA979" s="9"/>
      <c r="BB979" s="9"/>
      <c r="BC979" s="9"/>
      <c r="BD979" s="9"/>
      <c r="BE979" s="9"/>
      <c r="BF979" s="9"/>
      <c r="BG979" s="9"/>
    </row>
    <row r="980" spans="50:59">
      <c r="AX980" s="9"/>
      <c r="AY980" s="9"/>
      <c r="AZ980" s="9"/>
      <c r="BA980" s="9"/>
      <c r="BB980" s="9"/>
      <c r="BC980" s="9"/>
      <c r="BD980" s="9"/>
      <c r="BE980" s="9"/>
      <c r="BF980" s="9"/>
      <c r="BG980" s="9"/>
    </row>
    <row r="981" spans="50:59">
      <c r="AX981" s="9"/>
      <c r="AY981" s="9"/>
      <c r="AZ981" s="9"/>
      <c r="BA981" s="9"/>
      <c r="BB981" s="9"/>
      <c r="BC981" s="9"/>
      <c r="BD981" s="9"/>
      <c r="BE981" s="9"/>
      <c r="BF981" s="9"/>
      <c r="BG981" s="9"/>
    </row>
    <row r="982" spans="50:59">
      <c r="AX982" s="9"/>
      <c r="AY982" s="9"/>
      <c r="AZ982" s="9"/>
      <c r="BA982" s="9"/>
      <c r="BB982" s="9"/>
      <c r="BC982" s="9"/>
      <c r="BD982" s="9"/>
      <c r="BE982" s="9"/>
      <c r="BF982" s="9"/>
      <c r="BG982" s="9"/>
    </row>
    <row r="983" spans="50:59">
      <c r="AX983" s="9"/>
      <c r="AY983" s="9"/>
      <c r="AZ983" s="9"/>
      <c r="BA983" s="9"/>
      <c r="BB983" s="9"/>
      <c r="BC983" s="9"/>
      <c r="BD983" s="9"/>
      <c r="BE983" s="9"/>
      <c r="BF983" s="9"/>
      <c r="BG983" s="9"/>
    </row>
    <row r="984" spans="50:59">
      <c r="AX984" s="9"/>
      <c r="AY984" s="9"/>
      <c r="AZ984" s="9"/>
      <c r="BA984" s="9"/>
      <c r="BB984" s="9"/>
      <c r="BC984" s="9"/>
      <c r="BD984" s="9"/>
      <c r="BE984" s="9"/>
      <c r="BF984" s="9"/>
      <c r="BG984" s="9"/>
    </row>
    <row r="985" spans="50:59">
      <c r="AX985" s="9"/>
      <c r="AY985" s="9"/>
      <c r="AZ985" s="9"/>
      <c r="BA985" s="9"/>
      <c r="BB985" s="9"/>
      <c r="BC985" s="9"/>
      <c r="BD985" s="9"/>
      <c r="BE985" s="9"/>
      <c r="BF985" s="9"/>
      <c r="BG985" s="9"/>
    </row>
    <row r="986" spans="50:59">
      <c r="AX986" s="9"/>
      <c r="AY986" s="9"/>
      <c r="AZ986" s="9"/>
      <c r="BA986" s="9"/>
      <c r="BB986" s="9"/>
      <c r="BC986" s="9"/>
      <c r="BD986" s="9"/>
      <c r="BE986" s="9"/>
      <c r="BF986" s="9"/>
      <c r="BG986" s="9"/>
    </row>
    <row r="987" spans="50:59">
      <c r="AX987" s="9"/>
      <c r="AY987" s="9"/>
      <c r="AZ987" s="9"/>
      <c r="BA987" s="9"/>
      <c r="BB987" s="9"/>
      <c r="BC987" s="9"/>
      <c r="BD987" s="9"/>
      <c r="BE987" s="9"/>
      <c r="BF987" s="9"/>
      <c r="BG987" s="9"/>
    </row>
    <row r="988" spans="50:59">
      <c r="AX988" s="9"/>
      <c r="AY988" s="9"/>
      <c r="AZ988" s="9"/>
      <c r="BA988" s="9"/>
      <c r="BB988" s="9"/>
      <c r="BC988" s="9"/>
      <c r="BD988" s="9"/>
      <c r="BE988" s="9"/>
      <c r="BF988" s="9"/>
      <c r="BG988" s="9"/>
    </row>
    <row r="989" spans="50:59">
      <c r="AX989" s="9"/>
      <c r="AY989" s="9"/>
      <c r="AZ989" s="9"/>
      <c r="BA989" s="9"/>
      <c r="BB989" s="9"/>
      <c r="BC989" s="9"/>
      <c r="BD989" s="9"/>
      <c r="BE989" s="9"/>
      <c r="BF989" s="9"/>
      <c r="BG989" s="9"/>
    </row>
    <row r="990" spans="50:59">
      <c r="AX990" s="9"/>
      <c r="AY990" s="9"/>
      <c r="AZ990" s="9"/>
      <c r="BA990" s="9"/>
      <c r="BB990" s="9"/>
      <c r="BC990" s="9"/>
      <c r="BD990" s="9"/>
      <c r="BE990" s="9"/>
      <c r="BF990" s="9"/>
      <c r="BG990" s="9"/>
    </row>
    <row r="991" spans="50:59">
      <c r="AX991" s="9"/>
      <c r="AY991" s="9"/>
      <c r="AZ991" s="9"/>
      <c r="BA991" s="9"/>
      <c r="BB991" s="9"/>
      <c r="BC991" s="9"/>
      <c r="BD991" s="9"/>
      <c r="BE991" s="9"/>
      <c r="BF991" s="9"/>
      <c r="BG991" s="9"/>
    </row>
    <row r="992" spans="50:59">
      <c r="AX992" s="9"/>
      <c r="AY992" s="9"/>
      <c r="AZ992" s="9"/>
      <c r="BA992" s="9"/>
      <c r="BB992" s="9"/>
      <c r="BC992" s="9"/>
      <c r="BD992" s="9"/>
      <c r="BE992" s="9"/>
      <c r="BF992" s="9"/>
      <c r="BG992" s="9"/>
    </row>
    <row r="993" spans="50:59">
      <c r="AX993" s="9"/>
      <c r="AY993" s="9"/>
      <c r="AZ993" s="9"/>
      <c r="BA993" s="9"/>
      <c r="BB993" s="9"/>
      <c r="BC993" s="9"/>
      <c r="BD993" s="9"/>
      <c r="BE993" s="9"/>
      <c r="BF993" s="9"/>
      <c r="BG993" s="9"/>
    </row>
    <row r="994" spans="50:59">
      <c r="AX994" s="9"/>
      <c r="AY994" s="9"/>
      <c r="AZ994" s="9"/>
      <c r="BA994" s="9"/>
      <c r="BB994" s="9"/>
      <c r="BC994" s="9"/>
      <c r="BD994" s="9"/>
      <c r="BE994" s="9"/>
      <c r="BF994" s="9"/>
      <c r="BG994" s="9"/>
    </row>
    <row r="995" spans="50:59">
      <c r="AX995" s="9"/>
      <c r="AY995" s="9"/>
      <c r="AZ995" s="9"/>
      <c r="BA995" s="9"/>
      <c r="BB995" s="9"/>
      <c r="BC995" s="9"/>
      <c r="BD995" s="9"/>
      <c r="BE995" s="9"/>
      <c r="BF995" s="9"/>
      <c r="BG995" s="9"/>
    </row>
    <row r="996" spans="50:59">
      <c r="AX996" s="9"/>
      <c r="AY996" s="9"/>
      <c r="AZ996" s="9"/>
      <c r="BA996" s="9"/>
      <c r="BB996" s="9"/>
      <c r="BC996" s="9"/>
      <c r="BD996" s="9"/>
      <c r="BE996" s="9"/>
      <c r="BF996" s="9"/>
      <c r="BG996" s="9"/>
    </row>
    <row r="997" spans="50:59">
      <c r="AX997" s="9"/>
      <c r="AY997" s="9"/>
      <c r="AZ997" s="9"/>
      <c r="BA997" s="9"/>
      <c r="BB997" s="9"/>
      <c r="BC997" s="9"/>
      <c r="BD997" s="9"/>
      <c r="BE997" s="9"/>
      <c r="BF997" s="9"/>
      <c r="BG997" s="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9B7A-79C9-41A7-AA86-58C11E8DC7EA}">
  <dimension ref="B1:BI1000"/>
  <sheetViews>
    <sheetView showGridLines="0" zoomScale="70" zoomScaleNormal="70" workbookViewId="0">
      <pane xSplit="3" topLeftCell="V1" activePane="topRight" state="frozen"/>
      <selection pane="topRight" activeCell="C4" sqref="C4"/>
    </sheetView>
  </sheetViews>
  <sheetFormatPr defaultRowHeight="15.75"/>
  <cols>
    <col min="1" max="1" width="4.42578125" style="9" customWidth="1"/>
    <col min="2" max="2" width="4.140625" style="9" customWidth="1"/>
    <col min="3" max="3" width="47.140625" style="9" bestFit="1" customWidth="1"/>
    <col min="4" max="4" width="13.42578125" style="9" customWidth="1"/>
    <col min="5" max="5" width="0.7109375" style="53" customWidth="1"/>
    <col min="6" max="6" width="13.42578125" style="9" customWidth="1"/>
    <col min="7" max="7" width="0.7109375" style="53" customWidth="1"/>
    <col min="8" max="8" width="13.42578125" style="9" customWidth="1"/>
    <col min="9" max="9" width="0.7109375" style="53" customWidth="1"/>
    <col min="10" max="10" width="13.42578125" style="9" customWidth="1"/>
    <col min="11" max="11" width="0.7109375" style="53" customWidth="1"/>
    <col min="12" max="12" width="13.42578125" style="9" customWidth="1"/>
    <col min="13" max="13" width="0.7109375" style="53" customWidth="1"/>
    <col min="14" max="14" width="13.42578125" style="9" customWidth="1"/>
    <col min="15" max="15" width="0.7109375" style="53" customWidth="1"/>
    <col min="16" max="16" width="13.42578125" style="9" customWidth="1"/>
    <col min="17" max="17" width="0.7109375" style="53" customWidth="1"/>
    <col min="18" max="18" width="13.42578125" style="9" customWidth="1"/>
    <col min="19" max="19" width="0.7109375" style="53" customWidth="1"/>
    <col min="20" max="20" width="13.42578125" style="9" customWidth="1"/>
    <col min="21" max="21" width="0.7109375" style="53" customWidth="1"/>
    <col min="22" max="22" width="13.42578125" style="9" customWidth="1"/>
    <col min="23" max="23" width="0.7109375" style="53" customWidth="1"/>
    <col min="24" max="24" width="13.42578125" style="9" customWidth="1"/>
    <col min="25" max="25" width="0.7109375" style="53" customWidth="1"/>
    <col min="26" max="26" width="13.42578125" style="9" customWidth="1"/>
    <col min="27" max="27" width="0.7109375" customWidth="1"/>
    <col min="28" max="28" width="14.42578125" bestFit="1" customWidth="1"/>
    <col min="29" max="29" width="0.7109375" style="53" customWidth="1"/>
    <col min="30" max="30" width="13.42578125" style="9" customWidth="1"/>
    <col min="31" max="31" width="0.7109375" style="53" customWidth="1"/>
    <col min="32" max="32" width="13.42578125" style="9" customWidth="1"/>
    <col min="33" max="33" width="0.7109375" customWidth="1"/>
    <col min="34" max="34" width="13.42578125" customWidth="1"/>
    <col min="35" max="35" width="0.7109375" customWidth="1"/>
    <col min="36" max="36" width="13.42578125" customWidth="1"/>
    <col min="37" max="16384" width="9.140625" style="9"/>
  </cols>
  <sheetData>
    <row r="1" spans="3:61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9"/>
      <c r="AB1" s="9"/>
      <c r="AC1" s="22"/>
      <c r="AD1" s="22"/>
      <c r="AE1" s="9"/>
      <c r="AF1" s="22"/>
      <c r="AG1" s="9"/>
      <c r="AH1" s="9"/>
      <c r="AI1" s="9"/>
      <c r="AJ1" s="9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9"/>
      <c r="BG1" s="9"/>
      <c r="BH1" s="9"/>
      <c r="BI1" s="9"/>
    </row>
    <row r="2" spans="3:61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9"/>
      <c r="AB2" s="9"/>
      <c r="AC2" s="22"/>
      <c r="AD2" s="22"/>
      <c r="AE2" s="9"/>
      <c r="AF2" s="22"/>
      <c r="AG2" s="9"/>
      <c r="AH2" s="9"/>
      <c r="AI2" s="9"/>
      <c r="AJ2" s="9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9"/>
      <c r="BG2" s="9"/>
      <c r="BH2" s="9"/>
      <c r="BI2" s="9"/>
    </row>
    <row r="3" spans="3:61" ht="15">
      <c r="C3" s="22"/>
      <c r="D3" s="22"/>
      <c r="E3" s="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9"/>
      <c r="AB3" s="9"/>
      <c r="AC3" s="22"/>
      <c r="AD3" s="22"/>
      <c r="AE3" s="22"/>
      <c r="AF3" s="22"/>
      <c r="AG3" s="9"/>
      <c r="AH3" s="9"/>
      <c r="AI3" s="9"/>
      <c r="AJ3" s="9"/>
      <c r="AK3" s="22"/>
      <c r="AL3" s="22"/>
    </row>
    <row r="4" spans="3:61">
      <c r="C4" s="158" t="s">
        <v>144</v>
      </c>
      <c r="D4" s="176" t="s">
        <v>74</v>
      </c>
      <c r="E4" s="109"/>
      <c r="F4" s="176" t="s">
        <v>75</v>
      </c>
      <c r="G4" s="109"/>
      <c r="H4" s="176" t="s">
        <v>76</v>
      </c>
      <c r="I4" s="109"/>
      <c r="J4" s="176" t="s">
        <v>77</v>
      </c>
      <c r="K4" s="109"/>
      <c r="L4" s="176" t="s">
        <v>7</v>
      </c>
      <c r="M4" s="109"/>
      <c r="N4" s="176" t="s">
        <v>78</v>
      </c>
      <c r="O4" s="109"/>
      <c r="P4" s="176" t="s">
        <v>79</v>
      </c>
      <c r="Q4" s="109"/>
      <c r="R4" s="176" t="s">
        <v>80</v>
      </c>
      <c r="S4" s="109"/>
      <c r="T4" s="176" t="s">
        <v>143</v>
      </c>
      <c r="U4" s="109"/>
      <c r="V4" s="176" t="s">
        <v>8</v>
      </c>
      <c r="W4" s="109"/>
      <c r="X4" s="176" t="s">
        <v>152</v>
      </c>
      <c r="Y4" s="109"/>
      <c r="Z4" s="176" t="s">
        <v>153</v>
      </c>
      <c r="AA4" s="232"/>
      <c r="AB4" s="233" t="s">
        <v>157</v>
      </c>
      <c r="AC4" s="109"/>
      <c r="AD4" s="176" t="s">
        <v>162</v>
      </c>
      <c r="AE4" s="109"/>
      <c r="AF4" s="176" t="s">
        <v>165</v>
      </c>
      <c r="AG4" s="232"/>
      <c r="AH4" s="252" t="s">
        <v>170</v>
      </c>
      <c r="AI4" s="232"/>
      <c r="AJ4" s="252" t="s">
        <v>173</v>
      </c>
    </row>
    <row r="5" spans="3:61" ht="15">
      <c r="C5" s="108" t="s">
        <v>145</v>
      </c>
      <c r="D5" s="115">
        <v>259</v>
      </c>
      <c r="E5" s="15"/>
      <c r="F5" s="115">
        <v>268</v>
      </c>
      <c r="G5" s="15"/>
      <c r="H5" s="115">
        <v>273</v>
      </c>
      <c r="I5" s="15"/>
      <c r="J5" s="115">
        <v>287</v>
      </c>
      <c r="K5" s="15"/>
      <c r="L5" s="115">
        <f>J5</f>
        <v>287</v>
      </c>
      <c r="M5" s="15"/>
      <c r="N5" s="115">
        <v>290</v>
      </c>
      <c r="O5" s="15"/>
      <c r="P5" s="115">
        <v>295</v>
      </c>
      <c r="Q5" s="15"/>
      <c r="R5" s="115">
        <v>298</v>
      </c>
      <c r="S5" s="15"/>
      <c r="T5" s="115">
        <v>298</v>
      </c>
      <c r="U5" s="15"/>
      <c r="V5" s="115">
        <v>313</v>
      </c>
      <c r="W5" s="15"/>
      <c r="X5" s="115">
        <v>313</v>
      </c>
      <c r="Y5" s="15"/>
      <c r="Z5" s="115">
        <v>323</v>
      </c>
      <c r="AA5" s="177"/>
      <c r="AB5" s="234">
        <v>329</v>
      </c>
      <c r="AC5" s="15"/>
      <c r="AD5" s="115">
        <v>345</v>
      </c>
      <c r="AE5" s="15"/>
      <c r="AF5" s="115">
        <v>345</v>
      </c>
      <c r="AG5" s="177"/>
      <c r="AH5" s="234">
        <v>349</v>
      </c>
      <c r="AI5" s="177"/>
      <c r="AJ5" s="234">
        <v>352</v>
      </c>
    </row>
    <row r="6" spans="3:61" ht="15">
      <c r="C6" s="106" t="s">
        <v>146</v>
      </c>
      <c r="D6" s="99">
        <v>41</v>
      </c>
      <c r="E6" s="45"/>
      <c r="F6" s="99">
        <v>42</v>
      </c>
      <c r="G6" s="45"/>
      <c r="H6" s="99">
        <v>42</v>
      </c>
      <c r="I6" s="45"/>
      <c r="J6" s="99">
        <v>44</v>
      </c>
      <c r="K6" s="45"/>
      <c r="L6" s="99">
        <f t="shared" ref="L6:L7" si="0">J6</f>
        <v>44</v>
      </c>
      <c r="M6" s="45"/>
      <c r="N6" s="99">
        <v>44</v>
      </c>
      <c r="O6" s="45"/>
      <c r="P6" s="99">
        <v>44</v>
      </c>
      <c r="Q6" s="45"/>
      <c r="R6" s="99">
        <v>45</v>
      </c>
      <c r="S6" s="45"/>
      <c r="T6" s="99">
        <v>45</v>
      </c>
      <c r="U6" s="45"/>
      <c r="V6" s="99">
        <v>46</v>
      </c>
      <c r="W6" s="45"/>
      <c r="X6" s="99">
        <v>48</v>
      </c>
      <c r="Y6" s="45"/>
      <c r="Z6" s="99">
        <v>51</v>
      </c>
      <c r="AA6" s="186"/>
      <c r="AB6" s="99">
        <v>52</v>
      </c>
      <c r="AC6" s="45"/>
      <c r="AD6" s="99">
        <v>53</v>
      </c>
      <c r="AE6" s="45"/>
      <c r="AF6" s="99">
        <v>53</v>
      </c>
      <c r="AG6" s="186"/>
      <c r="AH6" s="99">
        <v>53</v>
      </c>
      <c r="AI6" s="186"/>
      <c r="AJ6" s="99">
        <v>54</v>
      </c>
    </row>
    <row r="7" spans="3:61" ht="15">
      <c r="C7" s="113" t="s">
        <v>5</v>
      </c>
      <c r="D7" s="114">
        <f>D5+D6</f>
        <v>300</v>
      </c>
      <c r="E7" s="15"/>
      <c r="F7" s="114">
        <f>F5+F6</f>
        <v>310</v>
      </c>
      <c r="G7" s="15"/>
      <c r="H7" s="114">
        <f>H5+H6</f>
        <v>315</v>
      </c>
      <c r="I7" s="15"/>
      <c r="J7" s="114">
        <f>J5+J6</f>
        <v>331</v>
      </c>
      <c r="K7" s="15"/>
      <c r="L7" s="114">
        <f t="shared" si="0"/>
        <v>331</v>
      </c>
      <c r="M7" s="15"/>
      <c r="N7" s="114">
        <f>N5+N6</f>
        <v>334</v>
      </c>
      <c r="O7" s="15"/>
      <c r="P7" s="114">
        <f>P5+P6</f>
        <v>339</v>
      </c>
      <c r="Q7" s="15"/>
      <c r="R7" s="114">
        <f>R5+R6</f>
        <v>343</v>
      </c>
      <c r="S7" s="15"/>
      <c r="T7" s="114">
        <f>T5+T6</f>
        <v>343</v>
      </c>
      <c r="U7" s="15"/>
      <c r="V7" s="114">
        <v>359</v>
      </c>
      <c r="W7" s="15"/>
      <c r="X7" s="114">
        <v>361</v>
      </c>
      <c r="Y7" s="15"/>
      <c r="Z7" s="114">
        <v>374</v>
      </c>
      <c r="AA7" s="177"/>
      <c r="AB7" s="235">
        <f>AB5+AB6</f>
        <v>381</v>
      </c>
      <c r="AC7" s="15"/>
      <c r="AD7" s="114">
        <v>398</v>
      </c>
      <c r="AE7" s="15"/>
      <c r="AF7" s="114">
        <v>398</v>
      </c>
      <c r="AG7" s="177"/>
      <c r="AH7" s="235">
        <f>SUM(AH5:AH6)</f>
        <v>402</v>
      </c>
      <c r="AI7" s="177"/>
      <c r="AJ7" s="235">
        <f>SUM(AJ5:AJ6)</f>
        <v>406</v>
      </c>
    </row>
    <row r="8" spans="3:61" ht="15">
      <c r="C8" s="26"/>
      <c r="D8" s="102"/>
      <c r="E8" s="101"/>
      <c r="F8" s="99"/>
      <c r="G8" s="101"/>
      <c r="H8" s="99"/>
      <c r="I8" s="101"/>
      <c r="J8" s="99"/>
      <c r="K8" s="101"/>
      <c r="L8" s="99"/>
      <c r="M8" s="101"/>
      <c r="N8" s="99"/>
      <c r="O8" s="101"/>
      <c r="P8" s="99"/>
      <c r="Q8" s="101"/>
      <c r="R8" s="99"/>
      <c r="S8" s="101"/>
      <c r="T8" s="99"/>
      <c r="U8" s="101"/>
      <c r="V8" s="99"/>
      <c r="W8" s="101"/>
      <c r="X8" s="99"/>
      <c r="Y8" s="101"/>
      <c r="Z8" s="99"/>
      <c r="AA8" s="236"/>
      <c r="AB8" s="99"/>
      <c r="AC8" s="101"/>
      <c r="AD8" s="99"/>
      <c r="AE8" s="101"/>
      <c r="AF8" s="99"/>
      <c r="AG8" s="236"/>
      <c r="AH8" s="99"/>
      <c r="AI8" s="236"/>
      <c r="AJ8" s="99"/>
    </row>
    <row r="9" spans="3:61">
      <c r="C9" s="158"/>
      <c r="D9" s="176" t="str">
        <f>D4</f>
        <v>1Q22</v>
      </c>
      <c r="E9" s="109">
        <f t="shared" ref="E9:S9" si="1">E4</f>
        <v>0</v>
      </c>
      <c r="F9" s="176" t="str">
        <f>F4</f>
        <v>2Q22</v>
      </c>
      <c r="G9" s="109">
        <f t="shared" si="1"/>
        <v>0</v>
      </c>
      <c r="H9" s="176" t="str">
        <f>H4</f>
        <v>3Q22</v>
      </c>
      <c r="I9" s="109">
        <f t="shared" si="1"/>
        <v>0</v>
      </c>
      <c r="J9" s="176" t="str">
        <f>J4</f>
        <v>4Q22</v>
      </c>
      <c r="K9" s="109">
        <f t="shared" si="1"/>
        <v>0</v>
      </c>
      <c r="L9" s="176" t="str">
        <f>L4</f>
        <v>2022</v>
      </c>
      <c r="M9" s="109">
        <f t="shared" si="1"/>
        <v>0</v>
      </c>
      <c r="N9" s="176" t="str">
        <f>N4</f>
        <v>1Q23</v>
      </c>
      <c r="O9" s="109">
        <f t="shared" si="1"/>
        <v>0</v>
      </c>
      <c r="P9" s="176" t="str">
        <f>P4</f>
        <v>2Q23</v>
      </c>
      <c r="Q9" s="109">
        <f t="shared" si="1"/>
        <v>0</v>
      </c>
      <c r="R9" s="176" t="str">
        <f>R4</f>
        <v>3Q23</v>
      </c>
      <c r="S9" s="109">
        <f t="shared" si="1"/>
        <v>0</v>
      </c>
      <c r="T9" s="176" t="str">
        <f>T4</f>
        <v>4Q23</v>
      </c>
      <c r="U9" s="109">
        <f t="shared" ref="U9" si="2">U4</f>
        <v>0</v>
      </c>
      <c r="V9" s="176" t="str">
        <f>V4</f>
        <v>2023</v>
      </c>
      <c r="W9" s="109">
        <f t="shared" ref="W9:Y9" si="3">W4</f>
        <v>0</v>
      </c>
      <c r="X9" s="176" t="str">
        <f>X4</f>
        <v>1Q24</v>
      </c>
      <c r="Y9" s="109">
        <f t="shared" si="3"/>
        <v>0</v>
      </c>
      <c r="Z9" s="176" t="str">
        <f>Z4</f>
        <v>2Q24</v>
      </c>
      <c r="AA9" s="232"/>
      <c r="AB9" s="176" t="str">
        <f>AB4</f>
        <v>3Q24</v>
      </c>
      <c r="AC9" s="109">
        <f t="shared" ref="AC9" si="4">AC4</f>
        <v>0</v>
      </c>
      <c r="AD9" s="176" t="str">
        <f>AD4</f>
        <v>4Q24</v>
      </c>
      <c r="AE9" s="109">
        <f t="shared" ref="AE9" si="5">AE4</f>
        <v>0</v>
      </c>
      <c r="AF9" s="176" t="str">
        <f>AF4</f>
        <v>2024</v>
      </c>
      <c r="AG9" s="232">
        <f t="shared" ref="AG9:AJ9" si="6">AG4</f>
        <v>0</v>
      </c>
      <c r="AH9" s="253" t="str">
        <f t="shared" si="6"/>
        <v>1Q25</v>
      </c>
      <c r="AI9" s="232">
        <f t="shared" si="6"/>
        <v>0</v>
      </c>
      <c r="AJ9" s="253" t="str">
        <f t="shared" si="6"/>
        <v>2Q25</v>
      </c>
    </row>
    <row r="10" spans="3:61" s="85" customFormat="1" ht="3" customHeight="1">
      <c r="C10" s="118"/>
      <c r="D10" s="119"/>
      <c r="E10" s="109"/>
      <c r="F10" s="119"/>
      <c r="G10" s="109"/>
      <c r="H10" s="119"/>
      <c r="I10" s="109"/>
      <c r="J10" s="119"/>
      <c r="K10" s="109"/>
      <c r="L10" s="119"/>
      <c r="M10" s="109"/>
      <c r="N10" s="119"/>
      <c r="O10" s="109"/>
      <c r="P10" s="119"/>
      <c r="Q10" s="109"/>
      <c r="R10" s="119"/>
      <c r="S10" s="109"/>
      <c r="T10" s="119"/>
      <c r="U10" s="109"/>
      <c r="V10" s="119"/>
      <c r="W10" s="109"/>
      <c r="X10" s="119"/>
      <c r="Y10" s="109"/>
      <c r="Z10" s="119"/>
      <c r="AA10" s="232"/>
      <c r="AB10" s="237"/>
      <c r="AC10" s="109"/>
      <c r="AD10" s="119"/>
      <c r="AE10" s="109"/>
      <c r="AF10" s="119"/>
      <c r="AG10" s="232"/>
      <c r="AH10" s="237"/>
      <c r="AI10" s="232"/>
      <c r="AJ10" s="237"/>
    </row>
    <row r="11" spans="3:61" s="85" customFormat="1">
      <c r="C11" s="35" t="s">
        <v>6</v>
      </c>
      <c r="D11" s="103">
        <v>0.55800000000000005</v>
      </c>
      <c r="E11" s="105"/>
      <c r="F11" s="103">
        <v>0.18</v>
      </c>
      <c r="G11" s="105"/>
      <c r="H11" s="103">
        <v>6.6000000000000003E-2</v>
      </c>
      <c r="I11" s="105"/>
      <c r="J11" s="103">
        <v>0.126</v>
      </c>
      <c r="K11" s="56"/>
      <c r="L11" s="103">
        <v>0.187</v>
      </c>
      <c r="M11" s="105"/>
      <c r="N11" s="103">
        <v>0.11799999999999999</v>
      </c>
      <c r="O11" s="104"/>
      <c r="P11" s="103">
        <v>0.13200000000000001</v>
      </c>
      <c r="Q11" s="104"/>
      <c r="R11" s="103">
        <v>0.152</v>
      </c>
      <c r="S11" s="104"/>
      <c r="T11" s="103">
        <v>0.16400000000000001</v>
      </c>
      <c r="U11" s="104"/>
      <c r="V11" s="103">
        <v>0.14399999999999999</v>
      </c>
      <c r="W11" s="104"/>
      <c r="X11" s="103">
        <v>0.11799999999999999</v>
      </c>
      <c r="Y11" s="104"/>
      <c r="Z11" s="103">
        <v>0.16400000000000001</v>
      </c>
      <c r="AA11" s="238"/>
      <c r="AB11" s="103">
        <v>0.11</v>
      </c>
      <c r="AC11" s="104"/>
      <c r="AD11" s="103">
        <v>0.123</v>
      </c>
      <c r="AE11" s="104"/>
      <c r="AF11" s="103">
        <v>0.128</v>
      </c>
      <c r="AG11" s="238"/>
      <c r="AH11" s="103">
        <v>0.248</v>
      </c>
      <c r="AI11" s="238"/>
      <c r="AJ11" s="103">
        <v>0.218</v>
      </c>
    </row>
    <row r="12" spans="3:61" ht="3.75" customHeight="1">
      <c r="C12" s="26"/>
      <c r="D12" s="102"/>
      <c r="E12" s="101"/>
      <c r="F12" s="99"/>
      <c r="G12" s="101"/>
      <c r="H12" s="99"/>
      <c r="I12" s="101"/>
      <c r="J12" s="99"/>
      <c r="K12" s="101"/>
      <c r="L12" s="99"/>
      <c r="M12" s="101"/>
      <c r="N12" s="99"/>
      <c r="O12" s="101"/>
      <c r="P12" s="99"/>
      <c r="Q12" s="101"/>
      <c r="R12" s="99"/>
      <c r="S12" s="101"/>
      <c r="T12" s="99"/>
      <c r="U12" s="101"/>
      <c r="V12" s="99"/>
      <c r="W12" s="101"/>
      <c r="X12" s="99"/>
      <c r="Y12" s="101"/>
      <c r="Z12" s="99"/>
      <c r="AA12" s="236"/>
      <c r="AB12" s="99"/>
      <c r="AC12" s="101"/>
      <c r="AD12" s="99"/>
      <c r="AE12" s="101"/>
      <c r="AF12" s="99"/>
      <c r="AG12" s="236"/>
      <c r="AH12" s="99"/>
      <c r="AI12" s="236"/>
      <c r="AJ12" s="99"/>
    </row>
    <row r="13" spans="3:61">
      <c r="C13" s="35" t="s">
        <v>169</v>
      </c>
      <c r="D13" s="120">
        <f>D14+D16+D18</f>
        <v>209382.81464000006</v>
      </c>
      <c r="E13" s="117"/>
      <c r="F13" s="120">
        <f>F14+F16+F18</f>
        <v>221723.32141999991</v>
      </c>
      <c r="G13" s="117"/>
      <c r="H13" s="120">
        <f>H14+H16+H18</f>
        <v>244141.92519000007</v>
      </c>
      <c r="I13" s="117"/>
      <c r="J13" s="120">
        <f>J14+J16+J18</f>
        <v>324909.37719000009</v>
      </c>
      <c r="K13" s="116"/>
      <c r="L13" s="120">
        <f>L14+L16+L18</f>
        <v>1000157.4384399999</v>
      </c>
      <c r="M13" s="116"/>
      <c r="N13" s="120">
        <f>N14+N16+N18</f>
        <v>246357.51856999993</v>
      </c>
      <c r="O13" s="116"/>
      <c r="P13" s="120">
        <f>P14+P16+P18</f>
        <v>263327.97743999999</v>
      </c>
      <c r="Q13" s="116"/>
      <c r="R13" s="120">
        <f>R14+R16+R18</f>
        <v>294042.16255999997</v>
      </c>
      <c r="S13" s="116"/>
      <c r="T13" s="120">
        <f>T14+T16+T18</f>
        <v>390360.76648000005</v>
      </c>
      <c r="U13" s="116"/>
      <c r="V13" s="120">
        <f>V14+V16+V18</f>
        <v>1194088.42505</v>
      </c>
      <c r="W13" s="116"/>
      <c r="X13" s="120">
        <f>X14+X16+X18</f>
        <v>284602.46068999998</v>
      </c>
      <c r="Y13" s="116"/>
      <c r="Z13" s="120">
        <f>Z14+Z16+Z18</f>
        <v>320074</v>
      </c>
      <c r="AA13" s="239"/>
      <c r="AB13" s="120">
        <v>344287.81048555893</v>
      </c>
      <c r="AC13" s="116"/>
      <c r="AD13" s="120">
        <v>465609</v>
      </c>
      <c r="AE13" s="116"/>
      <c r="AF13" s="120">
        <v>1414573</v>
      </c>
      <c r="AG13" s="239"/>
      <c r="AH13" s="120">
        <f>AH14+AH16+AH18</f>
        <v>380648.0823730001</v>
      </c>
      <c r="AI13" s="239"/>
      <c r="AJ13" s="120">
        <v>408950.20630599989</v>
      </c>
    </row>
    <row r="14" spans="3:61">
      <c r="C14" s="108" t="s">
        <v>145</v>
      </c>
      <c r="D14" s="125">
        <v>127331.79495000007</v>
      </c>
      <c r="E14" s="101"/>
      <c r="F14" s="125">
        <v>141621.17134999993</v>
      </c>
      <c r="G14" s="101"/>
      <c r="H14" s="125">
        <v>154343.44412000006</v>
      </c>
      <c r="I14" s="101"/>
      <c r="J14" s="125">
        <v>192069.6976800001</v>
      </c>
      <c r="K14" s="45"/>
      <c r="L14" s="125">
        <v>615366.10810000007</v>
      </c>
      <c r="M14" s="45"/>
      <c r="N14" s="125">
        <v>152805.05637999994</v>
      </c>
      <c r="O14" s="45"/>
      <c r="P14" s="125">
        <v>169442.54337</v>
      </c>
      <c r="Q14" s="45"/>
      <c r="R14" s="125">
        <v>187587.97738999999</v>
      </c>
      <c r="S14" s="45"/>
      <c r="T14" s="125">
        <v>239649.49391000002</v>
      </c>
      <c r="U14" s="45"/>
      <c r="V14" s="125">
        <v>749485.07104999991</v>
      </c>
      <c r="W14" s="45"/>
      <c r="X14" s="125">
        <v>176878.13043000002</v>
      </c>
      <c r="Y14" s="45"/>
      <c r="Z14" s="125">
        <v>203995</v>
      </c>
      <c r="AA14" s="186"/>
      <c r="AB14" s="240">
        <v>218386.02842555891</v>
      </c>
      <c r="AC14" s="45"/>
      <c r="AD14" s="125">
        <v>288829</v>
      </c>
      <c r="AE14" s="45"/>
      <c r="AF14" s="125">
        <v>888088</v>
      </c>
      <c r="AG14" s="186"/>
      <c r="AH14" s="240">
        <v>239499.83452300011</v>
      </c>
      <c r="AI14" s="186"/>
      <c r="AJ14" s="240">
        <v>265499.43478599982</v>
      </c>
    </row>
    <row r="15" spans="3:61" s="98" customFormat="1" ht="14.25">
      <c r="C15" s="121" t="s">
        <v>4</v>
      </c>
      <c r="D15" s="122">
        <f>D14/D13</f>
        <v>0.60812915887546226</v>
      </c>
      <c r="E15" s="123"/>
      <c r="F15" s="122">
        <f>F14/F13</f>
        <v>0.63872925248911328</v>
      </c>
      <c r="G15" s="123"/>
      <c r="H15" s="122">
        <f>H14/H13</f>
        <v>0.63218738035216371</v>
      </c>
      <c r="I15" s="123"/>
      <c r="J15" s="122">
        <f>J14/J13</f>
        <v>0.59114852067714196</v>
      </c>
      <c r="K15" s="124"/>
      <c r="L15" s="122">
        <f>L14/L13</f>
        <v>0.61526924107050596</v>
      </c>
      <c r="M15" s="124"/>
      <c r="N15" s="122">
        <f>N14/N13</f>
        <v>0.62025732872683559</v>
      </c>
      <c r="O15" s="124"/>
      <c r="P15" s="122">
        <f>P14/P13</f>
        <v>0.64346578368645979</v>
      </c>
      <c r="Q15" s="124"/>
      <c r="R15" s="122">
        <f>R14/R13</f>
        <v>0.63796285456757318</v>
      </c>
      <c r="S15" s="124"/>
      <c r="T15" s="122">
        <f>T14/T13</f>
        <v>0.61391798174542822</v>
      </c>
      <c r="U15" s="124"/>
      <c r="V15" s="122">
        <f>V14/V13</f>
        <v>0.62766295638333214</v>
      </c>
      <c r="W15" s="124"/>
      <c r="X15" s="122">
        <f>X14/X13</f>
        <v>0.62149192245622409</v>
      </c>
      <c r="Y15" s="124"/>
      <c r="Z15" s="122">
        <f>Z14/Z13</f>
        <v>0.6373369908208727</v>
      </c>
      <c r="AA15" s="241"/>
      <c r="AB15" s="122">
        <f>AB14/AB13</f>
        <v>0.63431240309543013</v>
      </c>
      <c r="AC15" s="124"/>
      <c r="AD15" s="122">
        <v>0.62032520849038575</v>
      </c>
      <c r="AE15" s="124"/>
      <c r="AF15" s="122">
        <v>0.62781348152410654</v>
      </c>
      <c r="AG15" s="241"/>
      <c r="AH15" s="122">
        <f>AH14/AH13</f>
        <v>0.62918965210577971</v>
      </c>
      <c r="AI15" s="241"/>
      <c r="AJ15" s="122">
        <f>AJ14/AJ13</f>
        <v>0.64922191184160449</v>
      </c>
    </row>
    <row r="16" spans="3:61">
      <c r="C16" s="108" t="s">
        <v>146</v>
      </c>
      <c r="D16" s="125">
        <v>73849.832119999992</v>
      </c>
      <c r="E16" s="101"/>
      <c r="F16" s="125">
        <v>76304.059649999996</v>
      </c>
      <c r="G16" s="101"/>
      <c r="H16" s="125">
        <v>84039.926630000002</v>
      </c>
      <c r="I16" s="101"/>
      <c r="J16" s="125">
        <v>126983.11912</v>
      </c>
      <c r="K16" s="45"/>
      <c r="L16" s="125">
        <v>361176.93751999998</v>
      </c>
      <c r="M16" s="45"/>
      <c r="N16" s="125">
        <v>89578.37466999999</v>
      </c>
      <c r="O16" s="45"/>
      <c r="P16" s="125">
        <v>91079.196620000002</v>
      </c>
      <c r="Q16" s="45"/>
      <c r="R16" s="125">
        <v>101596.61491999998</v>
      </c>
      <c r="S16" s="45"/>
      <c r="T16" s="125">
        <v>142861.71932000003</v>
      </c>
      <c r="U16" s="45"/>
      <c r="V16" s="125">
        <v>425115.90552999999</v>
      </c>
      <c r="W16" s="45"/>
      <c r="X16" s="125">
        <v>98884.001289999986</v>
      </c>
      <c r="Y16" s="45"/>
      <c r="Z16" s="125">
        <v>108765</v>
      </c>
      <c r="AA16" s="186"/>
      <c r="AB16" s="240">
        <v>114116.64266999997</v>
      </c>
      <c r="AC16" s="45"/>
      <c r="AD16" s="125">
        <v>165067</v>
      </c>
      <c r="AE16" s="45"/>
      <c r="AF16" s="125">
        <v>486832</v>
      </c>
      <c r="AG16" s="186"/>
      <c r="AH16" s="240">
        <v>128523.46047000002</v>
      </c>
      <c r="AI16" s="186"/>
      <c r="AJ16" s="240">
        <v>130548.24564000002</v>
      </c>
    </row>
    <row r="17" spans="3:38" s="98" customFormat="1" ht="14.25">
      <c r="C17" s="121" t="s">
        <v>4</v>
      </c>
      <c r="D17" s="122">
        <f>D16/D13</f>
        <v>0.35270245195133543</v>
      </c>
      <c r="E17" s="123"/>
      <c r="F17" s="122">
        <f>F16/F13</f>
        <v>0.34414088315708052</v>
      </c>
      <c r="G17" s="123"/>
      <c r="H17" s="122">
        <f>H16/H13</f>
        <v>0.34422570627554894</v>
      </c>
      <c r="I17" s="123"/>
      <c r="J17" s="122">
        <f>J16/J13</f>
        <v>0.39082626736790971</v>
      </c>
      <c r="K17" s="124"/>
      <c r="L17" s="122">
        <f>L16/L13</f>
        <v>0.36112008333742668</v>
      </c>
      <c r="M17" s="124"/>
      <c r="N17" s="122">
        <f>N16/N13</f>
        <v>0.36361128813914084</v>
      </c>
      <c r="O17" s="124"/>
      <c r="P17" s="122">
        <f>P16/P13</f>
        <v>0.34587740165494818</v>
      </c>
      <c r="Q17" s="124"/>
      <c r="R17" s="122">
        <f>R16/R13</f>
        <v>0.34551716677457422</v>
      </c>
      <c r="S17" s="124"/>
      <c r="T17" s="122">
        <f>T16/T13</f>
        <v>0.36597355981295698</v>
      </c>
      <c r="U17" s="124"/>
      <c r="V17" s="122">
        <f>V16/V13</f>
        <v>0.35601710611356036</v>
      </c>
      <c r="W17" s="124"/>
      <c r="X17" s="122">
        <f>X16/X13</f>
        <v>0.34744605176730453</v>
      </c>
      <c r="Y17" s="124"/>
      <c r="Z17" s="122">
        <f>Z16/Z13</f>
        <v>0.33981204346494875</v>
      </c>
      <c r="AA17" s="241"/>
      <c r="AB17" s="122">
        <f>AB16/AB13</f>
        <v>0.33145710999485578</v>
      </c>
      <c r="AC17" s="124"/>
      <c r="AD17" s="122">
        <v>0.35451849083673209</v>
      </c>
      <c r="AE17" s="124"/>
      <c r="AF17" s="122">
        <v>0.34415473786082446</v>
      </c>
      <c r="AG17" s="241"/>
      <c r="AH17" s="122">
        <f>AH16/AH13</f>
        <v>0.33764378811203061</v>
      </c>
      <c r="AI17" s="241"/>
      <c r="AJ17" s="122">
        <f>AJ16/AJ13</f>
        <v>0.3192277290167605</v>
      </c>
    </row>
    <row r="18" spans="3:38">
      <c r="C18" s="108" t="s">
        <v>3</v>
      </c>
      <c r="D18" s="125">
        <v>8201.1875700000001</v>
      </c>
      <c r="E18" s="101"/>
      <c r="F18" s="125">
        <v>3798.09042</v>
      </c>
      <c r="G18" s="101"/>
      <c r="H18" s="125">
        <v>5758.5544399999999</v>
      </c>
      <c r="I18" s="101"/>
      <c r="J18" s="125">
        <v>5856.5603899999996</v>
      </c>
      <c r="K18" s="45"/>
      <c r="L18" s="125">
        <v>23614.392820000001</v>
      </c>
      <c r="M18" s="45"/>
      <c r="N18" s="125">
        <v>3974.08752</v>
      </c>
      <c r="O18" s="45"/>
      <c r="P18" s="125">
        <v>2806.2374499999996</v>
      </c>
      <c r="Q18" s="45"/>
      <c r="R18" s="125">
        <v>4857.5702500000007</v>
      </c>
      <c r="S18" s="45"/>
      <c r="T18" s="125">
        <v>7849.553249999999</v>
      </c>
      <c r="U18" s="45"/>
      <c r="V18" s="125">
        <v>19487.448469999999</v>
      </c>
      <c r="W18" s="45"/>
      <c r="X18" s="125">
        <v>8840.3289699999987</v>
      </c>
      <c r="Y18" s="45"/>
      <c r="Z18" s="125">
        <v>7314</v>
      </c>
      <c r="AA18" s="186"/>
      <c r="AB18" s="240">
        <v>11785.13939</v>
      </c>
      <c r="AC18" s="45"/>
      <c r="AD18" s="125">
        <v>11713</v>
      </c>
      <c r="AE18" s="45"/>
      <c r="AF18" s="125">
        <v>39653</v>
      </c>
      <c r="AG18" s="186"/>
      <c r="AH18" s="240">
        <v>12624.78738</v>
      </c>
      <c r="AI18" s="186"/>
      <c r="AJ18" s="240">
        <v>12902.525880000001</v>
      </c>
    </row>
    <row r="19" spans="3:38" s="98" customFormat="1" ht="14.25">
      <c r="C19" s="126" t="s">
        <v>4</v>
      </c>
      <c r="D19" s="127">
        <f>D18/D13</f>
        <v>3.9168389173202291E-2</v>
      </c>
      <c r="E19" s="128"/>
      <c r="F19" s="127">
        <f>F18/F13</f>
        <v>1.712986435380633E-2</v>
      </c>
      <c r="G19" s="128"/>
      <c r="H19" s="127">
        <f>H18/H13</f>
        <v>2.3586913372287389E-2</v>
      </c>
      <c r="I19" s="128"/>
      <c r="J19" s="127">
        <f>J18/J13</f>
        <v>1.8025211954948311E-2</v>
      </c>
      <c r="K19" s="129"/>
      <c r="L19" s="127">
        <f>L18/L13</f>
        <v>2.3610675592067441E-2</v>
      </c>
      <c r="M19" s="129"/>
      <c r="N19" s="127">
        <f>N18/N13</f>
        <v>1.613138313402359E-2</v>
      </c>
      <c r="O19" s="129"/>
      <c r="P19" s="127">
        <f>P18/P13</f>
        <v>1.0656814658592093E-2</v>
      </c>
      <c r="Q19" s="129"/>
      <c r="R19" s="127">
        <f>R18/R13</f>
        <v>1.651997865785252E-2</v>
      </c>
      <c r="S19" s="129"/>
      <c r="T19" s="127">
        <f>T18/T13</f>
        <v>2.0108458441614848E-2</v>
      </c>
      <c r="U19" s="129"/>
      <c r="V19" s="127">
        <f>V18/V13</f>
        <v>1.6319937503107448E-2</v>
      </c>
      <c r="W19" s="129"/>
      <c r="X19" s="127">
        <f>X18/X13</f>
        <v>3.1062025776471509E-2</v>
      </c>
      <c r="Y19" s="129"/>
      <c r="Z19" s="127">
        <f>Z18/Z13</f>
        <v>2.2850965714178596E-2</v>
      </c>
      <c r="AA19" s="242"/>
      <c r="AB19" s="243">
        <f>AB18/AB13</f>
        <v>3.4230486909713947E-2</v>
      </c>
      <c r="AC19" s="129"/>
      <c r="AD19" s="127">
        <v>2.5156300672882183E-2</v>
      </c>
      <c r="AE19" s="129"/>
      <c r="AF19" s="127">
        <v>2.8031780615068998E-2</v>
      </c>
      <c r="AG19" s="242"/>
      <c r="AH19" s="243">
        <f>AH18/AH13</f>
        <v>3.3166559782189763E-2</v>
      </c>
      <c r="AI19" s="242"/>
      <c r="AJ19" s="243">
        <f>AJ18/AJ13</f>
        <v>3.1550359141634947E-2</v>
      </c>
    </row>
    <row r="20" spans="3:38" ht="7.5" customHeight="1">
      <c r="E20" s="9"/>
      <c r="G20" s="9"/>
      <c r="I20" s="9"/>
      <c r="K20" s="9"/>
      <c r="M20" s="9"/>
      <c r="O20" s="9"/>
      <c r="Q20" s="9"/>
      <c r="S20" s="9"/>
      <c r="U20" s="9"/>
      <c r="W20" s="9"/>
      <c r="Y20" s="9"/>
      <c r="AA20" s="9"/>
      <c r="AB20" s="9"/>
      <c r="AC20" s="9"/>
      <c r="AE20" s="9"/>
      <c r="AG20" s="9"/>
      <c r="AH20" s="9"/>
      <c r="AI20" s="9"/>
      <c r="AJ20" s="9"/>
    </row>
    <row r="21" spans="3:38" ht="15">
      <c r="C21" s="22"/>
      <c r="D21" s="22"/>
      <c r="E21" s="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"/>
      <c r="AB21" s="9"/>
      <c r="AC21" s="22"/>
      <c r="AD21" s="22"/>
      <c r="AE21" s="22"/>
      <c r="AF21" s="22"/>
      <c r="AG21" s="9"/>
      <c r="AH21" s="9"/>
      <c r="AI21" s="9"/>
      <c r="AJ21" s="9"/>
      <c r="AK21" s="22"/>
      <c r="AL21" s="22"/>
    </row>
    <row r="22" spans="3:38">
      <c r="C22" s="158"/>
      <c r="D22" s="176" t="str">
        <f t="shared" ref="D22:T22" si="7">D9</f>
        <v>1Q22</v>
      </c>
      <c r="E22" s="109">
        <f t="shared" si="7"/>
        <v>0</v>
      </c>
      <c r="F22" s="176" t="str">
        <f t="shared" si="7"/>
        <v>2Q22</v>
      </c>
      <c r="G22" s="109">
        <f t="shared" si="7"/>
        <v>0</v>
      </c>
      <c r="H22" s="176" t="str">
        <f t="shared" si="7"/>
        <v>3Q22</v>
      </c>
      <c r="I22" s="109">
        <f t="shared" si="7"/>
        <v>0</v>
      </c>
      <c r="J22" s="176" t="str">
        <f t="shared" si="7"/>
        <v>4Q22</v>
      </c>
      <c r="K22" s="109">
        <f t="shared" si="7"/>
        <v>0</v>
      </c>
      <c r="L22" s="176" t="str">
        <f t="shared" si="7"/>
        <v>2022</v>
      </c>
      <c r="M22" s="109">
        <f t="shared" si="7"/>
        <v>0</v>
      </c>
      <c r="N22" s="176" t="str">
        <f t="shared" si="7"/>
        <v>1Q23</v>
      </c>
      <c r="O22" s="109">
        <f t="shared" si="7"/>
        <v>0</v>
      </c>
      <c r="P22" s="176" t="str">
        <f t="shared" si="7"/>
        <v>2Q23</v>
      </c>
      <c r="Q22" s="109">
        <f t="shared" si="7"/>
        <v>0</v>
      </c>
      <c r="R22" s="176" t="str">
        <f t="shared" si="7"/>
        <v>3Q23</v>
      </c>
      <c r="S22" s="109">
        <f t="shared" si="7"/>
        <v>0</v>
      </c>
      <c r="T22" s="176" t="str">
        <f t="shared" si="7"/>
        <v>4Q23</v>
      </c>
      <c r="U22" s="109">
        <f t="shared" ref="U22" si="8">U9</f>
        <v>0</v>
      </c>
      <c r="V22" s="176" t="str">
        <f t="shared" ref="V22:X22" si="9">V9</f>
        <v>2023</v>
      </c>
      <c r="W22" s="109">
        <f t="shared" si="9"/>
        <v>0</v>
      </c>
      <c r="X22" s="176" t="str">
        <f t="shared" si="9"/>
        <v>1Q24</v>
      </c>
      <c r="Y22" s="109">
        <f t="shared" ref="Y22:AJ22" si="10">Y9</f>
        <v>0</v>
      </c>
      <c r="Z22" s="176" t="str">
        <f t="shared" si="10"/>
        <v>2Q24</v>
      </c>
      <c r="AA22" s="232"/>
      <c r="AB22" s="176" t="str">
        <f t="shared" si="10"/>
        <v>3Q24</v>
      </c>
      <c r="AC22" s="109">
        <f t="shared" si="10"/>
        <v>0</v>
      </c>
      <c r="AD22" s="176" t="str">
        <f t="shared" si="10"/>
        <v>4Q24</v>
      </c>
      <c r="AE22" s="109">
        <f t="shared" si="10"/>
        <v>0</v>
      </c>
      <c r="AF22" s="176" t="str">
        <f t="shared" si="10"/>
        <v>2024</v>
      </c>
      <c r="AG22" s="232">
        <f t="shared" si="10"/>
        <v>0</v>
      </c>
      <c r="AH22" s="253" t="str">
        <f t="shared" si="10"/>
        <v>1Q25</v>
      </c>
      <c r="AI22" s="232">
        <f t="shared" si="10"/>
        <v>0</v>
      </c>
      <c r="AJ22" s="253" t="str">
        <f t="shared" si="10"/>
        <v>2Q25</v>
      </c>
    </row>
    <row r="23" spans="3:38" ht="15">
      <c r="C23" s="112" t="s">
        <v>147</v>
      </c>
      <c r="D23" s="115">
        <v>336.95</v>
      </c>
      <c r="E23" s="15"/>
      <c r="F23" s="115">
        <v>376.23</v>
      </c>
      <c r="G23" s="15"/>
      <c r="H23" s="115">
        <v>369.89</v>
      </c>
      <c r="I23" s="15"/>
      <c r="J23" s="115">
        <v>384.82</v>
      </c>
      <c r="K23" s="15"/>
      <c r="L23" s="115">
        <v>372.82</v>
      </c>
      <c r="M23" s="15"/>
      <c r="N23" s="115">
        <v>351.15</v>
      </c>
      <c r="O23" s="15"/>
      <c r="P23" s="115">
        <v>410.72</v>
      </c>
      <c r="Q23" s="15"/>
      <c r="R23" s="115">
        <v>399.04</v>
      </c>
      <c r="S23" s="15"/>
      <c r="T23" s="115">
        <v>396.3</v>
      </c>
      <c r="U23" s="15"/>
      <c r="V23" s="115">
        <v>389.64</v>
      </c>
      <c r="W23" s="15"/>
      <c r="X23" s="244">
        <v>353.98</v>
      </c>
      <c r="Y23" s="15"/>
      <c r="Z23" s="157">
        <v>411.5</v>
      </c>
      <c r="AA23" s="177"/>
      <c r="AB23" s="244">
        <v>394.59</v>
      </c>
      <c r="AC23" s="15"/>
      <c r="AD23" s="115">
        <v>428.56</v>
      </c>
      <c r="AE23" s="15"/>
      <c r="AF23" s="115">
        <v>399.49</v>
      </c>
      <c r="AG23" s="177"/>
      <c r="AH23" s="244">
        <v>388.91</v>
      </c>
      <c r="AI23" s="177"/>
      <c r="AJ23" s="244">
        <v>438.76</v>
      </c>
    </row>
    <row r="24" spans="3:38" ht="15">
      <c r="E24" s="9"/>
      <c r="G24" s="9"/>
      <c r="I24" s="9"/>
      <c r="K24" s="9"/>
      <c r="M24" s="9"/>
      <c r="O24" s="9"/>
      <c r="Q24" s="9"/>
      <c r="S24" s="9"/>
      <c r="U24" s="9"/>
      <c r="W24" s="9"/>
      <c r="Y24" s="9"/>
      <c r="AA24" s="9"/>
      <c r="AB24" s="9"/>
      <c r="AC24" s="9"/>
      <c r="AE24" s="9"/>
      <c r="AG24" s="9"/>
      <c r="AH24" s="9"/>
      <c r="AI24" s="9"/>
      <c r="AJ24" s="9"/>
    </row>
    <row r="25" spans="3:38" ht="15">
      <c r="E25" s="9"/>
      <c r="G25" s="9"/>
      <c r="I25" s="9"/>
      <c r="K25" s="9"/>
      <c r="M25" s="9"/>
      <c r="O25" s="9"/>
      <c r="Q25" s="9"/>
      <c r="S25" s="9"/>
      <c r="U25" s="9"/>
      <c r="W25" s="9"/>
      <c r="Y25" s="9"/>
      <c r="AA25" s="9"/>
      <c r="AB25" s="9"/>
      <c r="AC25" s="9"/>
      <c r="AE25" s="9"/>
      <c r="AG25" s="9"/>
      <c r="AH25" s="9"/>
      <c r="AI25" s="9"/>
      <c r="AJ25" s="9"/>
    </row>
    <row r="26" spans="3:38" ht="15">
      <c r="E26" s="45"/>
      <c r="G26" s="45"/>
      <c r="I26" s="45"/>
      <c r="K26" s="45"/>
      <c r="M26" s="45"/>
      <c r="O26" s="45"/>
      <c r="Q26" s="45"/>
      <c r="S26" s="45"/>
      <c r="U26" s="45"/>
      <c r="W26" s="45"/>
      <c r="Y26" s="45"/>
      <c r="AA26" s="186"/>
      <c r="AB26" s="9"/>
      <c r="AC26" s="45"/>
      <c r="AE26" s="45"/>
      <c r="AG26" s="186"/>
      <c r="AH26" s="9"/>
      <c r="AI26" s="186"/>
      <c r="AJ26" s="9"/>
    </row>
    <row r="27" spans="3:38">
      <c r="E27" s="54"/>
      <c r="G27" s="54"/>
      <c r="I27" s="54"/>
      <c r="K27" s="54"/>
      <c r="M27" s="54"/>
      <c r="O27" s="54"/>
      <c r="Q27" s="54"/>
      <c r="S27" s="54"/>
      <c r="U27" s="54"/>
      <c r="W27" s="54"/>
      <c r="Y27" s="54"/>
      <c r="AA27" s="190"/>
      <c r="AB27" s="9"/>
      <c r="AC27" s="54"/>
      <c r="AE27" s="54"/>
      <c r="AG27" s="190"/>
      <c r="AH27" s="9"/>
      <c r="AI27" s="190"/>
      <c r="AJ27" s="9"/>
    </row>
    <row r="28" spans="3:38">
      <c r="E28" s="54"/>
      <c r="G28" s="54"/>
      <c r="I28" s="54"/>
      <c r="K28" s="54"/>
      <c r="M28" s="54"/>
      <c r="O28" s="54"/>
      <c r="Q28" s="54"/>
      <c r="S28" s="54"/>
      <c r="U28" s="54"/>
      <c r="W28" s="54"/>
      <c r="Y28" s="54"/>
      <c r="AA28" s="190"/>
      <c r="AB28" s="9"/>
      <c r="AC28" s="54"/>
      <c r="AE28" s="54"/>
      <c r="AG28" s="190"/>
      <c r="AH28" s="9"/>
      <c r="AI28" s="190"/>
      <c r="AJ28" s="9"/>
    </row>
    <row r="29" spans="3:38" ht="15.75" customHeight="1">
      <c r="C29" s="107"/>
      <c r="D29" s="100"/>
      <c r="E29" s="101"/>
      <c r="F29" s="100"/>
      <c r="G29" s="101"/>
      <c r="H29" s="100"/>
      <c r="I29" s="101"/>
      <c r="J29" s="100"/>
      <c r="K29" s="45"/>
      <c r="L29" s="100"/>
      <c r="M29" s="45"/>
      <c r="N29" s="100"/>
      <c r="O29" s="45"/>
      <c r="P29" s="100"/>
      <c r="Q29" s="45"/>
      <c r="R29" s="100"/>
      <c r="S29" s="45"/>
      <c r="T29" s="100"/>
      <c r="U29" s="45"/>
      <c r="V29" s="100"/>
      <c r="W29" s="45"/>
      <c r="X29" s="100"/>
      <c r="Y29" s="45"/>
      <c r="Z29" s="100"/>
      <c r="AA29" s="186"/>
      <c r="AB29" s="100"/>
      <c r="AC29" s="45"/>
      <c r="AD29" s="100"/>
      <c r="AE29" s="45"/>
      <c r="AF29" s="100"/>
      <c r="AG29" s="186"/>
      <c r="AH29" s="100"/>
      <c r="AI29" s="186"/>
      <c r="AJ29" s="100"/>
    </row>
    <row r="30" spans="3:38" ht="15">
      <c r="E30" s="9"/>
      <c r="G30" s="9"/>
      <c r="I30" s="9"/>
      <c r="K30" s="9"/>
      <c r="M30" s="9"/>
      <c r="O30" s="9"/>
      <c r="Q30" s="9"/>
      <c r="S30" s="9"/>
      <c r="U30" s="9"/>
      <c r="W30" s="9"/>
      <c r="Y30" s="9"/>
      <c r="AA30" s="9"/>
      <c r="AB30" s="9"/>
      <c r="AC30" s="9"/>
      <c r="AE30" s="9"/>
      <c r="AG30" s="9"/>
      <c r="AH30" s="9"/>
      <c r="AI30" s="9"/>
      <c r="AJ30" s="9"/>
    </row>
    <row r="31" spans="3:38" ht="15"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</row>
    <row r="32" spans="3:38" ht="15">
      <c r="E32" s="39"/>
      <c r="G32" s="39"/>
      <c r="I32" s="39"/>
      <c r="K32" s="39"/>
      <c r="M32" s="39"/>
      <c r="O32" s="39"/>
      <c r="Q32" s="39"/>
      <c r="S32" s="39"/>
      <c r="U32" s="39"/>
      <c r="W32" s="39"/>
      <c r="Y32" s="39"/>
      <c r="AA32" s="245"/>
      <c r="AB32" s="9"/>
      <c r="AC32" s="39"/>
      <c r="AE32" s="39"/>
      <c r="AG32" s="245"/>
      <c r="AH32" s="9"/>
      <c r="AI32" s="245"/>
      <c r="AJ32" s="9"/>
    </row>
    <row r="33" spans="2:36" ht="15">
      <c r="E33" s="57"/>
      <c r="G33" s="57"/>
      <c r="I33" s="57"/>
      <c r="K33" s="57"/>
      <c r="M33" s="57"/>
      <c r="O33" s="57"/>
      <c r="Q33" s="57"/>
      <c r="S33" s="57"/>
      <c r="U33" s="57"/>
      <c r="W33" s="57"/>
      <c r="Y33" s="57"/>
      <c r="AA33" s="194"/>
      <c r="AB33" s="9"/>
      <c r="AC33" s="57"/>
      <c r="AE33" s="57"/>
      <c r="AG33" s="194"/>
      <c r="AH33" s="9"/>
      <c r="AI33" s="194"/>
      <c r="AJ33" s="9"/>
    </row>
    <row r="34" spans="2:36" ht="16.5">
      <c r="B34" s="14"/>
      <c r="E34" s="45"/>
      <c r="G34" s="45"/>
      <c r="I34" s="45"/>
      <c r="K34" s="45"/>
      <c r="M34" s="45"/>
      <c r="O34" s="45"/>
      <c r="Q34" s="45"/>
      <c r="S34" s="45"/>
      <c r="U34" s="45"/>
      <c r="W34" s="45"/>
      <c r="Y34" s="45"/>
      <c r="AA34" s="186"/>
      <c r="AB34" s="9"/>
      <c r="AC34" s="45"/>
      <c r="AE34" s="45"/>
      <c r="AG34" s="186"/>
      <c r="AH34" s="9"/>
      <c r="AI34" s="186"/>
      <c r="AJ34" s="9"/>
    </row>
    <row r="35" spans="2:36" ht="15">
      <c r="E35" s="45"/>
      <c r="G35" s="45"/>
      <c r="I35" s="45"/>
      <c r="K35" s="45"/>
      <c r="M35" s="45"/>
      <c r="O35" s="45"/>
      <c r="Q35" s="45"/>
      <c r="S35" s="45"/>
      <c r="U35" s="45"/>
      <c r="W35" s="45"/>
      <c r="Y35" s="45"/>
      <c r="AA35" s="186"/>
      <c r="AB35" s="9"/>
      <c r="AC35" s="45"/>
      <c r="AE35" s="45"/>
      <c r="AG35" s="186"/>
      <c r="AH35" s="9"/>
      <c r="AI35" s="186"/>
      <c r="AJ35" s="9"/>
    </row>
    <row r="36" spans="2:36" ht="16.5">
      <c r="B36" s="14"/>
      <c r="E36" s="45"/>
      <c r="G36" s="45"/>
      <c r="I36" s="45"/>
      <c r="K36" s="45"/>
      <c r="M36" s="45"/>
      <c r="O36" s="45"/>
      <c r="Q36" s="45"/>
      <c r="S36" s="45"/>
      <c r="U36" s="45"/>
      <c r="W36" s="45"/>
      <c r="Y36" s="45"/>
      <c r="AA36" s="186"/>
      <c r="AB36" s="9"/>
      <c r="AC36" s="45"/>
      <c r="AE36" s="45"/>
      <c r="AG36" s="186"/>
      <c r="AH36" s="9"/>
      <c r="AI36" s="186"/>
      <c r="AJ36" s="9"/>
    </row>
    <row r="37" spans="2:36" ht="16.5">
      <c r="B37" s="14"/>
      <c r="E37" s="45"/>
      <c r="G37" s="45"/>
      <c r="I37" s="45"/>
      <c r="K37" s="45"/>
      <c r="M37" s="45"/>
      <c r="O37" s="45"/>
      <c r="Q37" s="45"/>
      <c r="S37" s="45"/>
      <c r="U37" s="45"/>
      <c r="W37" s="45"/>
      <c r="Y37" s="45"/>
      <c r="AA37" s="186"/>
      <c r="AB37" s="9"/>
      <c r="AC37" s="45"/>
      <c r="AE37" s="45"/>
      <c r="AG37" s="186"/>
      <c r="AH37" s="9"/>
      <c r="AI37" s="186"/>
      <c r="AJ37" s="9"/>
    </row>
    <row r="38" spans="2:36" ht="15">
      <c r="E38" s="45"/>
      <c r="G38" s="45"/>
      <c r="I38" s="45"/>
      <c r="K38" s="45"/>
      <c r="M38" s="45"/>
      <c r="O38" s="45"/>
      <c r="Q38" s="45"/>
      <c r="S38" s="45"/>
      <c r="U38" s="45"/>
      <c r="W38" s="45"/>
      <c r="Y38" s="45"/>
      <c r="AA38" s="186"/>
      <c r="AB38" s="9"/>
      <c r="AC38" s="45"/>
      <c r="AE38" s="45"/>
      <c r="AG38" s="186"/>
      <c r="AH38" s="9"/>
      <c r="AI38" s="186"/>
      <c r="AJ38" s="9"/>
    </row>
    <row r="39" spans="2:36" ht="15">
      <c r="E39" s="45"/>
      <c r="G39" s="45"/>
      <c r="I39" s="45"/>
      <c r="K39" s="45"/>
      <c r="M39" s="45"/>
      <c r="O39" s="45"/>
      <c r="Q39" s="45"/>
      <c r="S39" s="45"/>
      <c r="U39" s="45"/>
      <c r="W39" s="45"/>
      <c r="Y39" s="45"/>
      <c r="AA39" s="186"/>
      <c r="AB39" s="9"/>
      <c r="AC39" s="45"/>
      <c r="AE39" s="45"/>
      <c r="AG39" s="186"/>
      <c r="AH39" s="9"/>
      <c r="AI39" s="186"/>
      <c r="AJ39" s="9"/>
    </row>
    <row r="40" spans="2:36" ht="15">
      <c r="E40" s="45"/>
      <c r="G40" s="45"/>
      <c r="I40" s="45"/>
      <c r="K40" s="45"/>
      <c r="M40" s="45"/>
      <c r="O40" s="45"/>
      <c r="Q40" s="45"/>
      <c r="S40" s="45"/>
      <c r="U40" s="45"/>
      <c r="W40" s="45"/>
      <c r="Y40" s="45"/>
      <c r="AA40" s="186"/>
      <c r="AB40" s="9"/>
      <c r="AC40" s="45"/>
      <c r="AE40" s="45"/>
      <c r="AG40" s="186"/>
      <c r="AH40" s="9"/>
      <c r="AI40" s="186"/>
      <c r="AJ40" s="9"/>
    </row>
    <row r="41" spans="2:36" ht="15">
      <c r="E41" s="45"/>
      <c r="G41" s="45"/>
      <c r="I41" s="45"/>
      <c r="K41" s="45"/>
      <c r="M41" s="45"/>
      <c r="O41" s="45"/>
      <c r="Q41" s="45"/>
      <c r="S41" s="45"/>
      <c r="U41" s="45"/>
      <c r="W41" s="45"/>
      <c r="Y41" s="45"/>
      <c r="AA41" s="186"/>
      <c r="AB41" s="9"/>
      <c r="AC41" s="45"/>
      <c r="AE41" s="45"/>
      <c r="AG41" s="186"/>
      <c r="AH41" s="9"/>
      <c r="AI41" s="186"/>
      <c r="AJ41" s="9"/>
    </row>
    <row r="42" spans="2:36" ht="15">
      <c r="E42" s="45"/>
      <c r="G42" s="45"/>
      <c r="I42" s="45"/>
      <c r="K42" s="45"/>
      <c r="M42" s="45"/>
      <c r="O42" s="45"/>
      <c r="Q42" s="45"/>
      <c r="S42" s="45"/>
      <c r="U42" s="45"/>
      <c r="W42" s="45"/>
      <c r="Y42" s="45"/>
      <c r="AA42" s="186"/>
      <c r="AB42" s="9"/>
      <c r="AC42" s="45"/>
      <c r="AE42" s="45"/>
      <c r="AG42" s="186"/>
      <c r="AH42" s="9"/>
      <c r="AI42" s="186"/>
      <c r="AJ42" s="9"/>
    </row>
    <row r="43" spans="2:36">
      <c r="E43" s="50"/>
      <c r="G43" s="50"/>
      <c r="I43" s="50"/>
      <c r="K43" s="50"/>
      <c r="M43" s="50"/>
      <c r="O43" s="50"/>
      <c r="Q43" s="50"/>
      <c r="S43" s="50"/>
      <c r="U43" s="50"/>
      <c r="W43" s="50"/>
      <c r="Y43" s="50"/>
      <c r="AA43" s="190"/>
      <c r="AB43" s="9"/>
      <c r="AC43" s="50"/>
      <c r="AE43" s="50"/>
      <c r="AG43" s="190"/>
      <c r="AH43" s="9"/>
      <c r="AI43" s="190"/>
      <c r="AJ43" s="9"/>
    </row>
    <row r="44" spans="2:36" ht="15">
      <c r="E44" s="110"/>
      <c r="G44" s="110"/>
      <c r="I44" s="110"/>
      <c r="K44" s="110"/>
      <c r="M44" s="110"/>
      <c r="O44" s="110"/>
      <c r="Q44" s="110"/>
      <c r="S44" s="110"/>
      <c r="U44" s="110"/>
      <c r="W44" s="110"/>
      <c r="Y44" s="110"/>
      <c r="AA44" s="246"/>
      <c r="AB44" s="9"/>
      <c r="AC44" s="110"/>
      <c r="AE44" s="110"/>
      <c r="AG44" s="246"/>
      <c r="AH44" s="9"/>
      <c r="AI44" s="246"/>
      <c r="AJ44" s="9"/>
    </row>
    <row r="45" spans="2:36" ht="15">
      <c r="E45" s="110"/>
      <c r="G45" s="110"/>
      <c r="I45" s="110"/>
      <c r="K45" s="110"/>
      <c r="M45" s="110"/>
      <c r="O45" s="110"/>
      <c r="Q45" s="110"/>
      <c r="S45" s="110"/>
      <c r="U45" s="110"/>
      <c r="W45" s="110"/>
      <c r="Y45" s="110"/>
      <c r="AA45" s="246"/>
      <c r="AB45" s="9"/>
      <c r="AC45" s="110"/>
      <c r="AE45" s="110"/>
      <c r="AG45" s="246"/>
      <c r="AH45" s="9"/>
      <c r="AI45" s="246"/>
      <c r="AJ45" s="9"/>
    </row>
    <row r="46" spans="2:36" ht="15">
      <c r="E46" s="45"/>
      <c r="G46" s="45"/>
      <c r="I46" s="45"/>
      <c r="K46" s="45"/>
      <c r="M46" s="45"/>
      <c r="O46" s="45"/>
      <c r="Q46" s="45"/>
      <c r="S46" s="45"/>
      <c r="U46" s="45"/>
      <c r="W46" s="45"/>
      <c r="Y46" s="45"/>
      <c r="AA46" s="186"/>
      <c r="AB46" s="9"/>
      <c r="AC46" s="45"/>
      <c r="AE46" s="45"/>
      <c r="AG46" s="186"/>
      <c r="AH46" s="9"/>
      <c r="AI46" s="186"/>
      <c r="AJ46" s="9"/>
    </row>
    <row r="47" spans="2:36" ht="15">
      <c r="E47" s="45"/>
      <c r="G47" s="45"/>
      <c r="I47" s="45"/>
      <c r="K47" s="45"/>
      <c r="M47" s="45"/>
      <c r="O47" s="45"/>
      <c r="Q47" s="45"/>
      <c r="S47" s="45"/>
      <c r="U47" s="45"/>
      <c r="W47" s="45"/>
      <c r="Y47" s="45"/>
      <c r="AA47" s="186"/>
      <c r="AB47" s="9"/>
      <c r="AC47" s="45"/>
      <c r="AE47" s="45"/>
      <c r="AG47" s="186"/>
      <c r="AH47" s="9"/>
      <c r="AI47" s="186"/>
      <c r="AJ47" s="9"/>
    </row>
    <row r="48" spans="2:36" ht="15">
      <c r="E48" s="45"/>
      <c r="G48" s="45"/>
      <c r="I48" s="45"/>
      <c r="K48" s="45"/>
      <c r="M48" s="45"/>
      <c r="O48" s="45"/>
      <c r="Q48" s="45"/>
      <c r="S48" s="45"/>
      <c r="U48" s="45"/>
      <c r="W48" s="45"/>
      <c r="Y48" s="45"/>
      <c r="AA48" s="186"/>
      <c r="AB48" s="9"/>
      <c r="AC48" s="45"/>
      <c r="AE48" s="45"/>
      <c r="AG48" s="186"/>
      <c r="AH48" s="9"/>
      <c r="AI48" s="186"/>
      <c r="AJ48" s="9"/>
    </row>
    <row r="49" spans="2:36" ht="15">
      <c r="B49" s="77"/>
      <c r="E49" s="45"/>
      <c r="G49" s="45"/>
      <c r="I49" s="45"/>
      <c r="K49" s="45"/>
      <c r="M49" s="45"/>
      <c r="O49" s="45"/>
      <c r="Q49" s="45"/>
      <c r="S49" s="45"/>
      <c r="U49" s="45"/>
      <c r="W49" s="45"/>
      <c r="Y49" s="45"/>
      <c r="AA49" s="186"/>
      <c r="AB49" s="9"/>
      <c r="AC49" s="45"/>
      <c r="AE49" s="45"/>
      <c r="AG49" s="186"/>
      <c r="AH49" s="9"/>
      <c r="AI49" s="186"/>
      <c r="AJ49" s="9"/>
    </row>
    <row r="50" spans="2:36">
      <c r="E50" s="50"/>
      <c r="G50" s="50"/>
      <c r="I50" s="50"/>
      <c r="K50" s="50"/>
      <c r="M50" s="50"/>
      <c r="O50" s="50"/>
      <c r="Q50" s="50"/>
      <c r="S50" s="50"/>
      <c r="U50" s="50"/>
      <c r="W50" s="50"/>
      <c r="Y50" s="50"/>
      <c r="AA50" s="190"/>
      <c r="AB50" s="9"/>
      <c r="AC50" s="50"/>
      <c r="AE50" s="50"/>
      <c r="AG50" s="190"/>
      <c r="AH50" s="9"/>
      <c r="AI50" s="190"/>
      <c r="AJ50" s="9"/>
    </row>
    <row r="51" spans="2:36" ht="15">
      <c r="E51" s="43"/>
      <c r="G51" s="43"/>
      <c r="I51" s="43"/>
      <c r="K51" s="43"/>
      <c r="M51" s="43"/>
      <c r="O51" s="43"/>
      <c r="Q51" s="43"/>
      <c r="S51" s="43"/>
      <c r="U51" s="43"/>
      <c r="W51" s="43"/>
      <c r="Y51" s="43"/>
      <c r="AA51" s="184"/>
      <c r="AB51" s="9"/>
      <c r="AC51" s="43"/>
      <c r="AE51" s="43"/>
      <c r="AG51" s="184"/>
      <c r="AH51" s="9"/>
      <c r="AI51" s="184"/>
      <c r="AJ51" s="9"/>
    </row>
    <row r="52" spans="2:36" ht="15">
      <c r="E52" s="43"/>
      <c r="G52" s="43"/>
      <c r="I52" s="43"/>
      <c r="K52" s="43"/>
      <c r="M52" s="43"/>
      <c r="O52" s="43"/>
      <c r="Q52" s="43"/>
      <c r="S52" s="43"/>
      <c r="U52" s="43"/>
      <c r="W52" s="43"/>
      <c r="Y52" s="43"/>
      <c r="AA52" s="184"/>
      <c r="AB52" s="9"/>
      <c r="AC52" s="43"/>
      <c r="AE52" s="43"/>
      <c r="AG52" s="184"/>
      <c r="AH52" s="9"/>
      <c r="AI52" s="184"/>
      <c r="AJ52" s="9"/>
    </row>
    <row r="53" spans="2:36" ht="15">
      <c r="E53" s="45"/>
      <c r="G53" s="45"/>
      <c r="I53" s="45"/>
      <c r="K53" s="45"/>
      <c r="M53" s="45"/>
      <c r="O53" s="45"/>
      <c r="Q53" s="45"/>
      <c r="S53" s="45"/>
      <c r="U53" s="45"/>
      <c r="W53" s="45"/>
      <c r="Y53" s="45"/>
      <c r="AA53" s="186"/>
      <c r="AB53" s="9"/>
      <c r="AC53" s="45"/>
      <c r="AE53" s="45"/>
      <c r="AG53" s="186"/>
      <c r="AH53" s="9"/>
      <c r="AI53" s="186"/>
      <c r="AJ53" s="9"/>
    </row>
    <row r="54" spans="2:36" ht="15">
      <c r="E54" s="45"/>
      <c r="G54" s="45"/>
      <c r="I54" s="45"/>
      <c r="K54" s="45"/>
      <c r="M54" s="45"/>
      <c r="O54" s="45"/>
      <c r="Q54" s="45"/>
      <c r="S54" s="45"/>
      <c r="U54" s="45"/>
      <c r="W54" s="45"/>
      <c r="Y54" s="45"/>
      <c r="AA54" s="186"/>
      <c r="AB54" s="9"/>
      <c r="AC54" s="45"/>
      <c r="AE54" s="45"/>
      <c r="AG54" s="186"/>
      <c r="AH54" s="9"/>
      <c r="AI54" s="186"/>
      <c r="AJ54" s="9"/>
    </row>
    <row r="55" spans="2:36" ht="15">
      <c r="E55" s="45"/>
      <c r="G55" s="45"/>
      <c r="I55" s="45"/>
      <c r="K55" s="45"/>
      <c r="M55" s="45"/>
      <c r="O55" s="45"/>
      <c r="Q55" s="45"/>
      <c r="S55" s="45"/>
      <c r="U55" s="45"/>
      <c r="W55" s="45"/>
      <c r="Y55" s="45"/>
      <c r="AA55" s="186"/>
      <c r="AB55" s="9"/>
      <c r="AC55" s="45"/>
      <c r="AE55" s="45"/>
      <c r="AG55" s="186"/>
      <c r="AH55" s="9"/>
      <c r="AI55" s="186"/>
      <c r="AJ55" s="9"/>
    </row>
    <row r="56" spans="2:36" ht="15">
      <c r="E56" s="45"/>
      <c r="G56" s="45"/>
      <c r="I56" s="45"/>
      <c r="K56" s="45"/>
      <c r="M56" s="45"/>
      <c r="O56" s="45"/>
      <c r="Q56" s="45"/>
      <c r="S56" s="45"/>
      <c r="U56" s="45"/>
      <c r="W56" s="45"/>
      <c r="Y56" s="45"/>
      <c r="AA56" s="186"/>
      <c r="AB56" s="9"/>
      <c r="AC56" s="45"/>
      <c r="AE56" s="45"/>
      <c r="AG56" s="186"/>
      <c r="AH56" s="9"/>
      <c r="AI56" s="186"/>
      <c r="AJ56" s="9"/>
    </row>
    <row r="57" spans="2:36" ht="15">
      <c r="E57" s="45"/>
      <c r="G57" s="45"/>
      <c r="I57" s="45"/>
      <c r="K57" s="45"/>
      <c r="M57" s="45"/>
      <c r="O57" s="45"/>
      <c r="Q57" s="45"/>
      <c r="S57" s="45"/>
      <c r="U57" s="45"/>
      <c r="W57" s="45"/>
      <c r="Y57" s="45"/>
      <c r="AA57" s="186"/>
      <c r="AB57" s="9"/>
      <c r="AC57" s="45"/>
      <c r="AE57" s="45"/>
      <c r="AG57" s="186"/>
      <c r="AH57" s="9"/>
      <c r="AI57" s="186"/>
      <c r="AJ57" s="9"/>
    </row>
    <row r="58" spans="2:36" ht="15">
      <c r="E58" s="45"/>
      <c r="G58" s="45"/>
      <c r="I58" s="45"/>
      <c r="K58" s="45"/>
      <c r="M58" s="45"/>
      <c r="O58" s="45"/>
      <c r="Q58" s="45"/>
      <c r="S58" s="45"/>
      <c r="U58" s="45"/>
      <c r="W58" s="45"/>
      <c r="Y58" s="45"/>
      <c r="AA58" s="186"/>
      <c r="AB58" s="9"/>
      <c r="AC58" s="45"/>
      <c r="AE58" s="45"/>
      <c r="AG58" s="186"/>
      <c r="AH58" s="9"/>
      <c r="AI58" s="186"/>
      <c r="AJ58" s="9"/>
    </row>
    <row r="59" spans="2:36" ht="15">
      <c r="E59" s="45"/>
      <c r="G59" s="45"/>
      <c r="I59" s="45"/>
      <c r="K59" s="45"/>
      <c r="M59" s="45"/>
      <c r="O59" s="45"/>
      <c r="Q59" s="45"/>
      <c r="S59" s="45"/>
      <c r="U59" s="45"/>
      <c r="W59" s="45"/>
      <c r="Y59" s="45"/>
      <c r="AA59" s="186"/>
      <c r="AB59" s="9"/>
      <c r="AC59" s="45"/>
      <c r="AE59" s="45"/>
      <c r="AG59" s="186"/>
      <c r="AH59" s="9"/>
      <c r="AI59" s="186"/>
      <c r="AJ59" s="9"/>
    </row>
    <row r="60" spans="2:36">
      <c r="E60" s="50"/>
      <c r="G60" s="50"/>
      <c r="I60" s="50"/>
      <c r="K60" s="50"/>
      <c r="M60" s="50"/>
      <c r="O60" s="50"/>
      <c r="Q60" s="50"/>
      <c r="S60" s="50"/>
      <c r="U60" s="50"/>
      <c r="W60" s="50"/>
      <c r="Y60" s="50"/>
      <c r="AA60" s="190"/>
      <c r="AB60" s="9"/>
      <c r="AC60" s="50"/>
      <c r="AE60" s="50"/>
      <c r="AG60" s="190"/>
      <c r="AH60" s="9"/>
      <c r="AI60" s="190"/>
      <c r="AJ60" s="9"/>
    </row>
    <row r="61" spans="2:36">
      <c r="E61" s="50"/>
      <c r="G61" s="50"/>
      <c r="I61" s="50"/>
      <c r="K61" s="50"/>
      <c r="M61" s="50"/>
      <c r="O61" s="50"/>
      <c r="Q61" s="50"/>
      <c r="S61" s="50"/>
      <c r="U61" s="50"/>
      <c r="W61" s="50"/>
      <c r="Y61" s="50"/>
      <c r="AA61" s="190"/>
      <c r="AB61" s="9"/>
      <c r="AC61" s="50"/>
      <c r="AE61" s="50"/>
      <c r="AG61" s="190"/>
      <c r="AH61" s="9"/>
      <c r="AI61" s="190"/>
      <c r="AJ61" s="9"/>
    </row>
    <row r="62" spans="2:36">
      <c r="E62" s="50"/>
      <c r="G62" s="50"/>
      <c r="I62" s="50"/>
      <c r="K62" s="50"/>
      <c r="M62" s="50"/>
      <c r="O62" s="50"/>
      <c r="Q62" s="50"/>
      <c r="S62" s="50"/>
      <c r="U62" s="50"/>
      <c r="W62" s="50"/>
      <c r="Y62" s="50"/>
      <c r="AA62" s="190"/>
      <c r="AB62" s="9"/>
      <c r="AC62" s="50"/>
      <c r="AE62" s="50"/>
      <c r="AG62" s="190"/>
      <c r="AH62" s="9"/>
      <c r="AI62" s="190"/>
      <c r="AJ62" s="9"/>
    </row>
    <row r="63" spans="2:36">
      <c r="E63" s="50"/>
      <c r="G63" s="50"/>
      <c r="I63" s="50"/>
      <c r="K63" s="50"/>
      <c r="M63" s="50"/>
      <c r="O63" s="50"/>
      <c r="Q63" s="50"/>
      <c r="S63" s="50"/>
      <c r="U63" s="50"/>
      <c r="W63" s="50"/>
      <c r="Y63" s="50"/>
      <c r="AA63" s="190"/>
      <c r="AB63" s="9"/>
      <c r="AC63" s="50"/>
      <c r="AE63" s="50"/>
      <c r="AG63" s="190"/>
      <c r="AH63" s="9"/>
      <c r="AI63" s="190"/>
      <c r="AJ63" s="9"/>
    </row>
    <row r="64" spans="2:36">
      <c r="E64" s="50"/>
      <c r="G64" s="50"/>
      <c r="I64" s="50"/>
      <c r="K64" s="50"/>
      <c r="M64" s="50"/>
      <c r="O64" s="50"/>
      <c r="Q64" s="50"/>
      <c r="S64" s="50"/>
      <c r="U64" s="50"/>
      <c r="W64" s="50"/>
      <c r="Y64" s="50"/>
      <c r="AA64" s="190"/>
      <c r="AB64" s="9"/>
      <c r="AC64" s="50"/>
      <c r="AE64" s="50"/>
      <c r="AG64" s="190"/>
      <c r="AH64" s="9"/>
      <c r="AI64" s="190"/>
      <c r="AJ64" s="9"/>
    </row>
    <row r="65" spans="5:36" ht="15">
      <c r="E65" s="111"/>
      <c r="G65" s="111"/>
      <c r="I65" s="111"/>
      <c r="K65" s="111"/>
      <c r="M65" s="111"/>
      <c r="O65" s="111"/>
      <c r="Q65" s="111"/>
      <c r="S65" s="111"/>
      <c r="U65" s="111"/>
      <c r="W65" s="111"/>
      <c r="Y65" s="111"/>
      <c r="AA65" s="247"/>
      <c r="AB65" s="9"/>
      <c r="AC65" s="111"/>
      <c r="AE65" s="111"/>
      <c r="AG65" s="247"/>
      <c r="AH65" s="9"/>
      <c r="AI65" s="247"/>
      <c r="AJ65" s="9"/>
    </row>
    <row r="66" spans="5:36" ht="15">
      <c r="AA66" s="40"/>
      <c r="AB66" s="9"/>
      <c r="AG66" s="40"/>
      <c r="AH66" s="9"/>
      <c r="AI66" s="40"/>
      <c r="AJ66" s="9"/>
    </row>
    <row r="67" spans="5:36" ht="15">
      <c r="AA67" s="40"/>
      <c r="AB67" s="9"/>
      <c r="AG67" s="40"/>
      <c r="AH67" s="9"/>
      <c r="AI67" s="40"/>
      <c r="AJ67" s="9"/>
    </row>
    <row r="68" spans="5:36" ht="15">
      <c r="AA68" s="40"/>
      <c r="AB68" s="9"/>
      <c r="AG68" s="40"/>
      <c r="AH68" s="9"/>
      <c r="AI68" s="40"/>
      <c r="AJ68" s="9"/>
    </row>
    <row r="69" spans="5:36" ht="15">
      <c r="AA69" s="40"/>
      <c r="AB69" s="9"/>
      <c r="AG69" s="40"/>
      <c r="AH69" s="9"/>
      <c r="AI69" s="40"/>
      <c r="AJ69" s="9"/>
    </row>
    <row r="70" spans="5:36" ht="15">
      <c r="AA70" s="40"/>
      <c r="AB70" s="9"/>
      <c r="AG70" s="40"/>
      <c r="AH70" s="9"/>
      <c r="AI70" s="40"/>
      <c r="AJ70" s="9"/>
    </row>
    <row r="71" spans="5:36" ht="15">
      <c r="AA71" s="40"/>
      <c r="AB71" s="9"/>
      <c r="AG71" s="40"/>
      <c r="AH71" s="9"/>
      <c r="AI71" s="40"/>
      <c r="AJ71" s="9"/>
    </row>
    <row r="72" spans="5:36" ht="15">
      <c r="AA72" s="40"/>
      <c r="AB72" s="9"/>
      <c r="AG72" s="40"/>
      <c r="AH72" s="9"/>
      <c r="AI72" s="40"/>
      <c r="AJ72" s="9"/>
    </row>
    <row r="73" spans="5:36" ht="15">
      <c r="AA73" s="40"/>
      <c r="AB73" s="9"/>
      <c r="AG73" s="40"/>
      <c r="AH73" s="9"/>
      <c r="AI73" s="40"/>
      <c r="AJ73" s="9"/>
    </row>
    <row r="74" spans="5:36" ht="15">
      <c r="AA74" s="40"/>
      <c r="AB74" s="9"/>
      <c r="AG74" s="40"/>
      <c r="AH74" s="9"/>
      <c r="AI74" s="40"/>
      <c r="AJ74" s="9"/>
    </row>
    <row r="75" spans="5:36" ht="15">
      <c r="AA75" s="40"/>
      <c r="AB75" s="9"/>
      <c r="AG75" s="40"/>
      <c r="AH75" s="9"/>
      <c r="AI75" s="40"/>
      <c r="AJ75" s="9"/>
    </row>
    <row r="76" spans="5:36" ht="15">
      <c r="AA76" s="40"/>
      <c r="AB76" s="9"/>
      <c r="AG76" s="40"/>
      <c r="AH76" s="9"/>
      <c r="AI76" s="40"/>
      <c r="AJ76" s="9"/>
    </row>
    <row r="77" spans="5:36" ht="15">
      <c r="AA77" s="40"/>
      <c r="AB77" s="9"/>
      <c r="AG77" s="40"/>
      <c r="AH77" s="9"/>
      <c r="AI77" s="40"/>
      <c r="AJ77" s="9"/>
    </row>
    <row r="78" spans="5:36" ht="15">
      <c r="AA78" s="40"/>
      <c r="AB78" s="9"/>
      <c r="AG78" s="40"/>
      <c r="AH78" s="9"/>
      <c r="AI78" s="40"/>
      <c r="AJ78" s="9"/>
    </row>
    <row r="79" spans="5:36" ht="15">
      <c r="AA79" s="40"/>
      <c r="AB79" s="9"/>
      <c r="AG79" s="40"/>
      <c r="AH79" s="9"/>
      <c r="AI79" s="40"/>
      <c r="AJ79" s="9"/>
    </row>
    <row r="80" spans="5:36" ht="15">
      <c r="AA80" s="40"/>
      <c r="AB80" s="9"/>
      <c r="AG80" s="40"/>
      <c r="AH80" s="9"/>
      <c r="AI80" s="40"/>
      <c r="AJ80" s="9"/>
    </row>
    <row r="81" spans="27:36" ht="15">
      <c r="AA81" s="40"/>
      <c r="AB81" s="9"/>
      <c r="AG81" s="40"/>
      <c r="AH81" s="9"/>
      <c r="AI81" s="40"/>
      <c r="AJ81" s="9"/>
    </row>
    <row r="82" spans="27:36" ht="15">
      <c r="AA82" s="40"/>
      <c r="AB82" s="9"/>
      <c r="AG82" s="40"/>
      <c r="AH82" s="9"/>
      <c r="AI82" s="40"/>
      <c r="AJ82" s="9"/>
    </row>
    <row r="83" spans="27:36" ht="15">
      <c r="AA83" s="40"/>
      <c r="AB83" s="9"/>
      <c r="AG83" s="40"/>
      <c r="AH83" s="9"/>
      <c r="AI83" s="40"/>
      <c r="AJ83" s="9"/>
    </row>
    <row r="84" spans="27:36" ht="15">
      <c r="AA84" s="40"/>
      <c r="AB84" s="9"/>
      <c r="AG84" s="40"/>
      <c r="AH84" s="9"/>
      <c r="AI84" s="40"/>
      <c r="AJ84" s="9"/>
    </row>
    <row r="85" spans="27:36" ht="15">
      <c r="AA85" s="40"/>
      <c r="AB85" s="9"/>
      <c r="AG85" s="40"/>
      <c r="AH85" s="9"/>
      <c r="AI85" s="40"/>
      <c r="AJ85" s="9"/>
    </row>
    <row r="86" spans="27:36" ht="15">
      <c r="AA86" s="40"/>
      <c r="AB86" s="9"/>
      <c r="AG86" s="40"/>
      <c r="AH86" s="9"/>
      <c r="AI86" s="40"/>
      <c r="AJ86" s="9"/>
    </row>
    <row r="87" spans="27:36" ht="15">
      <c r="AA87" s="40"/>
      <c r="AB87" s="9"/>
      <c r="AG87" s="40"/>
      <c r="AH87" s="9"/>
      <c r="AI87" s="40"/>
      <c r="AJ87" s="9"/>
    </row>
    <row r="88" spans="27:36" ht="15">
      <c r="AA88" s="40"/>
      <c r="AB88" s="9"/>
      <c r="AG88" s="40"/>
      <c r="AH88" s="9"/>
      <c r="AI88" s="40"/>
      <c r="AJ88" s="9"/>
    </row>
    <row r="89" spans="27:36" ht="15">
      <c r="AA89" s="40"/>
      <c r="AB89" s="9"/>
      <c r="AG89" s="40"/>
      <c r="AH89" s="9"/>
      <c r="AI89" s="40"/>
      <c r="AJ89" s="9"/>
    </row>
    <row r="90" spans="27:36" ht="15">
      <c r="AA90" s="40"/>
      <c r="AB90" s="9"/>
      <c r="AG90" s="40"/>
      <c r="AH90" s="9"/>
      <c r="AI90" s="40"/>
      <c r="AJ90" s="9"/>
    </row>
    <row r="91" spans="27:36" ht="15">
      <c r="AA91" s="40"/>
      <c r="AB91" s="9"/>
      <c r="AG91" s="40"/>
      <c r="AH91" s="9"/>
      <c r="AI91" s="40"/>
      <c r="AJ91" s="9"/>
    </row>
    <row r="92" spans="27:36" ht="15">
      <c r="AA92" s="40"/>
      <c r="AB92" s="9"/>
      <c r="AG92" s="40"/>
      <c r="AH92" s="9"/>
      <c r="AI92" s="40"/>
      <c r="AJ92" s="9"/>
    </row>
    <row r="93" spans="27:36" ht="15">
      <c r="AA93" s="40"/>
      <c r="AB93" s="9"/>
      <c r="AG93" s="40"/>
      <c r="AH93" s="9"/>
      <c r="AI93" s="40"/>
      <c r="AJ93" s="9"/>
    </row>
    <row r="94" spans="27:36" ht="15">
      <c r="AA94" s="40"/>
      <c r="AB94" s="9"/>
      <c r="AG94" s="40"/>
      <c r="AH94" s="9"/>
      <c r="AI94" s="40"/>
      <c r="AJ94" s="9"/>
    </row>
    <row r="95" spans="27:36" ht="15">
      <c r="AA95" s="40"/>
      <c r="AB95" s="9"/>
      <c r="AG95" s="40"/>
      <c r="AH95" s="9"/>
      <c r="AI95" s="40"/>
      <c r="AJ95" s="9"/>
    </row>
    <row r="96" spans="27:36" ht="15">
      <c r="AA96" s="40"/>
      <c r="AB96" s="9"/>
      <c r="AG96" s="40"/>
      <c r="AH96" s="9"/>
      <c r="AI96" s="40"/>
      <c r="AJ96" s="9"/>
    </row>
    <row r="97" spans="27:36" ht="15">
      <c r="AA97" s="40"/>
      <c r="AB97" s="9"/>
      <c r="AG97" s="40"/>
      <c r="AH97" s="9"/>
      <c r="AI97" s="40"/>
      <c r="AJ97" s="9"/>
    </row>
    <row r="98" spans="27:36" ht="15">
      <c r="AA98" s="40"/>
      <c r="AB98" s="9"/>
      <c r="AG98" s="40"/>
      <c r="AH98" s="9"/>
      <c r="AI98" s="40"/>
      <c r="AJ98" s="9"/>
    </row>
    <row r="99" spans="27:36" ht="15">
      <c r="AA99" s="40"/>
      <c r="AB99" s="9"/>
      <c r="AG99" s="40"/>
      <c r="AH99" s="9"/>
      <c r="AI99" s="40"/>
      <c r="AJ99" s="9"/>
    </row>
    <row r="100" spans="27:36" ht="15">
      <c r="AA100" s="40"/>
      <c r="AB100" s="9"/>
      <c r="AG100" s="40"/>
      <c r="AH100" s="9"/>
      <c r="AI100" s="40"/>
      <c r="AJ100" s="9"/>
    </row>
    <row r="101" spans="27:36" ht="15">
      <c r="AA101" s="40"/>
      <c r="AB101" s="9"/>
      <c r="AG101" s="40"/>
      <c r="AH101" s="9"/>
      <c r="AI101" s="40"/>
      <c r="AJ101" s="9"/>
    </row>
    <row r="102" spans="27:36" ht="15">
      <c r="AA102" s="40"/>
      <c r="AB102" s="9"/>
      <c r="AG102" s="40"/>
      <c r="AH102" s="9"/>
      <c r="AI102" s="40"/>
      <c r="AJ102" s="9"/>
    </row>
    <row r="103" spans="27:36" ht="15">
      <c r="AA103" s="40"/>
      <c r="AB103" s="9"/>
      <c r="AG103" s="40"/>
      <c r="AH103" s="9"/>
      <c r="AI103" s="40"/>
      <c r="AJ103" s="9"/>
    </row>
    <row r="104" spans="27:36" ht="15">
      <c r="AA104" s="40"/>
      <c r="AB104" s="9"/>
      <c r="AG104" s="40"/>
      <c r="AH104" s="9"/>
      <c r="AI104" s="40"/>
      <c r="AJ104" s="9"/>
    </row>
    <row r="105" spans="27:36" ht="15">
      <c r="AA105" s="40"/>
      <c r="AB105" s="9"/>
      <c r="AG105" s="40"/>
      <c r="AH105" s="9"/>
      <c r="AI105" s="40"/>
      <c r="AJ105" s="9"/>
    </row>
    <row r="106" spans="27:36" ht="15">
      <c r="AA106" s="40"/>
      <c r="AB106" s="9"/>
      <c r="AG106" s="40"/>
      <c r="AH106" s="9"/>
      <c r="AI106" s="40"/>
      <c r="AJ106" s="9"/>
    </row>
    <row r="107" spans="27:36" ht="15">
      <c r="AA107" s="40"/>
      <c r="AB107" s="9"/>
      <c r="AG107" s="40"/>
      <c r="AH107" s="9"/>
      <c r="AI107" s="40"/>
      <c r="AJ107" s="9"/>
    </row>
    <row r="108" spans="27:36" ht="15">
      <c r="AA108" s="40"/>
      <c r="AB108" s="9"/>
      <c r="AG108" s="40"/>
      <c r="AH108" s="9"/>
      <c r="AI108" s="40"/>
      <c r="AJ108" s="9"/>
    </row>
    <row r="109" spans="27:36" ht="15">
      <c r="AA109" s="40"/>
      <c r="AB109" s="9"/>
      <c r="AG109" s="40"/>
      <c r="AH109" s="9"/>
      <c r="AI109" s="40"/>
      <c r="AJ109" s="9"/>
    </row>
    <row r="110" spans="27:36" ht="15">
      <c r="AA110" s="40"/>
      <c r="AB110" s="9"/>
      <c r="AG110" s="40"/>
      <c r="AH110" s="9"/>
      <c r="AI110" s="40"/>
      <c r="AJ110" s="9"/>
    </row>
    <row r="111" spans="27:36" ht="15">
      <c r="AA111" s="40"/>
      <c r="AB111" s="9"/>
      <c r="AG111" s="40"/>
      <c r="AH111" s="9"/>
      <c r="AI111" s="40"/>
      <c r="AJ111" s="9"/>
    </row>
    <row r="112" spans="27:36" ht="15">
      <c r="AA112" s="40"/>
      <c r="AB112" s="9"/>
      <c r="AG112" s="40"/>
      <c r="AH112" s="9"/>
      <c r="AI112" s="40"/>
      <c r="AJ112" s="9"/>
    </row>
    <row r="113" spans="27:36" ht="15">
      <c r="AA113" s="40"/>
      <c r="AB113" s="9"/>
      <c r="AG113" s="40"/>
      <c r="AH113" s="9"/>
      <c r="AI113" s="40"/>
      <c r="AJ113" s="9"/>
    </row>
    <row r="114" spans="27:36" ht="15">
      <c r="AA114" s="40"/>
      <c r="AB114" s="9"/>
      <c r="AG114" s="40"/>
      <c r="AH114" s="9"/>
      <c r="AI114" s="40"/>
      <c r="AJ114" s="9"/>
    </row>
    <row r="115" spans="27:36" ht="15">
      <c r="AA115" s="40"/>
      <c r="AB115" s="9"/>
      <c r="AG115" s="40"/>
      <c r="AH115" s="9"/>
      <c r="AI115" s="40"/>
      <c r="AJ115" s="9"/>
    </row>
    <row r="116" spans="27:36" ht="15">
      <c r="AA116" s="40"/>
      <c r="AB116" s="9"/>
      <c r="AG116" s="40"/>
      <c r="AH116" s="9"/>
      <c r="AI116" s="40"/>
      <c r="AJ116" s="9"/>
    </row>
    <row r="117" spans="27:36" ht="15">
      <c r="AA117" s="40"/>
      <c r="AB117" s="9"/>
      <c r="AG117" s="40"/>
      <c r="AH117" s="9"/>
      <c r="AI117" s="40"/>
      <c r="AJ117" s="9"/>
    </row>
    <row r="118" spans="27:36" ht="15">
      <c r="AA118" s="40"/>
      <c r="AB118" s="9"/>
      <c r="AG118" s="40"/>
      <c r="AH118" s="9"/>
      <c r="AI118" s="40"/>
      <c r="AJ118" s="9"/>
    </row>
    <row r="119" spans="27:36" ht="15">
      <c r="AA119" s="40"/>
      <c r="AB119" s="9"/>
      <c r="AG119" s="40"/>
      <c r="AH119" s="9"/>
      <c r="AI119" s="40"/>
      <c r="AJ119" s="9"/>
    </row>
    <row r="120" spans="27:36" ht="15">
      <c r="AA120" s="40"/>
      <c r="AB120" s="9"/>
      <c r="AG120" s="40"/>
      <c r="AH120" s="9"/>
      <c r="AI120" s="40"/>
      <c r="AJ120" s="9"/>
    </row>
    <row r="121" spans="27:36" ht="15">
      <c r="AA121" s="40"/>
      <c r="AB121" s="9"/>
      <c r="AG121" s="40"/>
      <c r="AH121" s="9"/>
      <c r="AI121" s="40"/>
      <c r="AJ121" s="9"/>
    </row>
    <row r="122" spans="27:36" ht="15">
      <c r="AA122" s="40"/>
      <c r="AB122" s="9"/>
      <c r="AG122" s="40"/>
      <c r="AH122" s="9"/>
      <c r="AI122" s="40"/>
      <c r="AJ122" s="9"/>
    </row>
    <row r="123" spans="27:36" ht="15">
      <c r="AA123" s="40"/>
      <c r="AB123" s="9"/>
      <c r="AG123" s="40"/>
      <c r="AH123" s="9"/>
      <c r="AI123" s="40"/>
      <c r="AJ123" s="9"/>
    </row>
    <row r="124" spans="27:36" ht="15">
      <c r="AA124" s="40"/>
      <c r="AB124" s="9"/>
      <c r="AG124" s="40"/>
      <c r="AH124" s="9"/>
      <c r="AI124" s="40"/>
      <c r="AJ124" s="9"/>
    </row>
    <row r="125" spans="27:36" ht="15">
      <c r="AA125" s="40"/>
      <c r="AB125" s="9"/>
      <c r="AG125" s="40"/>
      <c r="AH125" s="9"/>
      <c r="AI125" s="40"/>
      <c r="AJ125" s="9"/>
    </row>
    <row r="126" spans="27:36" ht="15">
      <c r="AA126" s="40"/>
      <c r="AB126" s="9"/>
      <c r="AG126" s="40"/>
      <c r="AH126" s="9"/>
      <c r="AI126" s="40"/>
      <c r="AJ126" s="9"/>
    </row>
    <row r="127" spans="27:36" ht="15">
      <c r="AA127" s="40"/>
      <c r="AB127" s="9"/>
      <c r="AG127" s="40"/>
      <c r="AH127" s="9"/>
      <c r="AI127" s="40"/>
      <c r="AJ127" s="9"/>
    </row>
    <row r="128" spans="27:36" ht="15">
      <c r="AA128" s="40"/>
      <c r="AB128" s="9"/>
      <c r="AG128" s="40"/>
      <c r="AH128" s="9"/>
      <c r="AI128" s="40"/>
      <c r="AJ128" s="9"/>
    </row>
    <row r="129" spans="27:36" ht="15">
      <c r="AA129" s="40"/>
      <c r="AB129" s="9"/>
      <c r="AG129" s="40"/>
      <c r="AH129" s="9"/>
      <c r="AI129" s="40"/>
      <c r="AJ129" s="9"/>
    </row>
    <row r="130" spans="27:36" ht="15">
      <c r="AA130" s="40"/>
      <c r="AB130" s="9"/>
      <c r="AG130" s="40"/>
      <c r="AH130" s="9"/>
      <c r="AI130" s="40"/>
      <c r="AJ130" s="9"/>
    </row>
    <row r="131" spans="27:36" ht="15">
      <c r="AA131" s="40"/>
      <c r="AB131" s="9"/>
      <c r="AG131" s="40"/>
      <c r="AH131" s="9"/>
      <c r="AI131" s="40"/>
      <c r="AJ131" s="9"/>
    </row>
    <row r="132" spans="27:36" ht="15">
      <c r="AA132" s="40"/>
      <c r="AB132" s="9"/>
      <c r="AG132" s="40"/>
      <c r="AH132" s="9"/>
      <c r="AI132" s="40"/>
      <c r="AJ132" s="9"/>
    </row>
    <row r="133" spans="27:36" ht="15">
      <c r="AA133" s="40"/>
      <c r="AB133" s="9"/>
      <c r="AG133" s="40"/>
      <c r="AH133" s="9"/>
      <c r="AI133" s="40"/>
      <c r="AJ133" s="9"/>
    </row>
    <row r="134" spans="27:36" ht="15">
      <c r="AA134" s="40"/>
      <c r="AB134" s="9"/>
      <c r="AG134" s="40"/>
      <c r="AH134" s="9"/>
      <c r="AI134" s="40"/>
      <c r="AJ134" s="9"/>
    </row>
    <row r="135" spans="27:36" ht="15">
      <c r="AA135" s="40"/>
      <c r="AB135" s="9"/>
      <c r="AG135" s="40"/>
      <c r="AH135" s="9"/>
      <c r="AI135" s="40"/>
      <c r="AJ135" s="9"/>
    </row>
    <row r="136" spans="27:36" ht="15">
      <c r="AA136" s="40"/>
      <c r="AB136" s="9"/>
      <c r="AG136" s="40"/>
      <c r="AH136" s="9"/>
      <c r="AI136" s="40"/>
      <c r="AJ136" s="9"/>
    </row>
    <row r="137" spans="27:36" ht="15">
      <c r="AA137" s="40"/>
      <c r="AB137" s="9"/>
      <c r="AG137" s="40"/>
      <c r="AH137" s="9"/>
      <c r="AI137" s="40"/>
      <c r="AJ137" s="9"/>
    </row>
    <row r="138" spans="27:36" ht="15">
      <c r="AA138" s="40"/>
      <c r="AB138" s="9"/>
      <c r="AG138" s="40"/>
      <c r="AH138" s="9"/>
      <c r="AI138" s="40"/>
      <c r="AJ138" s="9"/>
    </row>
    <row r="139" spans="27:36" ht="15">
      <c r="AA139" s="40"/>
      <c r="AB139" s="9"/>
      <c r="AG139" s="40"/>
      <c r="AH139" s="9"/>
      <c r="AI139" s="40"/>
      <c r="AJ139" s="9"/>
    </row>
    <row r="140" spans="27:36" ht="15">
      <c r="AA140" s="40"/>
      <c r="AB140" s="9"/>
      <c r="AG140" s="40"/>
      <c r="AH140" s="9"/>
      <c r="AI140" s="40"/>
      <c r="AJ140" s="9"/>
    </row>
    <row r="141" spans="27:36" ht="15">
      <c r="AA141" s="40"/>
      <c r="AB141" s="9"/>
      <c r="AG141" s="40"/>
      <c r="AH141" s="9"/>
      <c r="AI141" s="40"/>
      <c r="AJ141" s="9"/>
    </row>
    <row r="142" spans="27:36" ht="15">
      <c r="AA142" s="40"/>
      <c r="AB142" s="9"/>
      <c r="AG142" s="40"/>
      <c r="AH142" s="9"/>
      <c r="AI142" s="40"/>
      <c r="AJ142" s="9"/>
    </row>
    <row r="143" spans="27:36" ht="15">
      <c r="AA143" s="40"/>
      <c r="AB143" s="9"/>
      <c r="AG143" s="40"/>
      <c r="AH143" s="9"/>
      <c r="AI143" s="40"/>
      <c r="AJ143" s="9"/>
    </row>
    <row r="144" spans="27:36" ht="15">
      <c r="AA144" s="40"/>
      <c r="AB144" s="9"/>
      <c r="AG144" s="40"/>
      <c r="AH144" s="9"/>
      <c r="AI144" s="40"/>
      <c r="AJ144" s="9"/>
    </row>
    <row r="145" spans="27:36" ht="15">
      <c r="AA145" s="40"/>
      <c r="AB145" s="9"/>
      <c r="AG145" s="40"/>
      <c r="AH145" s="9"/>
      <c r="AI145" s="40"/>
      <c r="AJ145" s="9"/>
    </row>
    <row r="146" spans="27:36" ht="15">
      <c r="AA146" s="40"/>
      <c r="AB146" s="9"/>
      <c r="AG146" s="40"/>
      <c r="AH146" s="9"/>
      <c r="AI146" s="40"/>
      <c r="AJ146" s="9"/>
    </row>
    <row r="147" spans="27:36" ht="15">
      <c r="AA147" s="40"/>
      <c r="AB147" s="9"/>
      <c r="AG147" s="40"/>
      <c r="AH147" s="9"/>
      <c r="AI147" s="40"/>
      <c r="AJ147" s="9"/>
    </row>
    <row r="148" spans="27:36" ht="15">
      <c r="AA148" s="40"/>
      <c r="AB148" s="9"/>
      <c r="AG148" s="40"/>
      <c r="AH148" s="9"/>
      <c r="AI148" s="40"/>
      <c r="AJ148" s="9"/>
    </row>
    <row r="149" spans="27:36" ht="15">
      <c r="AA149" s="40"/>
      <c r="AB149" s="9"/>
      <c r="AG149" s="40"/>
      <c r="AH149" s="9"/>
      <c r="AI149" s="40"/>
      <c r="AJ149" s="9"/>
    </row>
    <row r="150" spans="27:36" ht="15">
      <c r="AA150" s="40"/>
      <c r="AB150" s="9"/>
      <c r="AG150" s="40"/>
      <c r="AH150" s="9"/>
      <c r="AI150" s="40"/>
      <c r="AJ150" s="9"/>
    </row>
    <row r="151" spans="27:36" ht="15">
      <c r="AA151" s="40"/>
      <c r="AB151" s="9"/>
      <c r="AG151" s="40"/>
      <c r="AH151" s="9"/>
      <c r="AI151" s="40"/>
      <c r="AJ151" s="9"/>
    </row>
    <row r="152" spans="27:36" ht="15">
      <c r="AA152" s="40"/>
      <c r="AB152" s="9"/>
      <c r="AG152" s="40"/>
      <c r="AH152" s="9"/>
      <c r="AI152" s="40"/>
      <c r="AJ152" s="9"/>
    </row>
    <row r="153" spans="27:36" ht="15">
      <c r="AA153" s="40"/>
      <c r="AB153" s="9"/>
      <c r="AG153" s="40"/>
      <c r="AH153" s="9"/>
      <c r="AI153" s="40"/>
      <c r="AJ153" s="9"/>
    </row>
    <row r="154" spans="27:36" ht="15">
      <c r="AA154" s="40"/>
      <c r="AB154" s="9"/>
      <c r="AG154" s="40"/>
      <c r="AH154" s="9"/>
      <c r="AI154" s="40"/>
      <c r="AJ154" s="9"/>
    </row>
    <row r="155" spans="27:36" ht="15">
      <c r="AA155" s="40"/>
      <c r="AB155" s="9"/>
      <c r="AG155" s="40"/>
      <c r="AH155" s="9"/>
      <c r="AI155" s="40"/>
      <c r="AJ155" s="9"/>
    </row>
    <row r="156" spans="27:36" ht="15">
      <c r="AA156" s="40"/>
      <c r="AB156" s="9"/>
      <c r="AG156" s="40"/>
      <c r="AH156" s="9"/>
      <c r="AI156" s="40"/>
      <c r="AJ156" s="9"/>
    </row>
    <row r="157" spans="27:36" ht="15">
      <c r="AA157" s="40"/>
      <c r="AB157" s="9"/>
      <c r="AG157" s="40"/>
      <c r="AH157" s="9"/>
      <c r="AI157" s="40"/>
      <c r="AJ157" s="9"/>
    </row>
    <row r="158" spans="27:36" ht="15">
      <c r="AA158" s="40"/>
      <c r="AB158" s="9"/>
      <c r="AG158" s="40"/>
      <c r="AH158" s="9"/>
      <c r="AI158" s="40"/>
      <c r="AJ158" s="9"/>
    </row>
    <row r="159" spans="27:36" ht="15">
      <c r="AA159" s="40"/>
      <c r="AB159" s="9"/>
      <c r="AG159" s="40"/>
      <c r="AH159" s="9"/>
      <c r="AI159" s="40"/>
      <c r="AJ159" s="9"/>
    </row>
    <row r="160" spans="27:36" ht="15">
      <c r="AA160" s="40"/>
      <c r="AB160" s="9"/>
      <c r="AG160" s="40"/>
      <c r="AH160" s="9"/>
      <c r="AI160" s="40"/>
      <c r="AJ160" s="9"/>
    </row>
    <row r="161" spans="27:36" ht="15">
      <c r="AA161" s="40"/>
      <c r="AB161" s="9"/>
      <c r="AG161" s="40"/>
      <c r="AH161" s="9"/>
      <c r="AI161" s="40"/>
      <c r="AJ161" s="9"/>
    </row>
    <row r="162" spans="27:36" ht="15">
      <c r="AA162" s="40"/>
      <c r="AB162" s="9"/>
      <c r="AG162" s="40"/>
      <c r="AH162" s="9"/>
      <c r="AI162" s="40"/>
      <c r="AJ162" s="9"/>
    </row>
    <row r="163" spans="27:36" ht="15">
      <c r="AA163" s="40"/>
      <c r="AB163" s="9"/>
      <c r="AG163" s="40"/>
      <c r="AH163" s="9"/>
      <c r="AI163" s="40"/>
      <c r="AJ163" s="9"/>
    </row>
    <row r="164" spans="27:36" ht="15">
      <c r="AA164" s="40"/>
      <c r="AB164" s="9"/>
      <c r="AG164" s="40"/>
      <c r="AH164" s="9"/>
      <c r="AI164" s="40"/>
      <c r="AJ164" s="9"/>
    </row>
    <row r="165" spans="27:36" ht="15">
      <c r="AA165" s="40"/>
      <c r="AB165" s="9"/>
      <c r="AG165" s="40"/>
      <c r="AH165" s="9"/>
      <c r="AI165" s="40"/>
      <c r="AJ165" s="9"/>
    </row>
    <row r="166" spans="27:36" ht="15">
      <c r="AA166" s="40"/>
      <c r="AB166" s="9"/>
      <c r="AG166" s="40"/>
      <c r="AH166" s="9"/>
      <c r="AI166" s="40"/>
      <c r="AJ166" s="9"/>
    </row>
    <row r="167" spans="27:36" ht="15">
      <c r="AA167" s="40"/>
      <c r="AB167" s="9"/>
      <c r="AG167" s="40"/>
      <c r="AH167" s="9"/>
      <c r="AI167" s="40"/>
      <c r="AJ167" s="9"/>
    </row>
    <row r="168" spans="27:36" ht="15">
      <c r="AA168" s="40"/>
      <c r="AB168" s="9"/>
      <c r="AG168" s="40"/>
      <c r="AH168" s="9"/>
      <c r="AI168" s="40"/>
      <c r="AJ168" s="9"/>
    </row>
    <row r="169" spans="27:36" ht="15">
      <c r="AA169" s="40"/>
      <c r="AB169" s="9"/>
      <c r="AG169" s="40"/>
      <c r="AH169" s="9"/>
      <c r="AI169" s="40"/>
      <c r="AJ169" s="9"/>
    </row>
    <row r="170" spans="27:36" ht="15">
      <c r="AA170" s="40"/>
      <c r="AB170" s="9"/>
      <c r="AG170" s="40"/>
      <c r="AH170" s="9"/>
      <c r="AI170" s="40"/>
      <c r="AJ170" s="9"/>
    </row>
    <row r="171" spans="27:36" ht="15">
      <c r="AA171" s="40"/>
      <c r="AB171" s="9"/>
      <c r="AG171" s="40"/>
      <c r="AH171" s="9"/>
      <c r="AI171" s="40"/>
      <c r="AJ171" s="9"/>
    </row>
    <row r="172" spans="27:36" ht="15">
      <c r="AA172" s="40"/>
      <c r="AB172" s="9"/>
      <c r="AG172" s="40"/>
      <c r="AH172" s="9"/>
      <c r="AI172" s="40"/>
      <c r="AJ172" s="9"/>
    </row>
    <row r="173" spans="27:36" ht="15">
      <c r="AA173" s="40"/>
      <c r="AB173" s="9"/>
      <c r="AG173" s="40"/>
      <c r="AH173" s="9"/>
      <c r="AI173" s="40"/>
      <c r="AJ173" s="9"/>
    </row>
    <row r="174" spans="27:36" ht="15">
      <c r="AA174" s="40"/>
      <c r="AB174" s="9"/>
      <c r="AG174" s="40"/>
      <c r="AH174" s="9"/>
      <c r="AI174" s="40"/>
      <c r="AJ174" s="9"/>
    </row>
    <row r="175" spans="27:36" ht="15">
      <c r="AA175" s="40"/>
      <c r="AB175" s="9"/>
      <c r="AG175" s="40"/>
      <c r="AH175" s="9"/>
      <c r="AI175" s="40"/>
      <c r="AJ175" s="9"/>
    </row>
    <row r="176" spans="27:36" ht="15">
      <c r="AA176" s="40"/>
      <c r="AB176" s="9"/>
      <c r="AG176" s="40"/>
      <c r="AH176" s="9"/>
      <c r="AI176" s="40"/>
      <c r="AJ176" s="9"/>
    </row>
    <row r="177" spans="27:36" ht="15">
      <c r="AA177" s="40"/>
      <c r="AB177" s="9"/>
      <c r="AG177" s="40"/>
      <c r="AH177" s="9"/>
      <c r="AI177" s="40"/>
      <c r="AJ177" s="9"/>
    </row>
    <row r="178" spans="27:36" ht="15">
      <c r="AA178" s="40"/>
      <c r="AB178" s="9"/>
      <c r="AG178" s="40"/>
      <c r="AH178" s="9"/>
      <c r="AI178" s="40"/>
      <c r="AJ178" s="9"/>
    </row>
    <row r="179" spans="27:36" ht="15">
      <c r="AA179" s="40"/>
      <c r="AB179" s="9"/>
      <c r="AG179" s="40"/>
      <c r="AH179" s="9"/>
      <c r="AI179" s="40"/>
      <c r="AJ179" s="9"/>
    </row>
    <row r="180" spans="27:36" ht="15">
      <c r="AA180" s="40"/>
      <c r="AB180" s="9"/>
      <c r="AG180" s="40"/>
      <c r="AH180" s="9"/>
      <c r="AI180" s="40"/>
      <c r="AJ180" s="9"/>
    </row>
    <row r="181" spans="27:36" ht="15">
      <c r="AA181" s="40"/>
      <c r="AB181" s="9"/>
      <c r="AG181" s="40"/>
      <c r="AH181" s="9"/>
      <c r="AI181" s="40"/>
      <c r="AJ181" s="9"/>
    </row>
    <row r="182" spans="27:36" ht="15">
      <c r="AA182" s="40"/>
      <c r="AB182" s="9"/>
      <c r="AG182" s="40"/>
      <c r="AH182" s="9"/>
      <c r="AI182" s="40"/>
      <c r="AJ182" s="9"/>
    </row>
    <row r="183" spans="27:36" ht="15">
      <c r="AA183" s="40"/>
      <c r="AB183" s="9"/>
      <c r="AG183" s="40"/>
      <c r="AH183" s="9"/>
      <c r="AI183" s="40"/>
      <c r="AJ183" s="9"/>
    </row>
    <row r="184" spans="27:36" ht="15">
      <c r="AA184" s="40"/>
      <c r="AB184" s="9"/>
      <c r="AG184" s="40"/>
      <c r="AH184" s="9"/>
      <c r="AI184" s="40"/>
      <c r="AJ184" s="9"/>
    </row>
    <row r="185" spans="27:36" ht="15">
      <c r="AA185" s="40"/>
      <c r="AB185" s="9"/>
      <c r="AG185" s="40"/>
      <c r="AH185" s="9"/>
      <c r="AI185" s="40"/>
      <c r="AJ185" s="9"/>
    </row>
    <row r="186" spans="27:36" ht="15">
      <c r="AA186" s="40"/>
      <c r="AB186" s="9"/>
      <c r="AG186" s="40"/>
      <c r="AH186" s="9"/>
      <c r="AI186" s="40"/>
      <c r="AJ186" s="9"/>
    </row>
    <row r="187" spans="27:36" ht="15">
      <c r="AA187" s="40"/>
      <c r="AB187" s="9"/>
      <c r="AG187" s="40"/>
      <c r="AH187" s="9"/>
      <c r="AI187" s="40"/>
      <c r="AJ187" s="9"/>
    </row>
    <row r="188" spans="27:36" ht="15">
      <c r="AA188" s="40"/>
      <c r="AB188" s="9"/>
      <c r="AG188" s="40"/>
      <c r="AH188" s="9"/>
      <c r="AI188" s="40"/>
      <c r="AJ188" s="9"/>
    </row>
    <row r="189" spans="27:36" ht="15">
      <c r="AA189" s="40"/>
      <c r="AB189" s="9"/>
      <c r="AG189" s="40"/>
      <c r="AH189" s="9"/>
      <c r="AI189" s="40"/>
      <c r="AJ189" s="9"/>
    </row>
    <row r="190" spans="27:36" ht="15">
      <c r="AA190" s="40"/>
      <c r="AB190" s="9"/>
      <c r="AG190" s="40"/>
      <c r="AH190" s="9"/>
      <c r="AI190" s="40"/>
      <c r="AJ190" s="9"/>
    </row>
    <row r="191" spans="27:36" ht="15">
      <c r="AA191" s="40"/>
      <c r="AB191" s="9"/>
      <c r="AG191" s="40"/>
      <c r="AH191" s="9"/>
      <c r="AI191" s="40"/>
      <c r="AJ191" s="9"/>
    </row>
    <row r="192" spans="27:36" ht="15">
      <c r="AA192" s="40"/>
      <c r="AB192" s="9"/>
      <c r="AG192" s="40"/>
      <c r="AH192" s="9"/>
      <c r="AI192" s="40"/>
      <c r="AJ192" s="9"/>
    </row>
    <row r="193" spans="27:36" ht="15">
      <c r="AA193" s="40"/>
      <c r="AB193" s="9"/>
      <c r="AG193" s="40"/>
      <c r="AH193" s="9"/>
      <c r="AI193" s="40"/>
      <c r="AJ193" s="9"/>
    </row>
    <row r="194" spans="27:36" ht="15">
      <c r="AA194" s="40"/>
      <c r="AB194" s="9"/>
      <c r="AG194" s="40"/>
      <c r="AH194" s="9"/>
      <c r="AI194" s="40"/>
      <c r="AJ194" s="9"/>
    </row>
    <row r="195" spans="27:36" ht="15">
      <c r="AA195" s="40"/>
      <c r="AB195" s="9"/>
      <c r="AG195" s="40"/>
      <c r="AH195" s="9"/>
      <c r="AI195" s="40"/>
      <c r="AJ195" s="9"/>
    </row>
    <row r="196" spans="27:36" ht="15">
      <c r="AA196" s="40"/>
      <c r="AB196" s="9"/>
      <c r="AG196" s="40"/>
      <c r="AH196" s="9"/>
      <c r="AI196" s="40"/>
      <c r="AJ196" s="9"/>
    </row>
    <row r="197" spans="27:36" ht="15">
      <c r="AA197" s="40"/>
      <c r="AB197" s="9"/>
      <c r="AG197" s="40"/>
      <c r="AH197" s="9"/>
      <c r="AI197" s="40"/>
      <c r="AJ197" s="9"/>
    </row>
    <row r="198" spans="27:36" ht="15">
      <c r="AA198" s="40"/>
      <c r="AB198" s="9"/>
      <c r="AG198" s="40"/>
      <c r="AH198" s="9"/>
      <c r="AI198" s="40"/>
      <c r="AJ198" s="9"/>
    </row>
    <row r="199" spans="27:36" ht="15">
      <c r="AA199" s="40"/>
      <c r="AB199" s="9"/>
      <c r="AG199" s="40"/>
      <c r="AH199" s="9"/>
      <c r="AI199" s="40"/>
      <c r="AJ199" s="9"/>
    </row>
    <row r="200" spans="27:36" ht="15">
      <c r="AA200" s="40"/>
      <c r="AB200" s="9"/>
      <c r="AG200" s="40"/>
      <c r="AH200" s="9"/>
      <c r="AI200" s="40"/>
      <c r="AJ200" s="9"/>
    </row>
    <row r="201" spans="27:36" ht="15">
      <c r="AA201" s="40"/>
      <c r="AB201" s="9"/>
      <c r="AG201" s="40"/>
      <c r="AH201" s="9"/>
      <c r="AI201" s="40"/>
      <c r="AJ201" s="9"/>
    </row>
    <row r="202" spans="27:36" ht="15">
      <c r="AA202" s="40"/>
      <c r="AB202" s="9"/>
      <c r="AG202" s="40"/>
      <c r="AH202" s="9"/>
      <c r="AI202" s="40"/>
      <c r="AJ202" s="9"/>
    </row>
    <row r="203" spans="27:36" ht="15">
      <c r="AA203" s="40"/>
      <c r="AB203" s="9"/>
      <c r="AG203" s="40"/>
      <c r="AH203" s="9"/>
      <c r="AI203" s="40"/>
      <c r="AJ203" s="9"/>
    </row>
    <row r="204" spans="27:36" ht="15">
      <c r="AA204" s="40"/>
      <c r="AB204" s="9"/>
      <c r="AG204" s="40"/>
      <c r="AH204" s="9"/>
      <c r="AI204" s="40"/>
      <c r="AJ204" s="9"/>
    </row>
    <row r="205" spans="27:36" ht="15">
      <c r="AA205" s="40"/>
      <c r="AB205" s="9"/>
      <c r="AG205" s="40"/>
      <c r="AH205" s="9"/>
      <c r="AI205" s="40"/>
      <c r="AJ205" s="9"/>
    </row>
    <row r="206" spans="27:36" ht="15">
      <c r="AA206" s="40"/>
      <c r="AB206" s="9"/>
      <c r="AG206" s="40"/>
      <c r="AH206" s="9"/>
      <c r="AI206" s="40"/>
      <c r="AJ206" s="9"/>
    </row>
    <row r="207" spans="27:36" ht="15">
      <c r="AA207" s="40"/>
      <c r="AB207" s="9"/>
      <c r="AG207" s="40"/>
      <c r="AH207" s="9"/>
      <c r="AI207" s="40"/>
      <c r="AJ207" s="9"/>
    </row>
    <row r="208" spans="27:36" ht="15">
      <c r="AA208" s="40"/>
      <c r="AB208" s="9"/>
      <c r="AG208" s="40"/>
      <c r="AH208" s="9"/>
      <c r="AI208" s="40"/>
      <c r="AJ208" s="9"/>
    </row>
    <row r="209" spans="27:36" ht="15">
      <c r="AA209" s="40"/>
      <c r="AB209" s="9"/>
      <c r="AG209" s="40"/>
      <c r="AH209" s="9"/>
      <c r="AI209" s="40"/>
      <c r="AJ209" s="9"/>
    </row>
    <row r="210" spans="27:36" ht="15">
      <c r="AA210" s="40"/>
      <c r="AB210" s="9"/>
      <c r="AG210" s="40"/>
      <c r="AH210" s="9"/>
      <c r="AI210" s="40"/>
      <c r="AJ210" s="9"/>
    </row>
    <row r="211" spans="27:36" ht="15">
      <c r="AA211" s="40"/>
      <c r="AB211" s="9"/>
      <c r="AG211" s="40"/>
      <c r="AH211" s="9"/>
      <c r="AI211" s="40"/>
      <c r="AJ211" s="9"/>
    </row>
    <row r="212" spans="27:36" ht="15">
      <c r="AA212" s="40"/>
      <c r="AB212" s="9"/>
      <c r="AG212" s="40"/>
      <c r="AH212" s="9"/>
      <c r="AI212" s="40"/>
      <c r="AJ212" s="9"/>
    </row>
    <row r="213" spans="27:36" ht="15">
      <c r="AA213" s="40"/>
      <c r="AB213" s="9"/>
      <c r="AG213" s="40"/>
      <c r="AH213" s="9"/>
      <c r="AI213" s="40"/>
      <c r="AJ213" s="9"/>
    </row>
    <row r="214" spans="27:36" ht="15">
      <c r="AA214" s="40"/>
      <c r="AB214" s="9"/>
      <c r="AG214" s="40"/>
      <c r="AH214" s="9"/>
      <c r="AI214" s="40"/>
      <c r="AJ214" s="9"/>
    </row>
    <row r="215" spans="27:36" ht="15">
      <c r="AA215" s="40"/>
      <c r="AB215" s="9"/>
      <c r="AG215" s="40"/>
      <c r="AH215" s="9"/>
      <c r="AI215" s="40"/>
      <c r="AJ215" s="9"/>
    </row>
    <row r="216" spans="27:36" ht="15">
      <c r="AA216" s="40"/>
      <c r="AB216" s="9"/>
      <c r="AG216" s="40"/>
      <c r="AH216" s="9"/>
      <c r="AI216" s="40"/>
      <c r="AJ216" s="9"/>
    </row>
    <row r="217" spans="27:36" ht="15">
      <c r="AA217" s="40"/>
      <c r="AB217" s="9"/>
      <c r="AG217" s="40"/>
      <c r="AH217" s="9"/>
      <c r="AI217" s="40"/>
      <c r="AJ217" s="9"/>
    </row>
    <row r="218" spans="27:36" ht="15">
      <c r="AA218" s="40"/>
      <c r="AB218" s="9"/>
      <c r="AG218" s="40"/>
      <c r="AH218" s="9"/>
      <c r="AI218" s="40"/>
      <c r="AJ218" s="9"/>
    </row>
    <row r="219" spans="27:36" ht="15">
      <c r="AA219" s="40"/>
      <c r="AB219" s="9"/>
      <c r="AG219" s="40"/>
      <c r="AH219" s="9"/>
      <c r="AI219" s="40"/>
      <c r="AJ219" s="9"/>
    </row>
    <row r="220" spans="27:36" ht="15">
      <c r="AA220" s="40"/>
      <c r="AB220" s="9"/>
      <c r="AG220" s="40"/>
      <c r="AH220" s="9"/>
      <c r="AI220" s="40"/>
      <c r="AJ220" s="9"/>
    </row>
    <row r="221" spans="27:36" ht="15">
      <c r="AA221" s="40"/>
      <c r="AB221" s="9"/>
      <c r="AG221" s="40"/>
      <c r="AH221" s="9"/>
      <c r="AI221" s="40"/>
      <c r="AJ221" s="9"/>
    </row>
    <row r="222" spans="27:36" ht="15">
      <c r="AA222" s="40"/>
      <c r="AB222" s="9"/>
      <c r="AG222" s="40"/>
      <c r="AH222" s="9"/>
      <c r="AI222" s="40"/>
      <c r="AJ222" s="9"/>
    </row>
    <row r="223" spans="27:36" ht="15">
      <c r="AA223" s="40"/>
      <c r="AB223" s="9"/>
      <c r="AG223" s="40"/>
      <c r="AH223" s="9"/>
      <c r="AI223" s="40"/>
      <c r="AJ223" s="9"/>
    </row>
    <row r="224" spans="27:36" ht="15">
      <c r="AA224" s="40"/>
      <c r="AB224" s="9"/>
      <c r="AG224" s="40"/>
      <c r="AH224" s="9"/>
      <c r="AI224" s="40"/>
      <c r="AJ224" s="9"/>
    </row>
    <row r="225" spans="27:36" ht="15">
      <c r="AA225" s="40"/>
      <c r="AB225" s="9"/>
      <c r="AG225" s="40"/>
      <c r="AH225" s="9"/>
      <c r="AI225" s="40"/>
      <c r="AJ225" s="9"/>
    </row>
    <row r="226" spans="27:36" ht="15">
      <c r="AA226" s="40"/>
      <c r="AB226" s="9"/>
      <c r="AG226" s="40"/>
      <c r="AH226" s="9"/>
      <c r="AI226" s="40"/>
      <c r="AJ226" s="9"/>
    </row>
    <row r="227" spans="27:36" ht="15">
      <c r="AA227" s="40"/>
      <c r="AB227" s="9"/>
      <c r="AG227" s="40"/>
      <c r="AH227" s="9"/>
      <c r="AI227" s="40"/>
      <c r="AJ227" s="9"/>
    </row>
    <row r="228" spans="27:36" ht="15">
      <c r="AA228" s="40"/>
      <c r="AB228" s="9"/>
      <c r="AG228" s="40"/>
      <c r="AH228" s="9"/>
      <c r="AI228" s="40"/>
      <c r="AJ228" s="9"/>
    </row>
    <row r="229" spans="27:36" ht="15">
      <c r="AA229" s="40"/>
      <c r="AB229" s="9"/>
      <c r="AG229" s="40"/>
      <c r="AH229" s="9"/>
      <c r="AI229" s="40"/>
      <c r="AJ229" s="9"/>
    </row>
    <row r="230" spans="27:36" ht="15">
      <c r="AA230" s="40"/>
      <c r="AB230" s="9"/>
      <c r="AG230" s="40"/>
      <c r="AH230" s="9"/>
      <c r="AI230" s="40"/>
      <c r="AJ230" s="9"/>
    </row>
    <row r="231" spans="27:36" ht="15">
      <c r="AA231" s="40"/>
      <c r="AB231" s="9"/>
      <c r="AG231" s="40"/>
      <c r="AH231" s="9"/>
      <c r="AI231" s="40"/>
      <c r="AJ231" s="9"/>
    </row>
    <row r="232" spans="27:36" ht="15">
      <c r="AA232" s="40"/>
      <c r="AB232" s="9"/>
      <c r="AG232" s="40"/>
      <c r="AH232" s="9"/>
      <c r="AI232" s="40"/>
      <c r="AJ232" s="9"/>
    </row>
    <row r="233" spans="27:36" ht="15">
      <c r="AA233" s="40"/>
      <c r="AB233" s="9"/>
      <c r="AG233" s="40"/>
      <c r="AH233" s="9"/>
      <c r="AI233" s="40"/>
      <c r="AJ233" s="9"/>
    </row>
    <row r="234" spans="27:36" ht="15">
      <c r="AA234" s="40"/>
      <c r="AB234" s="9"/>
      <c r="AG234" s="40"/>
      <c r="AH234" s="9"/>
      <c r="AI234" s="40"/>
      <c r="AJ234" s="9"/>
    </row>
    <row r="235" spans="27:36" ht="15">
      <c r="AA235" s="40"/>
      <c r="AB235" s="9"/>
      <c r="AG235" s="40"/>
      <c r="AH235" s="9"/>
      <c r="AI235" s="40"/>
      <c r="AJ235" s="9"/>
    </row>
    <row r="236" spans="27:36" ht="15">
      <c r="AA236" s="40"/>
      <c r="AB236" s="9"/>
      <c r="AG236" s="40"/>
      <c r="AH236" s="9"/>
      <c r="AI236" s="40"/>
      <c r="AJ236" s="9"/>
    </row>
    <row r="237" spans="27:36" ht="15">
      <c r="AA237" s="40"/>
      <c r="AB237" s="9"/>
      <c r="AG237" s="40"/>
      <c r="AH237" s="9"/>
      <c r="AI237" s="40"/>
      <c r="AJ237" s="9"/>
    </row>
    <row r="238" spans="27:36" ht="15">
      <c r="AA238" s="40"/>
      <c r="AB238" s="9"/>
      <c r="AG238" s="40"/>
      <c r="AH238" s="9"/>
      <c r="AI238" s="40"/>
      <c r="AJ238" s="9"/>
    </row>
    <row r="239" spans="27:36" ht="15">
      <c r="AA239" s="40"/>
      <c r="AB239" s="9"/>
      <c r="AG239" s="40"/>
      <c r="AH239" s="9"/>
      <c r="AI239" s="40"/>
      <c r="AJ239" s="9"/>
    </row>
    <row r="240" spans="27:36" ht="15">
      <c r="AA240" s="40"/>
      <c r="AB240" s="9"/>
      <c r="AG240" s="40"/>
      <c r="AH240" s="9"/>
      <c r="AI240" s="40"/>
      <c r="AJ240" s="9"/>
    </row>
    <row r="241" spans="27:36" ht="15">
      <c r="AA241" s="40"/>
      <c r="AB241" s="9"/>
      <c r="AG241" s="40"/>
      <c r="AH241" s="9"/>
      <c r="AI241" s="40"/>
      <c r="AJ241" s="9"/>
    </row>
    <row r="242" spans="27:36" ht="15">
      <c r="AA242" s="40"/>
      <c r="AB242" s="9"/>
      <c r="AG242" s="40"/>
      <c r="AH242" s="9"/>
      <c r="AI242" s="40"/>
      <c r="AJ242" s="9"/>
    </row>
    <row r="243" spans="27:36" ht="15">
      <c r="AA243" s="40"/>
      <c r="AB243" s="9"/>
      <c r="AG243" s="40"/>
      <c r="AH243" s="9"/>
      <c r="AI243" s="40"/>
      <c r="AJ243" s="9"/>
    </row>
    <row r="244" spans="27:36" ht="15">
      <c r="AA244" s="40"/>
      <c r="AB244" s="9"/>
      <c r="AG244" s="40"/>
      <c r="AH244" s="9"/>
      <c r="AI244" s="40"/>
      <c r="AJ244" s="9"/>
    </row>
    <row r="245" spans="27:36" ht="15">
      <c r="AA245" s="40"/>
      <c r="AB245" s="9"/>
      <c r="AG245" s="40"/>
      <c r="AH245" s="9"/>
      <c r="AI245" s="40"/>
      <c r="AJ245" s="9"/>
    </row>
    <row r="246" spans="27:36" ht="15">
      <c r="AA246" s="40"/>
      <c r="AB246" s="9"/>
      <c r="AG246" s="40"/>
      <c r="AH246" s="9"/>
      <c r="AI246" s="40"/>
      <c r="AJ246" s="9"/>
    </row>
    <row r="247" spans="27:36" ht="15">
      <c r="AA247" s="40"/>
      <c r="AB247" s="9"/>
      <c r="AG247" s="40"/>
      <c r="AH247" s="9"/>
      <c r="AI247" s="40"/>
      <c r="AJ247" s="9"/>
    </row>
    <row r="248" spans="27:36" ht="15">
      <c r="AA248" s="40"/>
      <c r="AB248" s="9"/>
      <c r="AG248" s="40"/>
      <c r="AH248" s="9"/>
      <c r="AI248" s="40"/>
      <c r="AJ248" s="9"/>
    </row>
    <row r="249" spans="27:36" ht="15">
      <c r="AA249" s="40"/>
      <c r="AB249" s="9"/>
      <c r="AG249" s="40"/>
      <c r="AH249" s="9"/>
      <c r="AI249" s="40"/>
      <c r="AJ249" s="9"/>
    </row>
    <row r="250" spans="27:36" ht="15">
      <c r="AA250" s="40"/>
      <c r="AB250" s="9"/>
      <c r="AG250" s="40"/>
      <c r="AH250" s="9"/>
      <c r="AI250" s="40"/>
      <c r="AJ250" s="9"/>
    </row>
    <row r="251" spans="27:36" ht="15">
      <c r="AA251" s="40"/>
      <c r="AB251" s="9"/>
      <c r="AG251" s="40"/>
      <c r="AH251" s="9"/>
      <c r="AI251" s="40"/>
      <c r="AJ251" s="9"/>
    </row>
    <row r="252" spans="27:36" ht="15">
      <c r="AA252" s="40"/>
      <c r="AB252" s="9"/>
      <c r="AG252" s="40"/>
      <c r="AH252" s="9"/>
      <c r="AI252" s="40"/>
      <c r="AJ252" s="9"/>
    </row>
    <row r="253" spans="27:36" ht="15">
      <c r="AA253" s="40"/>
      <c r="AB253" s="9"/>
      <c r="AG253" s="40"/>
      <c r="AH253" s="9"/>
      <c r="AI253" s="40"/>
      <c r="AJ253" s="9"/>
    </row>
    <row r="254" spans="27:36" ht="15">
      <c r="AA254" s="40"/>
      <c r="AB254" s="9"/>
      <c r="AG254" s="40"/>
      <c r="AH254" s="9"/>
      <c r="AI254" s="40"/>
      <c r="AJ254" s="9"/>
    </row>
    <row r="255" spans="27:36" ht="15">
      <c r="AA255" s="40"/>
      <c r="AB255" s="9"/>
      <c r="AG255" s="40"/>
      <c r="AH255" s="9"/>
      <c r="AI255" s="40"/>
      <c r="AJ255" s="9"/>
    </row>
    <row r="256" spans="27:36" ht="15">
      <c r="AA256" s="40"/>
      <c r="AB256" s="9"/>
      <c r="AG256" s="40"/>
      <c r="AH256" s="9"/>
      <c r="AI256" s="40"/>
      <c r="AJ256" s="9"/>
    </row>
    <row r="257" spans="27:36" ht="15">
      <c r="AA257" s="40"/>
      <c r="AB257" s="9"/>
      <c r="AG257" s="40"/>
      <c r="AH257" s="9"/>
      <c r="AI257" s="40"/>
      <c r="AJ257" s="9"/>
    </row>
    <row r="258" spans="27:36" ht="15">
      <c r="AA258" s="40"/>
      <c r="AB258" s="9"/>
      <c r="AG258" s="40"/>
      <c r="AH258" s="9"/>
      <c r="AI258" s="40"/>
      <c r="AJ258" s="9"/>
    </row>
    <row r="259" spans="27:36" ht="15">
      <c r="AA259" s="40"/>
      <c r="AB259" s="9"/>
      <c r="AG259" s="40"/>
      <c r="AH259" s="9"/>
      <c r="AI259" s="40"/>
      <c r="AJ259" s="9"/>
    </row>
    <row r="260" spans="27:36" ht="15">
      <c r="AA260" s="40"/>
      <c r="AB260" s="9"/>
      <c r="AG260" s="40"/>
      <c r="AH260" s="9"/>
      <c r="AI260" s="40"/>
      <c r="AJ260" s="9"/>
    </row>
    <row r="261" spans="27:36" ht="15">
      <c r="AA261" s="40"/>
      <c r="AB261" s="9"/>
      <c r="AG261" s="40"/>
      <c r="AH261" s="9"/>
      <c r="AI261" s="40"/>
      <c r="AJ261" s="9"/>
    </row>
    <row r="262" spans="27:36" ht="15">
      <c r="AA262" s="40"/>
      <c r="AB262" s="9"/>
      <c r="AG262" s="40"/>
      <c r="AH262" s="9"/>
      <c r="AI262" s="40"/>
      <c r="AJ262" s="9"/>
    </row>
    <row r="263" spans="27:36" ht="15">
      <c r="AA263" s="40"/>
      <c r="AB263" s="9"/>
      <c r="AG263" s="40"/>
      <c r="AH263" s="9"/>
      <c r="AI263" s="40"/>
      <c r="AJ263" s="9"/>
    </row>
    <row r="264" spans="27:36" ht="15">
      <c r="AA264" s="40"/>
      <c r="AB264" s="9"/>
      <c r="AG264" s="40"/>
      <c r="AH264" s="9"/>
      <c r="AI264" s="40"/>
      <c r="AJ264" s="9"/>
    </row>
    <row r="265" spans="27:36" ht="15">
      <c r="AA265" s="40"/>
      <c r="AB265" s="9"/>
      <c r="AG265" s="40"/>
      <c r="AH265" s="9"/>
      <c r="AI265" s="40"/>
      <c r="AJ265" s="9"/>
    </row>
    <row r="266" spans="27:36" ht="15">
      <c r="AA266" s="40"/>
      <c r="AB266" s="9"/>
      <c r="AG266" s="40"/>
      <c r="AH266" s="9"/>
      <c r="AI266" s="40"/>
      <c r="AJ266" s="9"/>
    </row>
    <row r="267" spans="27:36" ht="15">
      <c r="AA267" s="40"/>
      <c r="AB267" s="9"/>
      <c r="AG267" s="40"/>
      <c r="AH267" s="9"/>
      <c r="AI267" s="40"/>
      <c r="AJ267" s="9"/>
    </row>
    <row r="268" spans="27:36" ht="15">
      <c r="AA268" s="40"/>
      <c r="AB268" s="9"/>
      <c r="AG268" s="40"/>
      <c r="AH268" s="9"/>
      <c r="AI268" s="40"/>
      <c r="AJ268" s="9"/>
    </row>
    <row r="269" spans="27:36" ht="15">
      <c r="AA269" s="40"/>
      <c r="AB269" s="9"/>
      <c r="AG269" s="40"/>
      <c r="AH269" s="9"/>
      <c r="AI269" s="40"/>
      <c r="AJ269" s="9"/>
    </row>
    <row r="270" spans="27:36" ht="15">
      <c r="AA270" s="40"/>
      <c r="AB270" s="9"/>
      <c r="AG270" s="40"/>
      <c r="AH270" s="9"/>
      <c r="AI270" s="40"/>
      <c r="AJ270" s="9"/>
    </row>
    <row r="271" spans="27:36" ht="15">
      <c r="AA271" s="40"/>
      <c r="AB271" s="9"/>
      <c r="AG271" s="40"/>
      <c r="AH271" s="9"/>
      <c r="AI271" s="40"/>
      <c r="AJ271" s="9"/>
    </row>
    <row r="272" spans="27:36" ht="15">
      <c r="AA272" s="40"/>
      <c r="AB272" s="9"/>
      <c r="AG272" s="40"/>
      <c r="AH272" s="9"/>
      <c r="AI272" s="40"/>
      <c r="AJ272" s="9"/>
    </row>
    <row r="273" spans="27:36" ht="15">
      <c r="AA273" s="40"/>
      <c r="AB273" s="9"/>
      <c r="AG273" s="40"/>
      <c r="AH273" s="9"/>
      <c r="AI273" s="40"/>
      <c r="AJ273" s="9"/>
    </row>
    <row r="274" spans="27:36" ht="15">
      <c r="AA274" s="40"/>
      <c r="AB274" s="9"/>
      <c r="AG274" s="40"/>
      <c r="AH274" s="9"/>
      <c r="AI274" s="40"/>
      <c r="AJ274" s="9"/>
    </row>
    <row r="275" spans="27:36" ht="15">
      <c r="AA275" s="40"/>
      <c r="AB275" s="9"/>
      <c r="AG275" s="40"/>
      <c r="AH275" s="9"/>
      <c r="AI275" s="40"/>
      <c r="AJ275" s="9"/>
    </row>
    <row r="276" spans="27:36" ht="15">
      <c r="AA276" s="40"/>
      <c r="AB276" s="9"/>
      <c r="AG276" s="40"/>
      <c r="AH276" s="9"/>
      <c r="AI276" s="40"/>
      <c r="AJ276" s="9"/>
    </row>
    <row r="277" spans="27:36" ht="15">
      <c r="AA277" s="40"/>
      <c r="AB277" s="9"/>
      <c r="AG277" s="40"/>
      <c r="AH277" s="9"/>
      <c r="AI277" s="40"/>
      <c r="AJ277" s="9"/>
    </row>
    <row r="278" spans="27:36" ht="15">
      <c r="AA278" s="40"/>
      <c r="AB278" s="9"/>
      <c r="AG278" s="40"/>
      <c r="AH278" s="9"/>
      <c r="AI278" s="40"/>
      <c r="AJ278" s="9"/>
    </row>
    <row r="279" spans="27:36" ht="15">
      <c r="AA279" s="40"/>
      <c r="AB279" s="9"/>
      <c r="AG279" s="40"/>
      <c r="AH279" s="9"/>
      <c r="AI279" s="40"/>
      <c r="AJ279" s="9"/>
    </row>
    <row r="280" spans="27:36" ht="15">
      <c r="AA280" s="40"/>
      <c r="AB280" s="9"/>
      <c r="AG280" s="40"/>
      <c r="AH280" s="9"/>
      <c r="AI280" s="40"/>
      <c r="AJ280" s="9"/>
    </row>
    <row r="281" spans="27:36" ht="15">
      <c r="AA281" s="40"/>
      <c r="AB281" s="9"/>
      <c r="AG281" s="40"/>
      <c r="AH281" s="9"/>
      <c r="AI281" s="40"/>
      <c r="AJ281" s="9"/>
    </row>
    <row r="282" spans="27:36" ht="15">
      <c r="AA282" s="40"/>
      <c r="AB282" s="9"/>
      <c r="AG282" s="40"/>
      <c r="AH282" s="9"/>
      <c r="AI282" s="40"/>
      <c r="AJ282" s="9"/>
    </row>
    <row r="283" spans="27:36" ht="15">
      <c r="AA283" s="40"/>
      <c r="AB283" s="9"/>
      <c r="AG283" s="40"/>
      <c r="AH283" s="9"/>
      <c r="AI283" s="40"/>
      <c r="AJ283" s="9"/>
    </row>
    <row r="284" spans="27:36" ht="15">
      <c r="AA284" s="40"/>
      <c r="AB284" s="9"/>
      <c r="AG284" s="40"/>
      <c r="AH284" s="9"/>
      <c r="AI284" s="40"/>
      <c r="AJ284" s="9"/>
    </row>
    <row r="285" spans="27:36" ht="15">
      <c r="AA285" s="40"/>
      <c r="AB285" s="9"/>
      <c r="AG285" s="40"/>
      <c r="AH285" s="9"/>
      <c r="AI285" s="40"/>
      <c r="AJ285" s="9"/>
    </row>
    <row r="286" spans="27:36" ht="15">
      <c r="AA286" s="40"/>
      <c r="AB286" s="9"/>
      <c r="AG286" s="40"/>
      <c r="AH286" s="9"/>
      <c r="AI286" s="40"/>
      <c r="AJ286" s="9"/>
    </row>
    <row r="287" spans="27:36" ht="15">
      <c r="AA287" s="40"/>
      <c r="AB287" s="9"/>
      <c r="AG287" s="40"/>
      <c r="AH287" s="9"/>
      <c r="AI287" s="40"/>
      <c r="AJ287" s="9"/>
    </row>
    <row r="288" spans="27:36" ht="15">
      <c r="AA288" s="40"/>
      <c r="AB288" s="9"/>
      <c r="AG288" s="40"/>
      <c r="AH288" s="9"/>
      <c r="AI288" s="40"/>
      <c r="AJ288" s="9"/>
    </row>
    <row r="289" spans="27:36" ht="15">
      <c r="AA289" s="40"/>
      <c r="AB289" s="9"/>
      <c r="AG289" s="40"/>
      <c r="AH289" s="9"/>
      <c r="AI289" s="40"/>
      <c r="AJ289" s="9"/>
    </row>
    <row r="290" spans="27:36" ht="15">
      <c r="AA290" s="40"/>
      <c r="AB290" s="9"/>
      <c r="AG290" s="40"/>
      <c r="AH290" s="9"/>
      <c r="AI290" s="40"/>
      <c r="AJ290" s="9"/>
    </row>
    <row r="291" spans="27:36" ht="15">
      <c r="AA291" s="40"/>
      <c r="AB291" s="9"/>
      <c r="AG291" s="40"/>
      <c r="AH291" s="9"/>
      <c r="AI291" s="40"/>
      <c r="AJ291" s="9"/>
    </row>
    <row r="292" spans="27:36" ht="15">
      <c r="AA292" s="40"/>
      <c r="AB292" s="9"/>
      <c r="AG292" s="40"/>
      <c r="AH292" s="9"/>
      <c r="AI292" s="40"/>
      <c r="AJ292" s="9"/>
    </row>
    <row r="293" spans="27:36" ht="15">
      <c r="AA293" s="40"/>
      <c r="AB293" s="9"/>
      <c r="AG293" s="40"/>
      <c r="AH293" s="9"/>
      <c r="AI293" s="40"/>
      <c r="AJ293" s="9"/>
    </row>
    <row r="294" spans="27:36" ht="15">
      <c r="AA294" s="40"/>
      <c r="AB294" s="9"/>
      <c r="AG294" s="40"/>
      <c r="AH294" s="9"/>
      <c r="AI294" s="40"/>
      <c r="AJ294" s="9"/>
    </row>
    <row r="295" spans="27:36" ht="15">
      <c r="AA295" s="40"/>
      <c r="AB295" s="9"/>
      <c r="AG295" s="40"/>
      <c r="AH295" s="9"/>
      <c r="AI295" s="40"/>
      <c r="AJ295" s="9"/>
    </row>
    <row r="296" spans="27:36" ht="15">
      <c r="AA296" s="40"/>
      <c r="AB296" s="9"/>
      <c r="AG296" s="40"/>
      <c r="AH296" s="9"/>
      <c r="AI296" s="40"/>
      <c r="AJ296" s="9"/>
    </row>
    <row r="297" spans="27:36" ht="15">
      <c r="AA297" s="40"/>
      <c r="AB297" s="9"/>
      <c r="AG297" s="40"/>
      <c r="AH297" s="9"/>
      <c r="AI297" s="40"/>
      <c r="AJ297" s="9"/>
    </row>
    <row r="298" spans="27:36" ht="15">
      <c r="AA298" s="40"/>
      <c r="AB298" s="9"/>
      <c r="AG298" s="40"/>
      <c r="AH298" s="9"/>
      <c r="AI298" s="40"/>
      <c r="AJ298" s="9"/>
    </row>
    <row r="299" spans="27:36" ht="15">
      <c r="AA299" s="40"/>
      <c r="AB299" s="9"/>
      <c r="AG299" s="40"/>
      <c r="AH299" s="9"/>
      <c r="AI299" s="40"/>
      <c r="AJ299" s="9"/>
    </row>
    <row r="300" spans="27:36" ht="15">
      <c r="AA300" s="40"/>
      <c r="AB300" s="9"/>
      <c r="AG300" s="40"/>
      <c r="AH300" s="9"/>
      <c r="AI300" s="40"/>
      <c r="AJ300" s="9"/>
    </row>
    <row r="301" spans="27:36" ht="15">
      <c r="AA301" s="40"/>
      <c r="AB301" s="9"/>
      <c r="AG301" s="40"/>
      <c r="AH301" s="9"/>
      <c r="AI301" s="40"/>
      <c r="AJ301" s="9"/>
    </row>
    <row r="302" spans="27:36" ht="15">
      <c r="AA302" s="40"/>
      <c r="AB302" s="9"/>
      <c r="AG302" s="40"/>
      <c r="AH302" s="9"/>
      <c r="AI302" s="40"/>
      <c r="AJ302" s="9"/>
    </row>
    <row r="303" spans="27:36" ht="15">
      <c r="AA303" s="40"/>
      <c r="AB303" s="9"/>
      <c r="AG303" s="40"/>
      <c r="AH303" s="9"/>
      <c r="AI303" s="40"/>
      <c r="AJ303" s="9"/>
    </row>
    <row r="304" spans="27:36" ht="15">
      <c r="AA304" s="40"/>
      <c r="AB304" s="9"/>
      <c r="AG304" s="40"/>
      <c r="AH304" s="9"/>
      <c r="AI304" s="40"/>
      <c r="AJ304" s="9"/>
    </row>
    <row r="305" spans="27:36" ht="15">
      <c r="AA305" s="40"/>
      <c r="AB305" s="9"/>
      <c r="AG305" s="40"/>
      <c r="AH305" s="9"/>
      <c r="AI305" s="40"/>
      <c r="AJ305" s="9"/>
    </row>
    <row r="306" spans="27:36" ht="15">
      <c r="AA306" s="40"/>
      <c r="AB306" s="9"/>
      <c r="AG306" s="40"/>
      <c r="AH306" s="9"/>
      <c r="AI306" s="40"/>
      <c r="AJ306" s="9"/>
    </row>
    <row r="307" spans="27:36" ht="15">
      <c r="AA307" s="40"/>
      <c r="AB307" s="9"/>
      <c r="AG307" s="40"/>
      <c r="AH307" s="9"/>
      <c r="AI307" s="40"/>
      <c r="AJ307" s="9"/>
    </row>
    <row r="308" spans="27:36" ht="15">
      <c r="AA308" s="40"/>
      <c r="AB308" s="9"/>
      <c r="AG308" s="40"/>
      <c r="AH308" s="9"/>
      <c r="AI308" s="40"/>
      <c r="AJ308" s="9"/>
    </row>
    <row r="309" spans="27:36" ht="15">
      <c r="AA309" s="40"/>
      <c r="AB309" s="9"/>
      <c r="AG309" s="40"/>
      <c r="AH309" s="9"/>
      <c r="AI309" s="40"/>
      <c r="AJ309" s="9"/>
    </row>
    <row r="310" spans="27:36" ht="15">
      <c r="AA310" s="40"/>
      <c r="AB310" s="9"/>
      <c r="AG310" s="40"/>
      <c r="AH310" s="9"/>
      <c r="AI310" s="40"/>
      <c r="AJ310" s="9"/>
    </row>
    <row r="311" spans="27:36" ht="15">
      <c r="AA311" s="40"/>
      <c r="AB311" s="9"/>
      <c r="AG311" s="40"/>
      <c r="AH311" s="9"/>
      <c r="AI311" s="40"/>
      <c r="AJ311" s="9"/>
    </row>
    <row r="312" spans="27:36" ht="15">
      <c r="AA312" s="40"/>
      <c r="AB312" s="9"/>
      <c r="AG312" s="40"/>
      <c r="AH312" s="9"/>
      <c r="AI312" s="40"/>
      <c r="AJ312" s="9"/>
    </row>
    <row r="313" spans="27:36" ht="15">
      <c r="AA313" s="40"/>
      <c r="AB313" s="9"/>
      <c r="AG313" s="40"/>
      <c r="AH313" s="9"/>
      <c r="AI313" s="40"/>
      <c r="AJ313" s="9"/>
    </row>
    <row r="314" spans="27:36" ht="15">
      <c r="AA314" s="40"/>
      <c r="AB314" s="9"/>
      <c r="AG314" s="40"/>
      <c r="AH314" s="9"/>
      <c r="AI314" s="40"/>
      <c r="AJ314" s="9"/>
    </row>
    <row r="315" spans="27:36" ht="15">
      <c r="AA315" s="40"/>
      <c r="AB315" s="9"/>
      <c r="AG315" s="40"/>
      <c r="AH315" s="9"/>
      <c r="AI315" s="40"/>
      <c r="AJ315" s="9"/>
    </row>
    <row r="316" spans="27:36" ht="15">
      <c r="AA316" s="40"/>
      <c r="AB316" s="9"/>
      <c r="AG316" s="40"/>
      <c r="AH316" s="9"/>
      <c r="AI316" s="40"/>
      <c r="AJ316" s="9"/>
    </row>
    <row r="317" spans="27:36" ht="15">
      <c r="AA317" s="40"/>
      <c r="AB317" s="9"/>
      <c r="AG317" s="40"/>
      <c r="AH317" s="9"/>
      <c r="AI317" s="40"/>
      <c r="AJ317" s="9"/>
    </row>
    <row r="318" spans="27:36" ht="15">
      <c r="AA318" s="40"/>
      <c r="AB318" s="9"/>
      <c r="AG318" s="40"/>
      <c r="AH318" s="9"/>
      <c r="AI318" s="40"/>
      <c r="AJ318" s="9"/>
    </row>
    <row r="319" spans="27:36" ht="15">
      <c r="AA319" s="40"/>
      <c r="AB319" s="9"/>
      <c r="AG319" s="40"/>
      <c r="AH319" s="9"/>
      <c r="AI319" s="40"/>
      <c r="AJ319" s="9"/>
    </row>
    <row r="320" spans="27:36" ht="15">
      <c r="AA320" s="40"/>
      <c r="AB320" s="9"/>
      <c r="AG320" s="40"/>
      <c r="AH320" s="9"/>
      <c r="AI320" s="40"/>
      <c r="AJ320" s="9"/>
    </row>
    <row r="321" spans="27:36" ht="15">
      <c r="AA321" s="40"/>
      <c r="AB321" s="9"/>
      <c r="AG321" s="40"/>
      <c r="AH321" s="9"/>
      <c r="AI321" s="40"/>
      <c r="AJ321" s="9"/>
    </row>
    <row r="322" spans="27:36" ht="15">
      <c r="AA322" s="40"/>
      <c r="AB322" s="9"/>
      <c r="AG322" s="40"/>
      <c r="AH322" s="9"/>
      <c r="AI322" s="40"/>
      <c r="AJ322" s="9"/>
    </row>
    <row r="323" spans="27:36" ht="15">
      <c r="AA323" s="40"/>
      <c r="AB323" s="9"/>
      <c r="AG323" s="40"/>
      <c r="AH323" s="9"/>
      <c r="AI323" s="40"/>
      <c r="AJ323" s="9"/>
    </row>
    <row r="324" spans="27:36" ht="15">
      <c r="AA324" s="40"/>
      <c r="AB324" s="9"/>
      <c r="AG324" s="40"/>
      <c r="AH324" s="9"/>
      <c r="AI324" s="40"/>
      <c r="AJ324" s="9"/>
    </row>
    <row r="325" spans="27:36" ht="15">
      <c r="AA325" s="40"/>
      <c r="AB325" s="9"/>
      <c r="AG325" s="40"/>
      <c r="AH325" s="9"/>
      <c r="AI325" s="40"/>
      <c r="AJ325" s="9"/>
    </row>
    <row r="326" spans="27:36" ht="15">
      <c r="AA326" s="40"/>
      <c r="AB326" s="9"/>
      <c r="AG326" s="40"/>
      <c r="AH326" s="9"/>
      <c r="AI326" s="40"/>
      <c r="AJ326" s="9"/>
    </row>
    <row r="327" spans="27:36" ht="15">
      <c r="AA327" s="40"/>
      <c r="AB327" s="9"/>
      <c r="AG327" s="40"/>
      <c r="AH327" s="9"/>
      <c r="AI327" s="40"/>
      <c r="AJ327" s="9"/>
    </row>
    <row r="328" spans="27:36" ht="15">
      <c r="AA328" s="40"/>
      <c r="AB328" s="9"/>
      <c r="AG328" s="40"/>
      <c r="AH328" s="9"/>
      <c r="AI328" s="40"/>
      <c r="AJ328" s="9"/>
    </row>
    <row r="329" spans="27:36" ht="15">
      <c r="AA329" s="40"/>
      <c r="AB329" s="9"/>
      <c r="AG329" s="40"/>
      <c r="AH329" s="9"/>
      <c r="AI329" s="40"/>
      <c r="AJ329" s="9"/>
    </row>
    <row r="330" spans="27:36" ht="15">
      <c r="AA330" s="40"/>
      <c r="AB330" s="9"/>
      <c r="AG330" s="40"/>
      <c r="AH330" s="9"/>
      <c r="AI330" s="40"/>
      <c r="AJ330" s="9"/>
    </row>
    <row r="331" spans="27:36" ht="15">
      <c r="AA331" s="40"/>
      <c r="AB331" s="9"/>
      <c r="AG331" s="40"/>
      <c r="AH331" s="9"/>
      <c r="AI331" s="40"/>
      <c r="AJ331" s="9"/>
    </row>
    <row r="332" spans="27:36" ht="15">
      <c r="AA332" s="40"/>
      <c r="AB332" s="9"/>
      <c r="AG332" s="40"/>
      <c r="AH332" s="9"/>
      <c r="AI332" s="40"/>
      <c r="AJ332" s="9"/>
    </row>
    <row r="333" spans="27:36" ht="15">
      <c r="AA333" s="40"/>
      <c r="AB333" s="9"/>
      <c r="AG333" s="40"/>
      <c r="AH333" s="9"/>
      <c r="AI333" s="40"/>
      <c r="AJ333" s="9"/>
    </row>
    <row r="334" spans="27:36" ht="15">
      <c r="AA334" s="40"/>
      <c r="AB334" s="9"/>
      <c r="AG334" s="40"/>
      <c r="AH334" s="9"/>
      <c r="AI334" s="40"/>
      <c r="AJ334" s="9"/>
    </row>
    <row r="335" spans="27:36" ht="15">
      <c r="AA335" s="40"/>
      <c r="AB335" s="9"/>
      <c r="AG335" s="40"/>
      <c r="AH335" s="9"/>
      <c r="AI335" s="40"/>
      <c r="AJ335" s="9"/>
    </row>
    <row r="336" spans="27:36" ht="15">
      <c r="AA336" s="40"/>
      <c r="AB336" s="9"/>
      <c r="AG336" s="40"/>
      <c r="AH336" s="9"/>
      <c r="AI336" s="40"/>
      <c r="AJ336" s="9"/>
    </row>
    <row r="337" spans="27:36" ht="15">
      <c r="AA337" s="40"/>
      <c r="AB337" s="9"/>
      <c r="AG337" s="40"/>
      <c r="AH337" s="9"/>
      <c r="AI337" s="40"/>
      <c r="AJ337" s="9"/>
    </row>
    <row r="338" spans="27:36" ht="15">
      <c r="AA338" s="40"/>
      <c r="AB338" s="9"/>
      <c r="AG338" s="40"/>
      <c r="AH338" s="9"/>
      <c r="AI338" s="40"/>
      <c r="AJ338" s="9"/>
    </row>
    <row r="339" spans="27:36" ht="15">
      <c r="AA339" s="40"/>
      <c r="AB339" s="9"/>
      <c r="AG339" s="40"/>
      <c r="AH339" s="9"/>
      <c r="AI339" s="40"/>
      <c r="AJ339" s="9"/>
    </row>
    <row r="340" spans="27:36" ht="15">
      <c r="AA340" s="40"/>
      <c r="AB340" s="9"/>
      <c r="AG340" s="40"/>
      <c r="AH340" s="9"/>
      <c r="AI340" s="40"/>
      <c r="AJ340" s="9"/>
    </row>
    <row r="341" spans="27:36" ht="15">
      <c r="AA341" s="40"/>
      <c r="AB341" s="9"/>
      <c r="AG341" s="40"/>
      <c r="AH341" s="9"/>
      <c r="AI341" s="40"/>
      <c r="AJ341" s="9"/>
    </row>
    <row r="342" spans="27:36" ht="15">
      <c r="AA342" s="40"/>
      <c r="AB342" s="9"/>
      <c r="AG342" s="40"/>
      <c r="AH342" s="9"/>
      <c r="AI342" s="40"/>
      <c r="AJ342" s="9"/>
    </row>
    <row r="343" spans="27:36" ht="15">
      <c r="AA343" s="40"/>
      <c r="AB343" s="9"/>
      <c r="AG343" s="40"/>
      <c r="AH343" s="9"/>
      <c r="AI343" s="40"/>
      <c r="AJ343" s="9"/>
    </row>
    <row r="344" spans="27:36" ht="15">
      <c r="AA344" s="40"/>
      <c r="AB344" s="9"/>
      <c r="AG344" s="40"/>
      <c r="AH344" s="9"/>
      <c r="AI344" s="40"/>
      <c r="AJ344" s="9"/>
    </row>
    <row r="345" spans="27:36" ht="15">
      <c r="AA345" s="40"/>
      <c r="AB345" s="9"/>
      <c r="AG345" s="40"/>
      <c r="AH345" s="9"/>
      <c r="AI345" s="40"/>
      <c r="AJ345" s="9"/>
    </row>
    <row r="346" spans="27:36" ht="15">
      <c r="AA346" s="40"/>
      <c r="AB346" s="9"/>
      <c r="AG346" s="40"/>
      <c r="AH346" s="9"/>
      <c r="AI346" s="40"/>
      <c r="AJ346" s="9"/>
    </row>
    <row r="347" spans="27:36" ht="15">
      <c r="AA347" s="40"/>
      <c r="AB347" s="9"/>
      <c r="AG347" s="40"/>
      <c r="AH347" s="9"/>
      <c r="AI347" s="40"/>
      <c r="AJ347" s="9"/>
    </row>
    <row r="348" spans="27:36" ht="15">
      <c r="AA348" s="40"/>
      <c r="AB348" s="9"/>
      <c r="AG348" s="40"/>
      <c r="AH348" s="9"/>
      <c r="AI348" s="40"/>
      <c r="AJ348" s="9"/>
    </row>
    <row r="349" spans="27:36" ht="15">
      <c r="AA349" s="40"/>
      <c r="AB349" s="9"/>
      <c r="AG349" s="40"/>
      <c r="AH349" s="9"/>
      <c r="AI349" s="40"/>
      <c r="AJ349" s="9"/>
    </row>
    <row r="350" spans="27:36" ht="15">
      <c r="AA350" s="40"/>
      <c r="AB350" s="9"/>
      <c r="AG350" s="40"/>
      <c r="AH350" s="9"/>
      <c r="AI350" s="40"/>
      <c r="AJ350" s="9"/>
    </row>
    <row r="351" spans="27:36" ht="15">
      <c r="AA351" s="40"/>
      <c r="AB351" s="9"/>
      <c r="AG351" s="40"/>
      <c r="AH351" s="9"/>
      <c r="AI351" s="40"/>
      <c r="AJ351" s="9"/>
    </row>
    <row r="352" spans="27:36" ht="15">
      <c r="AA352" s="40"/>
      <c r="AB352" s="9"/>
      <c r="AG352" s="40"/>
      <c r="AH352" s="9"/>
      <c r="AI352" s="40"/>
      <c r="AJ352" s="9"/>
    </row>
    <row r="353" spans="27:36" ht="15">
      <c r="AA353" s="40"/>
      <c r="AB353" s="9"/>
      <c r="AG353" s="40"/>
      <c r="AH353" s="9"/>
      <c r="AI353" s="40"/>
      <c r="AJ353" s="9"/>
    </row>
    <row r="354" spans="27:36" ht="15">
      <c r="AA354" s="40"/>
      <c r="AB354" s="9"/>
      <c r="AG354" s="40"/>
      <c r="AH354" s="9"/>
      <c r="AI354" s="40"/>
      <c r="AJ354" s="9"/>
    </row>
    <row r="355" spans="27:36" ht="15">
      <c r="AA355" s="40"/>
      <c r="AB355" s="9"/>
      <c r="AG355" s="40"/>
      <c r="AH355" s="9"/>
      <c r="AI355" s="40"/>
      <c r="AJ355" s="9"/>
    </row>
    <row r="356" spans="27:36" ht="15">
      <c r="AA356" s="40"/>
      <c r="AB356" s="9"/>
      <c r="AG356" s="40"/>
      <c r="AH356" s="9"/>
      <c r="AI356" s="40"/>
      <c r="AJ356" s="9"/>
    </row>
    <row r="357" spans="27:36" ht="15">
      <c r="AA357" s="40"/>
      <c r="AB357" s="9"/>
      <c r="AG357" s="40"/>
      <c r="AH357" s="9"/>
      <c r="AI357" s="40"/>
      <c r="AJ357" s="9"/>
    </row>
    <row r="358" spans="27:36" ht="15">
      <c r="AA358" s="40"/>
      <c r="AB358" s="9"/>
      <c r="AG358" s="40"/>
      <c r="AH358" s="9"/>
      <c r="AI358" s="40"/>
      <c r="AJ358" s="9"/>
    </row>
    <row r="359" spans="27:36" ht="15">
      <c r="AA359" s="40"/>
      <c r="AB359" s="9"/>
      <c r="AG359" s="40"/>
      <c r="AH359" s="9"/>
      <c r="AI359" s="40"/>
      <c r="AJ359" s="9"/>
    </row>
    <row r="360" spans="27:36" ht="15">
      <c r="AA360" s="40"/>
      <c r="AB360" s="9"/>
      <c r="AG360" s="40"/>
      <c r="AH360" s="9"/>
      <c r="AI360" s="40"/>
      <c r="AJ360" s="9"/>
    </row>
    <row r="361" spans="27:36" ht="15">
      <c r="AA361" s="40"/>
      <c r="AB361" s="9"/>
      <c r="AG361" s="40"/>
      <c r="AH361" s="9"/>
      <c r="AI361" s="40"/>
      <c r="AJ361" s="9"/>
    </row>
    <row r="362" spans="27:36" ht="15">
      <c r="AA362" s="40"/>
      <c r="AB362" s="9"/>
      <c r="AG362" s="40"/>
      <c r="AH362" s="9"/>
      <c r="AI362" s="40"/>
      <c r="AJ362" s="9"/>
    </row>
    <row r="363" spans="27:36" ht="15">
      <c r="AA363" s="40"/>
      <c r="AB363" s="9"/>
      <c r="AG363" s="40"/>
      <c r="AH363" s="9"/>
      <c r="AI363" s="40"/>
      <c r="AJ363" s="9"/>
    </row>
    <row r="364" spans="27:36" ht="15">
      <c r="AA364" s="40"/>
      <c r="AB364" s="9"/>
      <c r="AG364" s="40"/>
      <c r="AH364" s="9"/>
      <c r="AI364" s="40"/>
      <c r="AJ364" s="9"/>
    </row>
    <row r="365" spans="27:36" ht="15">
      <c r="AA365" s="40"/>
      <c r="AB365" s="9"/>
      <c r="AG365" s="40"/>
      <c r="AH365" s="9"/>
      <c r="AI365" s="40"/>
      <c r="AJ365" s="9"/>
    </row>
    <row r="366" spans="27:36" ht="15">
      <c r="AA366" s="40"/>
      <c r="AB366" s="9"/>
      <c r="AG366" s="40"/>
      <c r="AH366" s="9"/>
      <c r="AI366" s="40"/>
      <c r="AJ366" s="9"/>
    </row>
    <row r="367" spans="27:36" ht="15">
      <c r="AA367" s="40"/>
      <c r="AB367" s="9"/>
      <c r="AG367" s="40"/>
      <c r="AH367" s="9"/>
      <c r="AI367" s="40"/>
      <c r="AJ367" s="9"/>
    </row>
    <row r="368" spans="27:36" ht="15">
      <c r="AA368" s="40"/>
      <c r="AB368" s="9"/>
      <c r="AG368" s="40"/>
      <c r="AH368" s="9"/>
      <c r="AI368" s="40"/>
      <c r="AJ368" s="9"/>
    </row>
    <row r="369" spans="27:36" ht="15">
      <c r="AA369" s="40"/>
      <c r="AB369" s="9"/>
      <c r="AG369" s="40"/>
      <c r="AH369" s="9"/>
      <c r="AI369" s="40"/>
      <c r="AJ369" s="9"/>
    </row>
    <row r="370" spans="27:36" ht="15">
      <c r="AA370" s="40"/>
      <c r="AB370" s="9"/>
      <c r="AG370" s="40"/>
      <c r="AH370" s="9"/>
      <c r="AI370" s="40"/>
      <c r="AJ370" s="9"/>
    </row>
    <row r="371" spans="27:36" ht="15">
      <c r="AA371" s="40"/>
      <c r="AB371" s="9"/>
      <c r="AG371" s="40"/>
      <c r="AH371" s="9"/>
      <c r="AI371" s="40"/>
      <c r="AJ371" s="9"/>
    </row>
    <row r="372" spans="27:36" ht="15">
      <c r="AA372" s="40"/>
      <c r="AB372" s="9"/>
      <c r="AG372" s="40"/>
      <c r="AH372" s="9"/>
      <c r="AI372" s="40"/>
      <c r="AJ372" s="9"/>
    </row>
    <row r="373" spans="27:36" ht="15">
      <c r="AA373" s="40"/>
      <c r="AB373" s="9"/>
      <c r="AG373" s="40"/>
      <c r="AH373" s="9"/>
      <c r="AI373" s="40"/>
      <c r="AJ373" s="9"/>
    </row>
    <row r="374" spans="27:36" ht="15">
      <c r="AA374" s="40"/>
      <c r="AB374" s="9"/>
      <c r="AG374" s="40"/>
      <c r="AH374" s="9"/>
      <c r="AI374" s="40"/>
      <c r="AJ374" s="9"/>
    </row>
    <row r="375" spans="27:36" ht="15">
      <c r="AA375" s="40"/>
      <c r="AB375" s="9"/>
      <c r="AG375" s="40"/>
      <c r="AH375" s="9"/>
      <c r="AI375" s="40"/>
      <c r="AJ375" s="9"/>
    </row>
    <row r="376" spans="27:36" ht="15">
      <c r="AA376" s="40"/>
      <c r="AB376" s="9"/>
      <c r="AG376" s="40"/>
      <c r="AH376" s="9"/>
      <c r="AI376" s="40"/>
      <c r="AJ376" s="9"/>
    </row>
    <row r="377" spans="27:36" ht="15">
      <c r="AA377" s="40"/>
      <c r="AB377" s="9"/>
      <c r="AG377" s="40"/>
      <c r="AH377" s="9"/>
      <c r="AI377" s="40"/>
      <c r="AJ377" s="9"/>
    </row>
    <row r="378" spans="27:36" ht="15">
      <c r="AA378" s="40"/>
      <c r="AB378" s="9"/>
      <c r="AG378" s="40"/>
      <c r="AH378" s="9"/>
      <c r="AI378" s="40"/>
      <c r="AJ378" s="9"/>
    </row>
    <row r="379" spans="27:36" ht="15">
      <c r="AA379" s="40"/>
      <c r="AB379" s="9"/>
      <c r="AG379" s="40"/>
      <c r="AH379" s="9"/>
      <c r="AI379" s="40"/>
      <c r="AJ379" s="9"/>
    </row>
    <row r="380" spans="27:36" ht="15">
      <c r="AA380" s="40"/>
      <c r="AB380" s="9"/>
      <c r="AG380" s="40"/>
      <c r="AH380" s="9"/>
      <c r="AI380" s="40"/>
      <c r="AJ380" s="9"/>
    </row>
    <row r="381" spans="27:36" ht="15">
      <c r="AA381" s="40"/>
      <c r="AB381" s="9"/>
      <c r="AG381" s="40"/>
      <c r="AH381" s="9"/>
      <c r="AI381" s="40"/>
      <c r="AJ381" s="9"/>
    </row>
    <row r="382" spans="27:36" ht="15">
      <c r="AA382" s="40"/>
      <c r="AB382" s="9"/>
      <c r="AG382" s="40"/>
      <c r="AH382" s="9"/>
      <c r="AI382" s="40"/>
      <c r="AJ382" s="9"/>
    </row>
    <row r="383" spans="27:36" ht="15">
      <c r="AA383" s="40"/>
      <c r="AB383" s="9"/>
      <c r="AG383" s="40"/>
      <c r="AH383" s="9"/>
      <c r="AI383" s="40"/>
      <c r="AJ383" s="9"/>
    </row>
    <row r="384" spans="27:36" ht="15">
      <c r="AA384" s="40"/>
      <c r="AB384" s="9"/>
      <c r="AG384" s="40"/>
      <c r="AH384" s="9"/>
      <c r="AI384" s="40"/>
      <c r="AJ384" s="9"/>
    </row>
    <row r="385" spans="27:36" ht="15">
      <c r="AA385" s="40"/>
      <c r="AB385" s="9"/>
      <c r="AG385" s="40"/>
      <c r="AH385" s="9"/>
      <c r="AI385" s="40"/>
      <c r="AJ385" s="9"/>
    </row>
    <row r="386" spans="27:36" ht="15">
      <c r="AA386" s="40"/>
      <c r="AB386" s="9"/>
      <c r="AG386" s="40"/>
      <c r="AH386" s="9"/>
      <c r="AI386" s="40"/>
      <c r="AJ386" s="9"/>
    </row>
    <row r="387" spans="27:36" ht="15">
      <c r="AA387" s="40"/>
      <c r="AB387" s="9"/>
      <c r="AG387" s="40"/>
      <c r="AH387" s="9"/>
      <c r="AI387" s="40"/>
      <c r="AJ387" s="9"/>
    </row>
    <row r="388" spans="27:36" ht="15">
      <c r="AA388" s="40"/>
      <c r="AB388" s="9"/>
      <c r="AG388" s="40"/>
      <c r="AH388" s="9"/>
      <c r="AI388" s="40"/>
      <c r="AJ388" s="9"/>
    </row>
    <row r="389" spans="27:36" ht="15">
      <c r="AA389" s="40"/>
      <c r="AB389" s="9"/>
      <c r="AG389" s="40"/>
      <c r="AH389" s="9"/>
      <c r="AI389" s="40"/>
      <c r="AJ389" s="9"/>
    </row>
    <row r="390" spans="27:36" ht="15">
      <c r="AA390" s="40"/>
      <c r="AB390" s="9"/>
      <c r="AG390" s="40"/>
      <c r="AH390" s="9"/>
      <c r="AI390" s="40"/>
      <c r="AJ390" s="9"/>
    </row>
    <row r="391" spans="27:36" ht="15">
      <c r="AA391" s="40"/>
      <c r="AB391" s="9"/>
      <c r="AG391" s="40"/>
      <c r="AH391" s="9"/>
      <c r="AI391" s="40"/>
      <c r="AJ391" s="9"/>
    </row>
    <row r="392" spans="27:36" ht="15">
      <c r="AA392" s="40"/>
      <c r="AB392" s="9"/>
      <c r="AG392" s="40"/>
      <c r="AH392" s="9"/>
      <c r="AI392" s="40"/>
      <c r="AJ392" s="9"/>
    </row>
    <row r="393" spans="27:36" ht="15">
      <c r="AA393" s="40"/>
      <c r="AB393" s="9"/>
      <c r="AG393" s="40"/>
      <c r="AH393" s="9"/>
      <c r="AI393" s="40"/>
      <c r="AJ393" s="9"/>
    </row>
    <row r="394" spans="27:36" ht="15">
      <c r="AA394" s="40"/>
      <c r="AB394" s="9"/>
      <c r="AG394" s="40"/>
      <c r="AH394" s="9"/>
      <c r="AI394" s="40"/>
      <c r="AJ394" s="9"/>
    </row>
    <row r="395" spans="27:36" ht="15">
      <c r="AA395" s="40"/>
      <c r="AB395" s="9"/>
      <c r="AG395" s="40"/>
      <c r="AH395" s="9"/>
      <c r="AI395" s="40"/>
      <c r="AJ395" s="9"/>
    </row>
    <row r="396" spans="27:36" ht="15">
      <c r="AA396" s="40"/>
      <c r="AB396" s="9"/>
      <c r="AG396" s="40"/>
      <c r="AH396" s="9"/>
      <c r="AI396" s="40"/>
      <c r="AJ396" s="9"/>
    </row>
    <row r="397" spans="27:36" ht="15">
      <c r="AA397" s="40"/>
      <c r="AB397" s="9"/>
      <c r="AG397" s="40"/>
      <c r="AH397" s="9"/>
      <c r="AI397" s="40"/>
      <c r="AJ397" s="9"/>
    </row>
    <row r="398" spans="27:36" ht="15">
      <c r="AA398" s="40"/>
      <c r="AB398" s="9"/>
      <c r="AG398" s="40"/>
      <c r="AH398" s="9"/>
      <c r="AI398" s="40"/>
      <c r="AJ398" s="9"/>
    </row>
    <row r="399" spans="27:36" ht="15">
      <c r="AA399" s="40"/>
      <c r="AB399" s="9"/>
      <c r="AG399" s="40"/>
      <c r="AH399" s="9"/>
      <c r="AI399" s="40"/>
      <c r="AJ399" s="9"/>
    </row>
    <row r="400" spans="27:36" ht="15">
      <c r="AA400" s="40"/>
      <c r="AB400" s="9"/>
      <c r="AG400" s="40"/>
      <c r="AH400" s="9"/>
      <c r="AI400" s="40"/>
      <c r="AJ400" s="9"/>
    </row>
    <row r="401" spans="27:36" ht="15">
      <c r="AA401" s="40"/>
      <c r="AB401" s="9"/>
      <c r="AG401" s="40"/>
      <c r="AH401" s="9"/>
      <c r="AI401" s="40"/>
      <c r="AJ401" s="9"/>
    </row>
    <row r="402" spans="27:36" ht="15">
      <c r="AA402" s="40"/>
      <c r="AB402" s="9"/>
      <c r="AG402" s="40"/>
      <c r="AH402" s="9"/>
      <c r="AI402" s="40"/>
      <c r="AJ402" s="9"/>
    </row>
    <row r="403" spans="27:36" ht="15">
      <c r="AA403" s="40"/>
      <c r="AB403" s="9"/>
      <c r="AG403" s="40"/>
      <c r="AH403" s="9"/>
      <c r="AI403" s="40"/>
      <c r="AJ403" s="9"/>
    </row>
    <row r="404" spans="27:36" ht="15">
      <c r="AA404" s="40"/>
      <c r="AB404" s="9"/>
      <c r="AG404" s="40"/>
      <c r="AH404" s="9"/>
      <c r="AI404" s="40"/>
      <c r="AJ404" s="9"/>
    </row>
    <row r="405" spans="27:36" ht="15">
      <c r="AA405" s="40"/>
      <c r="AB405" s="9"/>
      <c r="AG405" s="40"/>
      <c r="AH405" s="9"/>
      <c r="AI405" s="40"/>
      <c r="AJ405" s="9"/>
    </row>
    <row r="406" spans="27:36" ht="15">
      <c r="AA406" s="40"/>
      <c r="AB406" s="9"/>
      <c r="AG406" s="40"/>
      <c r="AH406" s="9"/>
      <c r="AI406" s="40"/>
      <c r="AJ406" s="9"/>
    </row>
    <row r="407" spans="27:36" ht="15">
      <c r="AA407" s="40"/>
      <c r="AB407" s="9"/>
      <c r="AG407" s="40"/>
      <c r="AH407" s="9"/>
      <c r="AI407" s="40"/>
      <c r="AJ407" s="9"/>
    </row>
    <row r="408" spans="27:36" ht="15">
      <c r="AA408" s="40"/>
      <c r="AB408" s="9"/>
      <c r="AG408" s="40"/>
      <c r="AH408" s="9"/>
      <c r="AI408" s="40"/>
      <c r="AJ408" s="9"/>
    </row>
    <row r="409" spans="27:36" ht="15">
      <c r="AA409" s="40"/>
      <c r="AB409" s="9"/>
      <c r="AG409" s="40"/>
      <c r="AH409" s="9"/>
      <c r="AI409" s="40"/>
      <c r="AJ409" s="9"/>
    </row>
    <row r="410" spans="27:36" ht="15">
      <c r="AA410" s="40"/>
      <c r="AB410" s="9"/>
      <c r="AG410" s="40"/>
      <c r="AH410" s="9"/>
      <c r="AI410" s="40"/>
      <c r="AJ410" s="9"/>
    </row>
    <row r="411" spans="27:36" ht="15">
      <c r="AA411" s="40"/>
      <c r="AB411" s="9"/>
      <c r="AG411" s="40"/>
      <c r="AH411" s="9"/>
      <c r="AI411" s="40"/>
      <c r="AJ411" s="9"/>
    </row>
    <row r="412" spans="27:36" ht="15">
      <c r="AA412" s="40"/>
      <c r="AB412" s="9"/>
      <c r="AG412" s="40"/>
      <c r="AH412" s="9"/>
      <c r="AI412" s="40"/>
      <c r="AJ412" s="9"/>
    </row>
    <row r="413" spans="27:36" ht="15">
      <c r="AA413" s="40"/>
      <c r="AB413" s="9"/>
      <c r="AG413" s="40"/>
      <c r="AH413" s="9"/>
      <c r="AI413" s="40"/>
      <c r="AJ413" s="9"/>
    </row>
    <row r="414" spans="27:36" ht="15">
      <c r="AA414" s="40"/>
      <c r="AB414" s="9"/>
      <c r="AG414" s="40"/>
      <c r="AH414" s="9"/>
      <c r="AI414" s="40"/>
      <c r="AJ414" s="9"/>
    </row>
    <row r="415" spans="27:36" ht="15">
      <c r="AA415" s="40"/>
      <c r="AB415" s="9"/>
      <c r="AG415" s="40"/>
      <c r="AH415" s="9"/>
      <c r="AI415" s="40"/>
      <c r="AJ415" s="9"/>
    </row>
    <row r="416" spans="27:36" ht="15">
      <c r="AA416" s="40"/>
      <c r="AB416" s="9"/>
      <c r="AG416" s="40"/>
      <c r="AH416" s="9"/>
      <c r="AI416" s="40"/>
      <c r="AJ416" s="9"/>
    </row>
    <row r="417" spans="27:36" ht="15">
      <c r="AA417" s="40"/>
      <c r="AB417" s="9"/>
      <c r="AG417" s="40"/>
      <c r="AH417" s="9"/>
      <c r="AI417" s="40"/>
      <c r="AJ417" s="9"/>
    </row>
    <row r="418" spans="27:36" ht="15">
      <c r="AA418" s="40"/>
      <c r="AB418" s="9"/>
      <c r="AG418" s="40"/>
      <c r="AH418" s="9"/>
      <c r="AI418" s="40"/>
      <c r="AJ418" s="9"/>
    </row>
    <row r="419" spans="27:36" ht="15">
      <c r="AA419" s="40"/>
      <c r="AB419" s="9"/>
      <c r="AG419" s="40"/>
      <c r="AH419" s="9"/>
      <c r="AI419" s="40"/>
      <c r="AJ419" s="9"/>
    </row>
    <row r="420" spans="27:36" ht="15">
      <c r="AA420" s="40"/>
      <c r="AB420" s="9"/>
      <c r="AG420" s="40"/>
      <c r="AH420" s="9"/>
      <c r="AI420" s="40"/>
      <c r="AJ420" s="9"/>
    </row>
    <row r="421" spans="27:36" ht="15">
      <c r="AA421" s="40"/>
      <c r="AB421" s="9"/>
      <c r="AG421" s="40"/>
      <c r="AH421" s="9"/>
      <c r="AI421" s="40"/>
      <c r="AJ421" s="9"/>
    </row>
    <row r="422" spans="27:36" ht="15">
      <c r="AA422" s="40"/>
      <c r="AB422" s="9"/>
      <c r="AG422" s="40"/>
      <c r="AH422" s="9"/>
      <c r="AI422" s="40"/>
      <c r="AJ422" s="9"/>
    </row>
    <row r="423" spans="27:36" ht="15">
      <c r="AA423" s="40"/>
      <c r="AB423" s="9"/>
      <c r="AG423" s="40"/>
      <c r="AH423" s="9"/>
      <c r="AI423" s="40"/>
      <c r="AJ423" s="9"/>
    </row>
    <row r="424" spans="27:36" ht="15">
      <c r="AA424" s="40"/>
      <c r="AB424" s="9"/>
      <c r="AG424" s="40"/>
      <c r="AH424" s="9"/>
      <c r="AI424" s="40"/>
      <c r="AJ424" s="9"/>
    </row>
    <row r="425" spans="27:36" ht="15">
      <c r="AA425" s="40"/>
      <c r="AB425" s="9"/>
      <c r="AG425" s="40"/>
      <c r="AH425" s="9"/>
      <c r="AI425" s="40"/>
      <c r="AJ425" s="9"/>
    </row>
    <row r="426" spans="27:36" ht="15">
      <c r="AA426" s="40"/>
      <c r="AB426" s="9"/>
      <c r="AG426" s="40"/>
      <c r="AH426" s="9"/>
      <c r="AI426" s="40"/>
      <c r="AJ426" s="9"/>
    </row>
    <row r="427" spans="27:36" ht="15">
      <c r="AA427" s="40"/>
      <c r="AB427" s="9"/>
      <c r="AG427" s="40"/>
      <c r="AH427" s="9"/>
      <c r="AI427" s="40"/>
      <c r="AJ427" s="9"/>
    </row>
    <row r="428" spans="27:36" ht="15">
      <c r="AA428" s="40"/>
      <c r="AB428" s="9"/>
      <c r="AG428" s="40"/>
      <c r="AH428" s="9"/>
      <c r="AI428" s="40"/>
      <c r="AJ428" s="9"/>
    </row>
    <row r="429" spans="27:36" ht="15">
      <c r="AA429" s="40"/>
      <c r="AB429" s="9"/>
      <c r="AG429" s="40"/>
      <c r="AH429" s="9"/>
      <c r="AI429" s="40"/>
      <c r="AJ429" s="9"/>
    </row>
    <row r="430" spans="27:36" ht="15">
      <c r="AA430" s="40"/>
      <c r="AB430" s="9"/>
      <c r="AG430" s="40"/>
      <c r="AH430" s="9"/>
      <c r="AI430" s="40"/>
      <c r="AJ430" s="9"/>
    </row>
    <row r="431" spans="27:36" ht="15">
      <c r="AA431" s="40"/>
      <c r="AB431" s="9"/>
      <c r="AG431" s="40"/>
      <c r="AH431" s="9"/>
      <c r="AI431" s="40"/>
      <c r="AJ431" s="9"/>
    </row>
    <row r="432" spans="27:36" ht="15">
      <c r="AA432" s="40"/>
      <c r="AB432" s="9"/>
      <c r="AG432" s="40"/>
      <c r="AH432" s="9"/>
      <c r="AI432" s="40"/>
      <c r="AJ432" s="9"/>
    </row>
    <row r="433" spans="27:36" ht="15">
      <c r="AA433" s="40"/>
      <c r="AB433" s="9"/>
      <c r="AG433" s="40"/>
      <c r="AH433" s="9"/>
      <c r="AI433" s="40"/>
      <c r="AJ433" s="9"/>
    </row>
    <row r="434" spans="27:36" ht="15">
      <c r="AA434" s="40"/>
      <c r="AB434" s="9"/>
      <c r="AG434" s="40"/>
      <c r="AH434" s="9"/>
      <c r="AI434" s="40"/>
      <c r="AJ434" s="9"/>
    </row>
    <row r="435" spans="27:36" ht="15">
      <c r="AA435" s="40"/>
      <c r="AB435" s="9"/>
      <c r="AG435" s="40"/>
      <c r="AH435" s="9"/>
      <c r="AI435" s="40"/>
      <c r="AJ435" s="9"/>
    </row>
    <row r="436" spans="27:36" ht="15">
      <c r="AA436" s="40"/>
      <c r="AB436" s="9"/>
      <c r="AG436" s="40"/>
      <c r="AH436" s="9"/>
      <c r="AI436" s="40"/>
      <c r="AJ436" s="9"/>
    </row>
    <row r="437" spans="27:36" ht="15">
      <c r="AA437" s="40"/>
      <c r="AB437" s="9"/>
      <c r="AG437" s="40"/>
      <c r="AH437" s="9"/>
      <c r="AI437" s="40"/>
      <c r="AJ437" s="9"/>
    </row>
    <row r="438" spans="27:36" ht="15">
      <c r="AA438" s="40"/>
      <c r="AB438" s="9"/>
      <c r="AG438" s="40"/>
      <c r="AH438" s="9"/>
      <c r="AI438" s="40"/>
      <c r="AJ438" s="9"/>
    </row>
    <row r="439" spans="27:36" ht="15">
      <c r="AA439" s="40"/>
      <c r="AB439" s="9"/>
      <c r="AG439" s="40"/>
      <c r="AH439" s="9"/>
      <c r="AI439" s="40"/>
      <c r="AJ439" s="9"/>
    </row>
    <row r="440" spans="27:36" ht="15">
      <c r="AA440" s="40"/>
      <c r="AB440" s="9"/>
      <c r="AG440" s="40"/>
      <c r="AH440" s="9"/>
      <c r="AI440" s="40"/>
      <c r="AJ440" s="9"/>
    </row>
    <row r="441" spans="27:36" ht="15">
      <c r="AA441" s="40"/>
      <c r="AB441" s="9"/>
      <c r="AG441" s="40"/>
      <c r="AH441" s="9"/>
      <c r="AI441" s="40"/>
      <c r="AJ441" s="9"/>
    </row>
    <row r="442" spans="27:36" ht="15">
      <c r="AA442" s="40"/>
      <c r="AB442" s="9"/>
      <c r="AG442" s="40"/>
      <c r="AH442" s="9"/>
      <c r="AI442" s="40"/>
      <c r="AJ442" s="9"/>
    </row>
    <row r="443" spans="27:36" ht="15">
      <c r="AA443" s="40"/>
      <c r="AB443" s="9"/>
      <c r="AG443" s="40"/>
      <c r="AH443" s="9"/>
      <c r="AI443" s="40"/>
      <c r="AJ443" s="9"/>
    </row>
    <row r="444" spans="27:36" ht="15">
      <c r="AA444" s="40"/>
      <c r="AB444" s="9"/>
      <c r="AG444" s="40"/>
      <c r="AH444" s="9"/>
      <c r="AI444" s="40"/>
      <c r="AJ444" s="9"/>
    </row>
    <row r="445" spans="27:36" ht="15">
      <c r="AA445" s="40"/>
      <c r="AB445" s="9"/>
      <c r="AG445" s="40"/>
      <c r="AH445" s="9"/>
      <c r="AI445" s="40"/>
      <c r="AJ445" s="9"/>
    </row>
    <row r="446" spans="27:36" ht="15">
      <c r="AA446" s="40"/>
      <c r="AB446" s="9"/>
      <c r="AG446" s="40"/>
      <c r="AH446" s="9"/>
      <c r="AI446" s="40"/>
      <c r="AJ446" s="9"/>
    </row>
    <row r="447" spans="27:36" ht="15">
      <c r="AA447" s="40"/>
      <c r="AB447" s="9"/>
      <c r="AG447" s="40"/>
      <c r="AH447" s="9"/>
      <c r="AI447" s="40"/>
      <c r="AJ447" s="9"/>
    </row>
    <row r="448" spans="27:36" ht="15">
      <c r="AA448" s="40"/>
      <c r="AB448" s="9"/>
      <c r="AG448" s="40"/>
      <c r="AH448" s="9"/>
      <c r="AI448" s="40"/>
      <c r="AJ448" s="9"/>
    </row>
    <row r="449" spans="27:36" ht="15">
      <c r="AA449" s="40"/>
      <c r="AB449" s="9"/>
      <c r="AG449" s="40"/>
      <c r="AH449" s="9"/>
      <c r="AI449" s="40"/>
      <c r="AJ449" s="9"/>
    </row>
    <row r="450" spans="27:36" ht="15">
      <c r="AA450" s="40"/>
      <c r="AB450" s="9"/>
      <c r="AG450" s="40"/>
      <c r="AH450" s="9"/>
      <c r="AI450" s="40"/>
      <c r="AJ450" s="9"/>
    </row>
    <row r="451" spans="27:36" ht="15">
      <c r="AA451" s="40"/>
      <c r="AB451" s="9"/>
      <c r="AG451" s="40"/>
      <c r="AH451" s="9"/>
      <c r="AI451" s="40"/>
      <c r="AJ451" s="9"/>
    </row>
    <row r="452" spans="27:36" ht="15">
      <c r="AA452" s="40"/>
      <c r="AB452" s="9"/>
      <c r="AG452" s="40"/>
      <c r="AH452" s="9"/>
      <c r="AI452" s="40"/>
      <c r="AJ452" s="9"/>
    </row>
    <row r="453" spans="27:36" ht="15">
      <c r="AA453" s="40"/>
      <c r="AB453" s="9"/>
      <c r="AG453" s="40"/>
      <c r="AH453" s="9"/>
      <c r="AI453" s="40"/>
      <c r="AJ453" s="9"/>
    </row>
    <row r="454" spans="27:36" ht="15">
      <c r="AA454" s="40"/>
      <c r="AB454" s="9"/>
      <c r="AG454" s="40"/>
      <c r="AH454" s="9"/>
      <c r="AI454" s="40"/>
      <c r="AJ454" s="9"/>
    </row>
    <row r="455" spans="27:36" ht="15">
      <c r="AA455" s="40"/>
      <c r="AB455" s="9"/>
      <c r="AG455" s="40"/>
      <c r="AH455" s="9"/>
      <c r="AI455" s="40"/>
      <c r="AJ455" s="9"/>
    </row>
    <row r="456" spans="27:36" ht="15">
      <c r="AA456" s="40"/>
      <c r="AB456" s="9"/>
      <c r="AG456" s="40"/>
      <c r="AH456" s="9"/>
      <c r="AI456" s="40"/>
      <c r="AJ456" s="9"/>
    </row>
    <row r="457" spans="27:36" ht="15">
      <c r="AA457" s="40"/>
      <c r="AB457" s="9"/>
      <c r="AG457" s="40"/>
      <c r="AH457" s="9"/>
      <c r="AI457" s="40"/>
      <c r="AJ457" s="9"/>
    </row>
    <row r="458" spans="27:36" ht="15">
      <c r="AA458" s="40"/>
      <c r="AB458" s="9"/>
      <c r="AG458" s="40"/>
      <c r="AH458" s="9"/>
      <c r="AI458" s="40"/>
      <c r="AJ458" s="9"/>
    </row>
    <row r="459" spans="27:36" ht="15">
      <c r="AA459" s="40"/>
      <c r="AB459" s="9"/>
      <c r="AG459" s="40"/>
      <c r="AH459" s="9"/>
      <c r="AI459" s="40"/>
      <c r="AJ459" s="9"/>
    </row>
    <row r="460" spans="27:36" ht="15">
      <c r="AA460" s="40"/>
      <c r="AB460" s="9"/>
      <c r="AG460" s="40"/>
      <c r="AH460" s="9"/>
      <c r="AI460" s="40"/>
      <c r="AJ460" s="9"/>
    </row>
    <row r="461" spans="27:36" ht="15">
      <c r="AA461" s="40"/>
      <c r="AB461" s="9"/>
      <c r="AG461" s="40"/>
      <c r="AH461" s="9"/>
      <c r="AI461" s="40"/>
      <c r="AJ461" s="9"/>
    </row>
    <row r="462" spans="27:36" ht="15">
      <c r="AA462" s="40"/>
      <c r="AB462" s="9"/>
      <c r="AG462" s="40"/>
      <c r="AH462" s="9"/>
      <c r="AI462" s="40"/>
      <c r="AJ462" s="9"/>
    </row>
    <row r="463" spans="27:36" ht="15">
      <c r="AA463" s="40"/>
      <c r="AB463" s="9"/>
      <c r="AG463" s="40"/>
      <c r="AH463" s="9"/>
      <c r="AI463" s="40"/>
      <c r="AJ463" s="9"/>
    </row>
    <row r="464" spans="27:36" ht="15">
      <c r="AA464" s="40"/>
      <c r="AB464" s="9"/>
      <c r="AG464" s="40"/>
      <c r="AH464" s="9"/>
      <c r="AI464" s="40"/>
      <c r="AJ464" s="9"/>
    </row>
    <row r="465" spans="27:36" ht="15">
      <c r="AA465" s="40"/>
      <c r="AB465" s="9"/>
      <c r="AG465" s="40"/>
      <c r="AH465" s="9"/>
      <c r="AI465" s="40"/>
      <c r="AJ465" s="9"/>
    </row>
    <row r="466" spans="27:36" ht="15">
      <c r="AA466" s="40"/>
      <c r="AB466" s="9"/>
      <c r="AG466" s="40"/>
      <c r="AH466" s="9"/>
      <c r="AI466" s="40"/>
      <c r="AJ466" s="9"/>
    </row>
    <row r="467" spans="27:36" ht="15">
      <c r="AA467" s="40"/>
      <c r="AB467" s="9"/>
      <c r="AG467" s="40"/>
      <c r="AH467" s="9"/>
      <c r="AI467" s="40"/>
      <c r="AJ467" s="9"/>
    </row>
    <row r="468" spans="27:36" ht="15">
      <c r="AA468" s="40"/>
      <c r="AB468" s="9"/>
      <c r="AG468" s="40"/>
      <c r="AH468" s="9"/>
      <c r="AI468" s="40"/>
      <c r="AJ468" s="9"/>
    </row>
    <row r="469" spans="27:36" ht="15">
      <c r="AA469" s="40"/>
      <c r="AB469" s="9"/>
      <c r="AG469" s="40"/>
      <c r="AH469" s="9"/>
      <c r="AI469" s="40"/>
      <c r="AJ469" s="9"/>
    </row>
    <row r="470" spans="27:36" ht="15">
      <c r="AA470" s="40"/>
      <c r="AB470" s="9"/>
      <c r="AG470" s="40"/>
      <c r="AH470" s="9"/>
      <c r="AI470" s="40"/>
      <c r="AJ470" s="9"/>
    </row>
    <row r="471" spans="27:36" ht="15">
      <c r="AA471" s="40"/>
      <c r="AB471" s="9"/>
      <c r="AG471" s="40"/>
      <c r="AH471" s="9"/>
      <c r="AI471" s="40"/>
      <c r="AJ471" s="9"/>
    </row>
    <row r="472" spans="27:36" ht="15">
      <c r="AA472" s="40"/>
      <c r="AB472" s="9"/>
      <c r="AG472" s="40"/>
      <c r="AH472" s="9"/>
      <c r="AI472" s="40"/>
      <c r="AJ472" s="9"/>
    </row>
    <row r="473" spans="27:36" ht="15">
      <c r="AA473" s="40"/>
      <c r="AB473" s="9"/>
      <c r="AG473" s="40"/>
      <c r="AH473" s="9"/>
      <c r="AI473" s="40"/>
      <c r="AJ473" s="9"/>
    </row>
    <row r="474" spans="27:36" ht="15">
      <c r="AA474" s="40"/>
      <c r="AB474" s="9"/>
      <c r="AG474" s="40"/>
      <c r="AH474" s="9"/>
      <c r="AI474" s="40"/>
      <c r="AJ474" s="9"/>
    </row>
    <row r="475" spans="27:36" ht="15">
      <c r="AA475" s="40"/>
      <c r="AB475" s="9"/>
      <c r="AG475" s="40"/>
      <c r="AH475" s="9"/>
      <c r="AI475" s="40"/>
      <c r="AJ475" s="9"/>
    </row>
    <row r="476" spans="27:36" ht="15">
      <c r="AA476" s="40"/>
      <c r="AB476" s="9"/>
      <c r="AG476" s="40"/>
      <c r="AH476" s="9"/>
      <c r="AI476" s="40"/>
      <c r="AJ476" s="9"/>
    </row>
    <row r="477" spans="27:36" ht="15">
      <c r="AA477" s="40"/>
      <c r="AB477" s="9"/>
      <c r="AG477" s="40"/>
      <c r="AH477" s="9"/>
      <c r="AI477" s="40"/>
      <c r="AJ477" s="9"/>
    </row>
    <row r="478" spans="27:36" ht="15">
      <c r="AA478" s="40"/>
      <c r="AB478" s="9"/>
      <c r="AG478" s="40"/>
      <c r="AH478" s="9"/>
      <c r="AI478" s="40"/>
      <c r="AJ478" s="9"/>
    </row>
    <row r="479" spans="27:36" ht="15">
      <c r="AA479" s="40"/>
      <c r="AB479" s="9"/>
      <c r="AG479" s="40"/>
      <c r="AH479" s="9"/>
      <c r="AI479" s="40"/>
      <c r="AJ479" s="9"/>
    </row>
    <row r="480" spans="27:36" ht="15">
      <c r="AA480" s="40"/>
      <c r="AB480" s="9"/>
      <c r="AG480" s="40"/>
      <c r="AH480" s="9"/>
      <c r="AI480" s="40"/>
      <c r="AJ480" s="9"/>
    </row>
    <row r="481" spans="27:36" ht="15">
      <c r="AA481" s="40"/>
      <c r="AB481" s="9"/>
      <c r="AG481" s="40"/>
      <c r="AH481" s="9"/>
      <c r="AI481" s="40"/>
      <c r="AJ481" s="9"/>
    </row>
    <row r="482" spans="27:36" ht="15">
      <c r="AA482" s="40"/>
      <c r="AB482" s="9"/>
      <c r="AG482" s="40"/>
      <c r="AH482" s="9"/>
      <c r="AI482" s="40"/>
      <c r="AJ482" s="9"/>
    </row>
    <row r="483" spans="27:36" ht="15">
      <c r="AA483" s="40"/>
      <c r="AB483" s="9"/>
      <c r="AG483" s="40"/>
      <c r="AH483" s="9"/>
      <c r="AI483" s="40"/>
      <c r="AJ483" s="9"/>
    </row>
    <row r="484" spans="27:36" ht="15">
      <c r="AA484" s="40"/>
      <c r="AB484" s="9"/>
      <c r="AG484" s="40"/>
      <c r="AH484" s="9"/>
      <c r="AI484" s="40"/>
      <c r="AJ484" s="9"/>
    </row>
    <row r="485" spans="27:36" ht="15">
      <c r="AA485" s="40"/>
      <c r="AB485" s="9"/>
      <c r="AG485" s="40"/>
      <c r="AH485" s="9"/>
      <c r="AI485" s="40"/>
      <c r="AJ485" s="9"/>
    </row>
    <row r="486" spans="27:36" ht="15">
      <c r="AA486" s="40"/>
      <c r="AB486" s="9"/>
      <c r="AG486" s="40"/>
      <c r="AH486" s="9"/>
      <c r="AI486" s="40"/>
      <c r="AJ486" s="9"/>
    </row>
    <row r="487" spans="27:36" ht="15">
      <c r="AA487" s="40"/>
      <c r="AB487" s="9"/>
      <c r="AG487" s="40"/>
      <c r="AH487" s="9"/>
      <c r="AI487" s="40"/>
      <c r="AJ487" s="9"/>
    </row>
    <row r="488" spans="27:36" ht="15">
      <c r="AA488" s="40"/>
      <c r="AB488" s="9"/>
      <c r="AG488" s="40"/>
      <c r="AH488" s="9"/>
      <c r="AI488" s="40"/>
      <c r="AJ488" s="9"/>
    </row>
    <row r="489" spans="27:36" ht="15">
      <c r="AA489" s="40"/>
      <c r="AB489" s="9"/>
      <c r="AG489" s="40"/>
      <c r="AH489" s="9"/>
      <c r="AI489" s="40"/>
      <c r="AJ489" s="9"/>
    </row>
    <row r="490" spans="27:36" ht="15">
      <c r="AA490" s="40"/>
      <c r="AB490" s="9"/>
      <c r="AG490" s="40"/>
      <c r="AH490" s="9"/>
      <c r="AI490" s="40"/>
      <c r="AJ490" s="9"/>
    </row>
    <row r="491" spans="27:36" ht="15">
      <c r="AA491" s="40"/>
      <c r="AB491" s="9"/>
      <c r="AG491" s="40"/>
      <c r="AH491" s="9"/>
      <c r="AI491" s="40"/>
      <c r="AJ491" s="9"/>
    </row>
    <row r="492" spans="27:36" ht="15">
      <c r="AA492" s="40"/>
      <c r="AB492" s="9"/>
      <c r="AG492" s="40"/>
      <c r="AH492" s="9"/>
      <c r="AI492" s="40"/>
      <c r="AJ492" s="9"/>
    </row>
    <row r="493" spans="27:36" ht="15">
      <c r="AA493" s="40"/>
      <c r="AB493" s="9"/>
      <c r="AG493" s="40"/>
      <c r="AH493" s="9"/>
      <c r="AI493" s="40"/>
      <c r="AJ493" s="9"/>
    </row>
    <row r="494" spans="27:36" ht="15">
      <c r="AA494" s="40"/>
      <c r="AB494" s="9"/>
      <c r="AG494" s="40"/>
      <c r="AH494" s="9"/>
      <c r="AI494" s="40"/>
      <c r="AJ494" s="9"/>
    </row>
    <row r="495" spans="27:36" ht="15">
      <c r="AA495" s="40"/>
      <c r="AB495" s="9"/>
      <c r="AG495" s="40"/>
      <c r="AH495" s="9"/>
      <c r="AI495" s="40"/>
      <c r="AJ495" s="9"/>
    </row>
    <row r="496" spans="27:36" ht="15">
      <c r="AA496" s="40"/>
      <c r="AB496" s="9"/>
      <c r="AG496" s="40"/>
      <c r="AH496" s="9"/>
      <c r="AI496" s="40"/>
      <c r="AJ496" s="9"/>
    </row>
    <row r="497" spans="27:36" ht="15">
      <c r="AA497" s="40"/>
      <c r="AB497" s="9"/>
      <c r="AG497" s="40"/>
      <c r="AH497" s="9"/>
      <c r="AI497" s="40"/>
      <c r="AJ497" s="9"/>
    </row>
    <row r="498" spans="27:36" ht="15">
      <c r="AA498" s="40"/>
      <c r="AB498" s="9"/>
      <c r="AG498" s="40"/>
      <c r="AH498" s="9"/>
      <c r="AI498" s="40"/>
      <c r="AJ498" s="9"/>
    </row>
    <row r="499" spans="27:36" ht="15">
      <c r="AA499" s="40"/>
      <c r="AB499" s="9"/>
      <c r="AG499" s="40"/>
      <c r="AH499" s="9"/>
      <c r="AI499" s="40"/>
      <c r="AJ499" s="9"/>
    </row>
    <row r="500" spans="27:36" ht="15">
      <c r="AA500" s="40"/>
      <c r="AB500" s="9"/>
      <c r="AG500" s="40"/>
      <c r="AH500" s="9"/>
      <c r="AI500" s="40"/>
      <c r="AJ500" s="9"/>
    </row>
    <row r="501" spans="27:36" ht="15">
      <c r="AA501" s="40"/>
      <c r="AB501" s="9"/>
      <c r="AG501" s="40"/>
      <c r="AH501" s="9"/>
      <c r="AI501" s="40"/>
      <c r="AJ501" s="9"/>
    </row>
    <row r="502" spans="27:36" ht="15">
      <c r="AA502" s="40"/>
      <c r="AB502" s="9"/>
      <c r="AG502" s="40"/>
      <c r="AH502" s="9"/>
      <c r="AI502" s="40"/>
      <c r="AJ502" s="9"/>
    </row>
    <row r="503" spans="27:36" ht="15">
      <c r="AA503" s="40"/>
      <c r="AB503" s="9"/>
      <c r="AG503" s="40"/>
      <c r="AH503" s="9"/>
      <c r="AI503" s="40"/>
      <c r="AJ503" s="9"/>
    </row>
    <row r="504" spans="27:36" ht="15">
      <c r="AA504" s="40"/>
      <c r="AB504" s="9"/>
      <c r="AG504" s="40"/>
      <c r="AH504" s="9"/>
      <c r="AI504" s="40"/>
      <c r="AJ504" s="9"/>
    </row>
    <row r="505" spans="27:36" ht="15">
      <c r="AA505" s="40"/>
      <c r="AB505" s="9"/>
      <c r="AG505" s="40"/>
      <c r="AH505" s="9"/>
      <c r="AI505" s="40"/>
      <c r="AJ505" s="9"/>
    </row>
    <row r="506" spans="27:36" ht="15">
      <c r="AA506" s="40"/>
      <c r="AB506" s="9"/>
      <c r="AG506" s="40"/>
      <c r="AH506" s="9"/>
      <c r="AI506" s="40"/>
      <c r="AJ506" s="9"/>
    </row>
    <row r="507" spans="27:36" ht="15">
      <c r="AA507" s="40"/>
      <c r="AB507" s="9"/>
      <c r="AG507" s="40"/>
      <c r="AH507" s="9"/>
      <c r="AI507" s="40"/>
      <c r="AJ507" s="9"/>
    </row>
    <row r="508" spans="27:36" ht="15">
      <c r="AA508" s="40"/>
      <c r="AB508" s="9"/>
      <c r="AG508" s="40"/>
      <c r="AH508" s="9"/>
      <c r="AI508" s="40"/>
      <c r="AJ508" s="9"/>
    </row>
    <row r="509" spans="27:36" ht="15">
      <c r="AA509" s="40"/>
      <c r="AB509" s="9"/>
      <c r="AG509" s="40"/>
      <c r="AH509" s="9"/>
      <c r="AI509" s="40"/>
      <c r="AJ509" s="9"/>
    </row>
    <row r="510" spans="27:36" ht="15">
      <c r="AA510" s="40"/>
      <c r="AB510" s="9"/>
      <c r="AG510" s="40"/>
      <c r="AH510" s="9"/>
      <c r="AI510" s="40"/>
      <c r="AJ510" s="9"/>
    </row>
    <row r="511" spans="27:36" ht="15">
      <c r="AA511" s="40"/>
      <c r="AB511" s="9"/>
      <c r="AG511" s="40"/>
      <c r="AH511" s="9"/>
      <c r="AI511" s="40"/>
      <c r="AJ511" s="9"/>
    </row>
    <row r="512" spans="27:36" ht="15">
      <c r="AA512" s="40"/>
      <c r="AB512" s="9"/>
      <c r="AG512" s="40"/>
      <c r="AH512" s="9"/>
      <c r="AI512" s="40"/>
      <c r="AJ512" s="9"/>
    </row>
    <row r="513" spans="27:36" ht="15">
      <c r="AA513" s="40"/>
      <c r="AB513" s="9"/>
      <c r="AG513" s="40"/>
      <c r="AH513" s="9"/>
      <c r="AI513" s="40"/>
      <c r="AJ513" s="9"/>
    </row>
    <row r="514" spans="27:36" ht="15">
      <c r="AA514" s="40"/>
      <c r="AB514" s="9"/>
      <c r="AG514" s="40"/>
      <c r="AH514" s="9"/>
      <c r="AI514" s="40"/>
      <c r="AJ514" s="9"/>
    </row>
    <row r="515" spans="27:36" ht="15">
      <c r="AA515" s="40"/>
      <c r="AB515" s="9"/>
      <c r="AG515" s="40"/>
      <c r="AH515" s="9"/>
      <c r="AI515" s="40"/>
      <c r="AJ515" s="9"/>
    </row>
    <row r="516" spans="27:36" ht="15">
      <c r="AA516" s="40"/>
      <c r="AB516" s="9"/>
      <c r="AG516" s="40"/>
      <c r="AH516" s="9"/>
      <c r="AI516" s="40"/>
      <c r="AJ516" s="9"/>
    </row>
    <row r="517" spans="27:36" ht="15">
      <c r="AA517" s="40"/>
      <c r="AB517" s="9"/>
      <c r="AG517" s="40"/>
      <c r="AH517" s="9"/>
      <c r="AI517" s="40"/>
      <c r="AJ517" s="9"/>
    </row>
    <row r="518" spans="27:36" ht="15">
      <c r="AA518" s="40"/>
      <c r="AB518" s="9"/>
      <c r="AG518" s="40"/>
      <c r="AH518" s="9"/>
      <c r="AI518" s="40"/>
      <c r="AJ518" s="9"/>
    </row>
    <row r="519" spans="27:36" ht="15">
      <c r="AA519" s="40"/>
      <c r="AB519" s="9"/>
      <c r="AG519" s="40"/>
      <c r="AH519" s="9"/>
      <c r="AI519" s="40"/>
      <c r="AJ519" s="9"/>
    </row>
    <row r="520" spans="27:36" ht="15">
      <c r="AA520" s="40"/>
      <c r="AB520" s="9"/>
      <c r="AG520" s="40"/>
      <c r="AH520" s="9"/>
      <c r="AI520" s="40"/>
      <c r="AJ520" s="9"/>
    </row>
    <row r="521" spans="27:36" ht="15">
      <c r="AA521" s="40"/>
      <c r="AB521" s="9"/>
      <c r="AG521" s="40"/>
      <c r="AH521" s="9"/>
      <c r="AI521" s="40"/>
      <c r="AJ521" s="9"/>
    </row>
    <row r="522" spans="27:36" ht="15">
      <c r="AA522" s="40"/>
      <c r="AB522" s="9"/>
      <c r="AG522" s="40"/>
      <c r="AH522" s="9"/>
      <c r="AI522" s="40"/>
      <c r="AJ522" s="9"/>
    </row>
    <row r="523" spans="27:36" ht="15">
      <c r="AA523" s="40"/>
      <c r="AB523" s="9"/>
      <c r="AG523" s="40"/>
      <c r="AH523" s="9"/>
      <c r="AI523" s="40"/>
      <c r="AJ523" s="9"/>
    </row>
    <row r="524" spans="27:36" ht="15">
      <c r="AA524" s="40"/>
      <c r="AB524" s="9"/>
      <c r="AG524" s="40"/>
      <c r="AH524" s="9"/>
      <c r="AI524" s="40"/>
      <c r="AJ524" s="9"/>
    </row>
    <row r="525" spans="27:36" ht="15">
      <c r="AA525" s="40"/>
      <c r="AB525" s="9"/>
      <c r="AG525" s="40"/>
      <c r="AH525" s="9"/>
      <c r="AI525" s="40"/>
      <c r="AJ525" s="9"/>
    </row>
    <row r="526" spans="27:36" ht="15">
      <c r="AA526" s="40"/>
      <c r="AB526" s="9"/>
      <c r="AG526" s="40"/>
      <c r="AH526" s="9"/>
      <c r="AI526" s="40"/>
      <c r="AJ526" s="9"/>
    </row>
    <row r="527" spans="27:36" ht="15">
      <c r="AA527" s="40"/>
      <c r="AB527" s="9"/>
      <c r="AG527" s="40"/>
      <c r="AH527" s="9"/>
      <c r="AI527" s="40"/>
      <c r="AJ527" s="9"/>
    </row>
    <row r="528" spans="27:36" ht="15">
      <c r="AA528" s="40"/>
      <c r="AB528" s="9"/>
      <c r="AG528" s="40"/>
      <c r="AH528" s="9"/>
      <c r="AI528" s="40"/>
      <c r="AJ528" s="9"/>
    </row>
    <row r="529" spans="27:36" ht="15">
      <c r="AA529" s="40"/>
      <c r="AB529" s="9"/>
      <c r="AG529" s="40"/>
      <c r="AH529" s="9"/>
      <c r="AI529" s="40"/>
      <c r="AJ529" s="9"/>
    </row>
    <row r="530" spans="27:36" ht="15">
      <c r="AA530" s="40"/>
      <c r="AB530" s="9"/>
      <c r="AG530" s="40"/>
      <c r="AH530" s="9"/>
      <c r="AI530" s="40"/>
      <c r="AJ530" s="9"/>
    </row>
    <row r="531" spans="27:36" ht="15">
      <c r="AA531" s="40"/>
      <c r="AB531" s="9"/>
      <c r="AG531" s="40"/>
      <c r="AH531" s="9"/>
      <c r="AI531" s="40"/>
      <c r="AJ531" s="9"/>
    </row>
    <row r="532" spans="27:36" ht="15">
      <c r="AA532" s="40"/>
      <c r="AB532" s="9"/>
      <c r="AG532" s="40"/>
      <c r="AH532" s="9"/>
      <c r="AI532" s="40"/>
      <c r="AJ532" s="9"/>
    </row>
    <row r="533" spans="27:36" ht="15">
      <c r="AA533" s="40"/>
      <c r="AB533" s="9"/>
      <c r="AG533" s="40"/>
      <c r="AH533" s="9"/>
      <c r="AI533" s="40"/>
      <c r="AJ533" s="9"/>
    </row>
    <row r="534" spans="27:36" ht="15">
      <c r="AA534" s="40"/>
      <c r="AB534" s="9"/>
      <c r="AG534" s="40"/>
      <c r="AH534" s="9"/>
      <c r="AI534" s="40"/>
      <c r="AJ534" s="9"/>
    </row>
    <row r="535" spans="27:36" ht="15">
      <c r="AA535" s="40"/>
      <c r="AB535" s="9"/>
      <c r="AG535" s="40"/>
      <c r="AH535" s="9"/>
      <c r="AI535" s="40"/>
      <c r="AJ535" s="9"/>
    </row>
    <row r="536" spans="27:36" ht="15">
      <c r="AA536" s="40"/>
      <c r="AB536" s="9"/>
      <c r="AG536" s="40"/>
      <c r="AH536" s="9"/>
      <c r="AI536" s="40"/>
      <c r="AJ536" s="9"/>
    </row>
    <row r="537" spans="27:36" ht="15">
      <c r="AA537" s="40"/>
      <c r="AB537" s="9"/>
      <c r="AG537" s="40"/>
      <c r="AH537" s="9"/>
      <c r="AI537" s="40"/>
      <c r="AJ537" s="9"/>
    </row>
    <row r="538" spans="27:36" ht="15">
      <c r="AA538" s="40"/>
      <c r="AB538" s="9"/>
      <c r="AG538" s="40"/>
      <c r="AH538" s="9"/>
      <c r="AI538" s="40"/>
      <c r="AJ538" s="9"/>
    </row>
    <row r="539" spans="27:36" ht="15">
      <c r="AA539" s="40"/>
      <c r="AB539" s="9"/>
      <c r="AG539" s="40"/>
      <c r="AH539" s="9"/>
      <c r="AI539" s="40"/>
      <c r="AJ539" s="9"/>
    </row>
    <row r="540" spans="27:36" ht="15">
      <c r="AA540" s="40"/>
      <c r="AB540" s="9"/>
      <c r="AG540" s="40"/>
      <c r="AH540" s="9"/>
      <c r="AI540" s="40"/>
      <c r="AJ540" s="9"/>
    </row>
    <row r="541" spans="27:36" ht="15">
      <c r="AA541" s="40"/>
      <c r="AB541" s="9"/>
      <c r="AG541" s="40"/>
      <c r="AH541" s="9"/>
      <c r="AI541" s="40"/>
      <c r="AJ541" s="9"/>
    </row>
    <row r="542" spans="27:36" ht="15">
      <c r="AA542" s="40"/>
      <c r="AB542" s="9"/>
      <c r="AG542" s="40"/>
      <c r="AH542" s="9"/>
      <c r="AI542" s="40"/>
      <c r="AJ542" s="9"/>
    </row>
    <row r="543" spans="27:36" ht="15">
      <c r="AA543" s="40"/>
      <c r="AB543" s="9"/>
      <c r="AG543" s="40"/>
      <c r="AH543" s="9"/>
      <c r="AI543" s="40"/>
      <c r="AJ543" s="9"/>
    </row>
    <row r="544" spans="27:36" ht="15">
      <c r="AA544" s="40"/>
      <c r="AB544" s="9"/>
      <c r="AG544" s="40"/>
      <c r="AH544" s="9"/>
      <c r="AI544" s="40"/>
      <c r="AJ544" s="9"/>
    </row>
    <row r="545" spans="27:36" ht="15">
      <c r="AA545" s="40"/>
      <c r="AB545" s="9"/>
      <c r="AG545" s="40"/>
      <c r="AH545" s="9"/>
      <c r="AI545" s="40"/>
      <c r="AJ545" s="9"/>
    </row>
    <row r="546" spans="27:36" ht="15">
      <c r="AA546" s="40"/>
      <c r="AB546" s="9"/>
      <c r="AG546" s="40"/>
      <c r="AH546" s="9"/>
      <c r="AI546" s="40"/>
      <c r="AJ546" s="9"/>
    </row>
    <row r="547" spans="27:36" ht="15">
      <c r="AA547" s="40"/>
      <c r="AB547" s="9"/>
      <c r="AG547" s="40"/>
      <c r="AH547" s="9"/>
      <c r="AI547" s="40"/>
      <c r="AJ547" s="9"/>
    </row>
    <row r="548" spans="27:36" ht="15">
      <c r="AA548" s="40"/>
      <c r="AB548" s="9"/>
      <c r="AG548" s="40"/>
      <c r="AH548" s="9"/>
      <c r="AI548" s="40"/>
      <c r="AJ548" s="9"/>
    </row>
    <row r="549" spans="27:36" ht="15">
      <c r="AA549" s="40"/>
      <c r="AB549" s="9"/>
      <c r="AG549" s="40"/>
      <c r="AH549" s="9"/>
      <c r="AI549" s="40"/>
      <c r="AJ549" s="9"/>
    </row>
    <row r="550" spans="27:36" ht="15">
      <c r="AA550" s="40"/>
      <c r="AB550" s="9"/>
      <c r="AG550" s="40"/>
      <c r="AH550" s="9"/>
      <c r="AI550" s="40"/>
      <c r="AJ550" s="9"/>
    </row>
    <row r="551" spans="27:36" ht="15">
      <c r="AA551" s="40"/>
      <c r="AB551" s="9"/>
      <c r="AG551" s="40"/>
      <c r="AH551" s="9"/>
      <c r="AI551" s="40"/>
      <c r="AJ551" s="9"/>
    </row>
    <row r="552" spans="27:36" ht="15">
      <c r="AA552" s="40"/>
      <c r="AB552" s="9"/>
      <c r="AG552" s="40"/>
      <c r="AH552" s="9"/>
      <c r="AI552" s="40"/>
      <c r="AJ552" s="9"/>
    </row>
    <row r="553" spans="27:36" ht="15">
      <c r="AA553" s="40"/>
      <c r="AB553" s="9"/>
      <c r="AG553" s="40"/>
      <c r="AH553" s="9"/>
      <c r="AI553" s="40"/>
      <c r="AJ553" s="9"/>
    </row>
    <row r="554" spans="27:36" ht="15">
      <c r="AA554" s="40"/>
      <c r="AB554" s="9"/>
      <c r="AG554" s="40"/>
      <c r="AH554" s="9"/>
      <c r="AI554" s="40"/>
      <c r="AJ554" s="9"/>
    </row>
    <row r="555" spans="27:36" ht="15">
      <c r="AA555" s="40"/>
      <c r="AB555" s="9"/>
      <c r="AG555" s="40"/>
      <c r="AH555" s="9"/>
      <c r="AI555" s="40"/>
      <c r="AJ555" s="9"/>
    </row>
    <row r="556" spans="27:36" ht="15">
      <c r="AA556" s="40"/>
      <c r="AB556" s="9"/>
      <c r="AG556" s="40"/>
      <c r="AH556" s="9"/>
      <c r="AI556" s="40"/>
      <c r="AJ556" s="9"/>
    </row>
    <row r="557" spans="27:36" ht="15">
      <c r="AA557" s="40"/>
      <c r="AB557" s="9"/>
      <c r="AG557" s="40"/>
      <c r="AH557" s="9"/>
      <c r="AI557" s="40"/>
      <c r="AJ557" s="9"/>
    </row>
    <row r="558" spans="27:36" ht="15">
      <c r="AA558" s="40"/>
      <c r="AB558" s="9"/>
      <c r="AG558" s="40"/>
      <c r="AH558" s="9"/>
      <c r="AI558" s="40"/>
      <c r="AJ558" s="9"/>
    </row>
    <row r="559" spans="27:36" ht="15">
      <c r="AA559" s="40"/>
      <c r="AB559" s="9"/>
      <c r="AG559" s="40"/>
      <c r="AH559" s="9"/>
      <c r="AI559" s="40"/>
      <c r="AJ559" s="9"/>
    </row>
    <row r="560" spans="27:36" ht="15">
      <c r="AA560" s="40"/>
      <c r="AB560" s="9"/>
      <c r="AG560" s="40"/>
      <c r="AH560" s="9"/>
      <c r="AI560" s="40"/>
      <c r="AJ560" s="9"/>
    </row>
    <row r="561" spans="27:36" ht="15">
      <c r="AA561" s="40"/>
      <c r="AB561" s="9"/>
      <c r="AG561" s="40"/>
      <c r="AH561" s="9"/>
      <c r="AI561" s="40"/>
      <c r="AJ561" s="9"/>
    </row>
    <row r="562" spans="27:36" ht="15">
      <c r="AA562" s="40"/>
      <c r="AB562" s="9"/>
      <c r="AG562" s="40"/>
      <c r="AH562" s="9"/>
      <c r="AI562" s="40"/>
      <c r="AJ562" s="9"/>
    </row>
    <row r="563" spans="27:36" ht="15">
      <c r="AA563" s="40"/>
      <c r="AB563" s="9"/>
      <c r="AG563" s="40"/>
      <c r="AH563" s="9"/>
      <c r="AI563" s="40"/>
      <c r="AJ563" s="9"/>
    </row>
    <row r="564" spans="27:36" ht="15">
      <c r="AA564" s="40"/>
      <c r="AB564" s="9"/>
      <c r="AG564" s="40"/>
      <c r="AH564" s="9"/>
      <c r="AI564" s="40"/>
      <c r="AJ564" s="9"/>
    </row>
    <row r="565" spans="27:36" ht="15">
      <c r="AA565" s="40"/>
      <c r="AB565" s="9"/>
      <c r="AG565" s="40"/>
      <c r="AH565" s="9"/>
      <c r="AI565" s="40"/>
      <c r="AJ565" s="9"/>
    </row>
    <row r="566" spans="27:36" ht="15">
      <c r="AA566" s="40"/>
      <c r="AB566" s="9"/>
      <c r="AG566" s="40"/>
      <c r="AH566" s="9"/>
      <c r="AI566" s="40"/>
      <c r="AJ566" s="9"/>
    </row>
    <row r="567" spans="27:36" ht="15">
      <c r="AA567" s="40"/>
      <c r="AB567" s="9"/>
      <c r="AG567" s="40"/>
      <c r="AH567" s="9"/>
      <c r="AI567" s="40"/>
      <c r="AJ567" s="9"/>
    </row>
    <row r="568" spans="27:36" ht="15">
      <c r="AA568" s="40"/>
      <c r="AB568" s="9"/>
      <c r="AG568" s="40"/>
      <c r="AH568" s="9"/>
      <c r="AI568" s="40"/>
      <c r="AJ568" s="9"/>
    </row>
    <row r="569" spans="27:36" ht="15">
      <c r="AA569" s="40"/>
      <c r="AB569" s="9"/>
      <c r="AG569" s="40"/>
      <c r="AH569" s="9"/>
      <c r="AI569" s="40"/>
      <c r="AJ569" s="9"/>
    </row>
    <row r="570" spans="27:36" ht="15">
      <c r="AA570" s="40"/>
      <c r="AB570" s="9"/>
      <c r="AG570" s="40"/>
      <c r="AH570" s="9"/>
      <c r="AI570" s="40"/>
      <c r="AJ570" s="9"/>
    </row>
    <row r="571" spans="27:36" ht="15">
      <c r="AA571" s="40"/>
      <c r="AB571" s="9"/>
      <c r="AG571" s="40"/>
      <c r="AH571" s="9"/>
      <c r="AI571" s="40"/>
      <c r="AJ571" s="9"/>
    </row>
    <row r="572" spans="27:36" ht="15">
      <c r="AA572" s="40"/>
      <c r="AB572" s="9"/>
      <c r="AG572" s="40"/>
      <c r="AH572" s="9"/>
      <c r="AI572" s="40"/>
      <c r="AJ572" s="9"/>
    </row>
    <row r="573" spans="27:36" ht="15">
      <c r="AA573" s="40"/>
      <c r="AB573" s="9"/>
      <c r="AG573" s="40"/>
      <c r="AH573" s="9"/>
      <c r="AI573" s="40"/>
      <c r="AJ573" s="9"/>
    </row>
    <row r="574" spans="27:36" ht="15">
      <c r="AA574" s="40"/>
      <c r="AB574" s="9"/>
      <c r="AG574" s="40"/>
      <c r="AH574" s="9"/>
      <c r="AI574" s="40"/>
      <c r="AJ574" s="9"/>
    </row>
    <row r="575" spans="27:36" ht="15">
      <c r="AA575" s="40"/>
      <c r="AB575" s="9"/>
      <c r="AG575" s="40"/>
      <c r="AH575" s="9"/>
      <c r="AI575" s="40"/>
      <c r="AJ575" s="9"/>
    </row>
    <row r="576" spans="27:36" ht="15">
      <c r="AA576" s="40"/>
      <c r="AB576" s="9"/>
      <c r="AG576" s="40"/>
      <c r="AH576" s="9"/>
      <c r="AI576" s="40"/>
      <c r="AJ576" s="9"/>
    </row>
    <row r="577" spans="27:36" ht="15">
      <c r="AA577" s="40"/>
      <c r="AB577" s="9"/>
      <c r="AG577" s="40"/>
      <c r="AH577" s="9"/>
      <c r="AI577" s="40"/>
      <c r="AJ577" s="9"/>
    </row>
    <row r="578" spans="27:36" ht="15">
      <c r="AA578" s="40"/>
      <c r="AB578" s="9"/>
      <c r="AG578" s="40"/>
      <c r="AH578" s="9"/>
      <c r="AI578" s="40"/>
      <c r="AJ578" s="9"/>
    </row>
    <row r="579" spans="27:36" ht="15">
      <c r="AA579" s="40"/>
      <c r="AB579" s="9"/>
      <c r="AG579" s="40"/>
      <c r="AH579" s="9"/>
      <c r="AI579" s="40"/>
      <c r="AJ579" s="9"/>
    </row>
    <row r="580" spans="27:36" ht="15">
      <c r="AA580" s="40"/>
      <c r="AB580" s="9"/>
      <c r="AG580" s="40"/>
      <c r="AH580" s="9"/>
      <c r="AI580" s="40"/>
      <c r="AJ580" s="9"/>
    </row>
    <row r="581" spans="27:36" ht="15">
      <c r="AA581" s="40"/>
      <c r="AB581" s="9"/>
      <c r="AG581" s="40"/>
      <c r="AH581" s="9"/>
      <c r="AI581" s="40"/>
      <c r="AJ581" s="9"/>
    </row>
    <row r="582" spans="27:36" ht="15">
      <c r="AA582" s="40"/>
      <c r="AB582" s="9"/>
      <c r="AG582" s="40"/>
      <c r="AH582" s="9"/>
      <c r="AI582" s="40"/>
      <c r="AJ582" s="9"/>
    </row>
    <row r="583" spans="27:36" ht="15">
      <c r="AA583" s="40"/>
      <c r="AB583" s="9"/>
      <c r="AG583" s="40"/>
      <c r="AH583" s="9"/>
      <c r="AI583" s="40"/>
      <c r="AJ583" s="9"/>
    </row>
    <row r="584" spans="27:36" ht="15">
      <c r="AA584" s="40"/>
      <c r="AB584" s="9"/>
      <c r="AG584" s="40"/>
      <c r="AH584" s="9"/>
      <c r="AI584" s="40"/>
      <c r="AJ584" s="9"/>
    </row>
    <row r="585" spans="27:36" ht="15">
      <c r="AA585" s="40"/>
      <c r="AB585" s="9"/>
      <c r="AG585" s="40"/>
      <c r="AH585" s="9"/>
      <c r="AI585" s="40"/>
      <c r="AJ585" s="9"/>
    </row>
    <row r="586" spans="27:36" ht="15">
      <c r="AA586" s="40"/>
      <c r="AB586" s="9"/>
      <c r="AG586" s="40"/>
      <c r="AH586" s="9"/>
      <c r="AI586" s="40"/>
      <c r="AJ586" s="9"/>
    </row>
    <row r="587" spans="27:36" ht="15">
      <c r="AA587" s="40"/>
      <c r="AB587" s="9"/>
      <c r="AG587" s="40"/>
      <c r="AH587" s="9"/>
      <c r="AI587" s="40"/>
      <c r="AJ587" s="9"/>
    </row>
    <row r="588" spans="27:36" ht="15">
      <c r="AA588" s="40"/>
      <c r="AB588" s="9"/>
      <c r="AG588" s="40"/>
      <c r="AH588" s="9"/>
      <c r="AI588" s="40"/>
      <c r="AJ588" s="9"/>
    </row>
    <row r="589" spans="27:36" ht="15">
      <c r="AA589" s="40"/>
      <c r="AB589" s="9"/>
      <c r="AG589" s="40"/>
      <c r="AH589" s="9"/>
      <c r="AI589" s="40"/>
      <c r="AJ589" s="9"/>
    </row>
    <row r="590" spans="27:36" ht="15">
      <c r="AA590" s="40"/>
      <c r="AB590" s="9"/>
      <c r="AG590" s="40"/>
      <c r="AH590" s="9"/>
      <c r="AI590" s="40"/>
      <c r="AJ590" s="9"/>
    </row>
    <row r="591" spans="27:36" ht="15">
      <c r="AA591" s="40"/>
      <c r="AB591" s="9"/>
      <c r="AG591" s="40"/>
      <c r="AH591" s="9"/>
      <c r="AI591" s="40"/>
      <c r="AJ591" s="9"/>
    </row>
    <row r="592" spans="27:36" ht="15">
      <c r="AA592" s="40"/>
      <c r="AB592" s="9"/>
      <c r="AG592" s="40"/>
      <c r="AH592" s="9"/>
      <c r="AI592" s="40"/>
      <c r="AJ592" s="9"/>
    </row>
    <row r="593" spans="27:36" ht="15">
      <c r="AA593" s="40"/>
      <c r="AB593" s="9"/>
      <c r="AG593" s="40"/>
      <c r="AH593" s="9"/>
      <c r="AI593" s="40"/>
      <c r="AJ593" s="9"/>
    </row>
    <row r="594" spans="27:36" ht="15">
      <c r="AA594" s="40"/>
      <c r="AB594" s="9"/>
      <c r="AG594" s="40"/>
      <c r="AH594" s="9"/>
      <c r="AI594" s="40"/>
      <c r="AJ594" s="9"/>
    </row>
    <row r="595" spans="27:36" ht="15">
      <c r="AA595" s="40"/>
      <c r="AB595" s="9"/>
      <c r="AG595" s="40"/>
      <c r="AH595" s="9"/>
      <c r="AI595" s="40"/>
      <c r="AJ595" s="9"/>
    </row>
    <row r="596" spans="27:36" ht="15">
      <c r="AA596" s="40"/>
      <c r="AB596" s="9"/>
      <c r="AG596" s="40"/>
      <c r="AH596" s="9"/>
      <c r="AI596" s="40"/>
      <c r="AJ596" s="9"/>
    </row>
    <row r="597" spans="27:36" ht="15">
      <c r="AA597" s="40"/>
      <c r="AB597" s="9"/>
      <c r="AG597" s="40"/>
      <c r="AH597" s="9"/>
      <c r="AI597" s="40"/>
      <c r="AJ597" s="9"/>
    </row>
    <row r="598" spans="27:36" ht="15">
      <c r="AA598" s="40"/>
      <c r="AB598" s="9"/>
      <c r="AG598" s="40"/>
      <c r="AH598" s="9"/>
      <c r="AI598" s="40"/>
      <c r="AJ598" s="9"/>
    </row>
    <row r="599" spans="27:36" ht="15">
      <c r="AA599" s="40"/>
      <c r="AB599" s="9"/>
      <c r="AG599" s="40"/>
      <c r="AH599" s="9"/>
      <c r="AI599" s="40"/>
      <c r="AJ599" s="9"/>
    </row>
    <row r="600" spans="27:36" ht="15">
      <c r="AA600" s="40"/>
      <c r="AB600" s="9"/>
      <c r="AG600" s="40"/>
      <c r="AH600" s="9"/>
      <c r="AI600" s="40"/>
      <c r="AJ600" s="9"/>
    </row>
    <row r="601" spans="27:36" ht="15">
      <c r="AA601" s="40"/>
      <c r="AB601" s="9"/>
      <c r="AG601" s="40"/>
      <c r="AH601" s="9"/>
      <c r="AI601" s="40"/>
      <c r="AJ601" s="9"/>
    </row>
    <row r="602" spans="27:36" ht="15">
      <c r="AA602" s="40"/>
      <c r="AB602" s="9"/>
      <c r="AG602" s="40"/>
      <c r="AH602" s="9"/>
      <c r="AI602" s="40"/>
      <c r="AJ602" s="9"/>
    </row>
    <row r="603" spans="27:36" ht="15">
      <c r="AA603" s="40"/>
      <c r="AB603" s="9"/>
      <c r="AG603" s="40"/>
      <c r="AH603" s="9"/>
      <c r="AI603" s="40"/>
      <c r="AJ603" s="9"/>
    </row>
    <row r="604" spans="27:36" ht="15">
      <c r="AA604" s="40"/>
      <c r="AB604" s="9"/>
      <c r="AG604" s="40"/>
      <c r="AH604" s="9"/>
      <c r="AI604" s="40"/>
      <c r="AJ604" s="9"/>
    </row>
    <row r="605" spans="27:36" ht="15">
      <c r="AA605" s="40"/>
      <c r="AB605" s="9"/>
      <c r="AG605" s="40"/>
      <c r="AH605" s="9"/>
      <c r="AI605" s="40"/>
      <c r="AJ605" s="9"/>
    </row>
    <row r="606" spans="27:36" ht="15">
      <c r="AA606" s="40"/>
      <c r="AB606" s="9"/>
      <c r="AG606" s="40"/>
      <c r="AH606" s="9"/>
      <c r="AI606" s="40"/>
      <c r="AJ606" s="9"/>
    </row>
    <row r="607" spans="27:36" ht="15">
      <c r="AA607" s="40"/>
      <c r="AB607" s="9"/>
      <c r="AG607" s="40"/>
      <c r="AH607" s="9"/>
      <c r="AI607" s="40"/>
      <c r="AJ607" s="9"/>
    </row>
    <row r="608" spans="27:36" ht="15">
      <c r="AA608" s="40"/>
      <c r="AB608" s="9"/>
      <c r="AG608" s="40"/>
      <c r="AH608" s="9"/>
      <c r="AI608" s="40"/>
      <c r="AJ608" s="9"/>
    </row>
    <row r="609" spans="27:36" ht="15">
      <c r="AA609" s="40"/>
      <c r="AB609" s="9"/>
      <c r="AG609" s="40"/>
      <c r="AH609" s="9"/>
      <c r="AI609" s="40"/>
      <c r="AJ609" s="9"/>
    </row>
    <row r="610" spans="27:36" ht="15">
      <c r="AA610" s="40"/>
      <c r="AB610" s="9"/>
      <c r="AG610" s="40"/>
      <c r="AH610" s="9"/>
      <c r="AI610" s="40"/>
      <c r="AJ610" s="9"/>
    </row>
    <row r="611" spans="27:36" ht="15">
      <c r="AA611" s="40"/>
      <c r="AB611" s="9"/>
      <c r="AG611" s="40"/>
      <c r="AH611" s="9"/>
      <c r="AI611" s="40"/>
      <c r="AJ611" s="9"/>
    </row>
    <row r="612" spans="27:36" ht="15">
      <c r="AA612" s="40"/>
      <c r="AB612" s="9"/>
      <c r="AG612" s="40"/>
      <c r="AH612" s="9"/>
      <c r="AI612" s="40"/>
      <c r="AJ612" s="9"/>
    </row>
    <row r="613" spans="27:36" ht="15">
      <c r="AA613" s="40"/>
      <c r="AB613" s="9"/>
      <c r="AG613" s="40"/>
      <c r="AH613" s="9"/>
      <c r="AI613" s="40"/>
      <c r="AJ613" s="9"/>
    </row>
    <row r="614" spans="27:36" ht="15">
      <c r="AA614" s="40"/>
      <c r="AB614" s="9"/>
      <c r="AG614" s="40"/>
      <c r="AH614" s="9"/>
      <c r="AI614" s="40"/>
      <c r="AJ614" s="9"/>
    </row>
    <row r="615" spans="27:36" ht="15">
      <c r="AA615" s="40"/>
      <c r="AB615" s="9"/>
      <c r="AG615" s="40"/>
      <c r="AH615" s="9"/>
      <c r="AI615" s="40"/>
      <c r="AJ615" s="9"/>
    </row>
    <row r="616" spans="27:36" ht="15">
      <c r="AA616" s="40"/>
      <c r="AB616" s="9"/>
      <c r="AG616" s="40"/>
      <c r="AH616" s="9"/>
      <c r="AI616" s="40"/>
      <c r="AJ616" s="9"/>
    </row>
    <row r="617" spans="27:36" ht="15">
      <c r="AA617" s="40"/>
      <c r="AB617" s="9"/>
      <c r="AG617" s="40"/>
      <c r="AH617" s="9"/>
      <c r="AI617" s="40"/>
      <c r="AJ617" s="9"/>
    </row>
    <row r="618" spans="27:36" ht="15">
      <c r="AA618" s="40"/>
      <c r="AB618" s="9"/>
      <c r="AG618" s="40"/>
      <c r="AH618" s="9"/>
      <c r="AI618" s="40"/>
      <c r="AJ618" s="9"/>
    </row>
    <row r="619" spans="27:36" ht="15">
      <c r="AA619" s="40"/>
      <c r="AB619" s="9"/>
      <c r="AG619" s="40"/>
      <c r="AH619" s="9"/>
      <c r="AI619" s="40"/>
      <c r="AJ619" s="9"/>
    </row>
    <row r="620" spans="27:36" ht="15">
      <c r="AA620" s="40"/>
      <c r="AB620" s="9"/>
      <c r="AG620" s="40"/>
      <c r="AH620" s="9"/>
      <c r="AI620" s="40"/>
      <c r="AJ620" s="9"/>
    </row>
    <row r="621" spans="27:36" ht="15">
      <c r="AA621" s="40"/>
      <c r="AB621" s="9"/>
      <c r="AG621" s="40"/>
      <c r="AH621" s="9"/>
      <c r="AI621" s="40"/>
      <c r="AJ621" s="9"/>
    </row>
    <row r="622" spans="27:36" ht="15">
      <c r="AA622" s="40"/>
      <c r="AB622" s="9"/>
      <c r="AG622" s="40"/>
      <c r="AH622" s="9"/>
      <c r="AI622" s="40"/>
      <c r="AJ622" s="9"/>
    </row>
    <row r="623" spans="27:36" ht="15">
      <c r="AA623" s="40"/>
      <c r="AB623" s="9"/>
      <c r="AG623" s="40"/>
      <c r="AH623" s="9"/>
      <c r="AI623" s="40"/>
      <c r="AJ623" s="9"/>
    </row>
    <row r="624" spans="27:36" ht="15">
      <c r="AA624" s="40"/>
      <c r="AB624" s="9"/>
      <c r="AG624" s="40"/>
      <c r="AH624" s="9"/>
      <c r="AI624" s="40"/>
      <c r="AJ624" s="9"/>
    </row>
    <row r="625" spans="27:36" ht="15">
      <c r="AA625" s="40"/>
      <c r="AB625" s="9"/>
      <c r="AG625" s="40"/>
      <c r="AH625" s="9"/>
      <c r="AI625" s="40"/>
      <c r="AJ625" s="9"/>
    </row>
    <row r="626" spans="27:36" ht="15">
      <c r="AA626" s="40"/>
      <c r="AB626" s="9"/>
      <c r="AG626" s="40"/>
      <c r="AH626" s="9"/>
      <c r="AI626" s="40"/>
      <c r="AJ626" s="9"/>
    </row>
    <row r="627" spans="27:36" ht="15">
      <c r="AA627" s="40"/>
      <c r="AB627" s="9"/>
      <c r="AG627" s="40"/>
      <c r="AH627" s="9"/>
      <c r="AI627" s="40"/>
      <c r="AJ627" s="9"/>
    </row>
    <row r="628" spans="27:36" ht="15">
      <c r="AA628" s="40"/>
      <c r="AB628" s="9"/>
      <c r="AG628" s="40"/>
      <c r="AH628" s="9"/>
      <c r="AI628" s="40"/>
      <c r="AJ628" s="9"/>
    </row>
    <row r="629" spans="27:36" ht="15">
      <c r="AA629" s="40"/>
      <c r="AB629" s="9"/>
      <c r="AG629" s="40"/>
      <c r="AH629" s="9"/>
      <c r="AI629" s="40"/>
      <c r="AJ629" s="9"/>
    </row>
    <row r="630" spans="27:36" ht="15">
      <c r="AA630" s="40"/>
      <c r="AB630" s="9"/>
      <c r="AG630" s="40"/>
      <c r="AH630" s="9"/>
      <c r="AI630" s="40"/>
      <c r="AJ630" s="9"/>
    </row>
    <row r="631" spans="27:36" ht="15">
      <c r="AA631" s="40"/>
      <c r="AB631" s="9"/>
      <c r="AG631" s="40"/>
      <c r="AH631" s="9"/>
      <c r="AI631" s="40"/>
      <c r="AJ631" s="9"/>
    </row>
    <row r="632" spans="27:36" ht="15">
      <c r="AA632" s="40"/>
      <c r="AB632" s="9"/>
      <c r="AG632" s="40"/>
      <c r="AH632" s="9"/>
      <c r="AI632" s="40"/>
      <c r="AJ632" s="9"/>
    </row>
    <row r="633" spans="27:36" ht="15">
      <c r="AA633" s="40"/>
      <c r="AB633" s="9"/>
      <c r="AG633" s="40"/>
      <c r="AH633" s="9"/>
      <c r="AI633" s="40"/>
      <c r="AJ633" s="9"/>
    </row>
    <row r="634" spans="27:36" ht="15">
      <c r="AA634" s="40"/>
      <c r="AB634" s="9"/>
      <c r="AG634" s="40"/>
      <c r="AH634" s="9"/>
      <c r="AI634" s="40"/>
      <c r="AJ634" s="9"/>
    </row>
    <row r="635" spans="27:36" ht="15">
      <c r="AA635" s="40"/>
      <c r="AB635" s="9"/>
      <c r="AG635" s="40"/>
      <c r="AH635" s="9"/>
      <c r="AI635" s="40"/>
      <c r="AJ635" s="9"/>
    </row>
    <row r="636" spans="27:36" ht="15">
      <c r="AA636" s="40"/>
      <c r="AB636" s="9"/>
      <c r="AG636" s="40"/>
      <c r="AH636" s="9"/>
      <c r="AI636" s="40"/>
      <c r="AJ636" s="9"/>
    </row>
    <row r="637" spans="27:36" ht="15">
      <c r="AA637" s="40"/>
      <c r="AB637" s="9"/>
      <c r="AG637" s="40"/>
      <c r="AH637" s="9"/>
      <c r="AI637" s="40"/>
      <c r="AJ637" s="9"/>
    </row>
    <row r="638" spans="27:36" ht="15">
      <c r="AA638" s="40"/>
      <c r="AB638" s="9"/>
      <c r="AG638" s="40"/>
      <c r="AH638" s="9"/>
      <c r="AI638" s="40"/>
      <c r="AJ638" s="9"/>
    </row>
    <row r="639" spans="27:36" ht="15">
      <c r="AA639" s="40"/>
      <c r="AB639" s="9"/>
      <c r="AG639" s="40"/>
      <c r="AH639" s="9"/>
      <c r="AI639" s="40"/>
      <c r="AJ639" s="9"/>
    </row>
    <row r="640" spans="27:36" ht="15">
      <c r="AA640" s="40"/>
      <c r="AB640" s="9"/>
      <c r="AG640" s="40"/>
      <c r="AH640" s="9"/>
      <c r="AI640" s="40"/>
      <c r="AJ640" s="9"/>
    </row>
    <row r="641" spans="27:36" ht="15">
      <c r="AA641" s="40"/>
      <c r="AB641" s="9"/>
      <c r="AG641" s="40"/>
      <c r="AH641" s="9"/>
      <c r="AI641" s="40"/>
      <c r="AJ641" s="9"/>
    </row>
    <row r="642" spans="27:36" ht="15">
      <c r="AA642" s="40"/>
      <c r="AB642" s="9"/>
      <c r="AG642" s="40"/>
      <c r="AH642" s="9"/>
      <c r="AI642" s="40"/>
      <c r="AJ642" s="9"/>
    </row>
    <row r="643" spans="27:36" ht="15">
      <c r="AA643" s="40"/>
      <c r="AB643" s="9"/>
      <c r="AG643" s="40"/>
      <c r="AH643" s="9"/>
      <c r="AI643" s="40"/>
      <c r="AJ643" s="9"/>
    </row>
    <row r="644" spans="27:36" ht="15">
      <c r="AA644" s="40"/>
      <c r="AB644" s="9"/>
      <c r="AG644" s="40"/>
      <c r="AH644" s="9"/>
      <c r="AI644" s="40"/>
      <c r="AJ644" s="9"/>
    </row>
    <row r="645" spans="27:36" ht="15">
      <c r="AA645" s="40"/>
      <c r="AB645" s="9"/>
      <c r="AG645" s="40"/>
      <c r="AH645" s="9"/>
      <c r="AI645" s="40"/>
      <c r="AJ645" s="9"/>
    </row>
    <row r="646" spans="27:36" ht="15">
      <c r="AA646" s="40"/>
      <c r="AB646" s="9"/>
      <c r="AG646" s="40"/>
      <c r="AH646" s="9"/>
      <c r="AI646" s="40"/>
      <c r="AJ646" s="9"/>
    </row>
    <row r="647" spans="27:36" ht="15">
      <c r="AA647" s="40"/>
      <c r="AB647" s="9"/>
      <c r="AG647" s="40"/>
      <c r="AH647" s="9"/>
      <c r="AI647" s="40"/>
      <c r="AJ647" s="9"/>
    </row>
    <row r="648" spans="27:36" ht="15">
      <c r="AA648" s="40"/>
      <c r="AB648" s="9"/>
      <c r="AG648" s="40"/>
      <c r="AH648" s="9"/>
      <c r="AI648" s="40"/>
      <c r="AJ648" s="9"/>
    </row>
    <row r="649" spans="27:36" ht="15">
      <c r="AA649" s="40"/>
      <c r="AB649" s="9"/>
      <c r="AG649" s="40"/>
      <c r="AH649" s="9"/>
      <c r="AI649" s="40"/>
      <c r="AJ649" s="9"/>
    </row>
    <row r="650" spans="27:36" ht="15">
      <c r="AA650" s="40"/>
      <c r="AB650" s="9"/>
      <c r="AG650" s="40"/>
      <c r="AH650" s="9"/>
      <c r="AI650" s="40"/>
      <c r="AJ650" s="9"/>
    </row>
    <row r="651" spans="27:36" ht="15">
      <c r="AA651" s="40"/>
      <c r="AB651" s="9"/>
      <c r="AG651" s="40"/>
      <c r="AH651" s="9"/>
      <c r="AI651" s="40"/>
      <c r="AJ651" s="9"/>
    </row>
    <row r="652" spans="27:36" ht="15">
      <c r="AA652" s="40"/>
      <c r="AB652" s="9"/>
      <c r="AG652" s="40"/>
      <c r="AH652" s="9"/>
      <c r="AI652" s="40"/>
      <c r="AJ652" s="9"/>
    </row>
    <row r="653" spans="27:36" ht="15">
      <c r="AA653" s="40"/>
      <c r="AB653" s="9"/>
      <c r="AG653" s="40"/>
      <c r="AH653" s="9"/>
      <c r="AI653" s="40"/>
      <c r="AJ653" s="9"/>
    </row>
    <row r="654" spans="27:36" ht="15">
      <c r="AA654" s="40"/>
      <c r="AB654" s="9"/>
      <c r="AG654" s="40"/>
      <c r="AH654" s="9"/>
      <c r="AI654" s="40"/>
      <c r="AJ654" s="9"/>
    </row>
    <row r="655" spans="27:36" ht="15">
      <c r="AA655" s="40"/>
      <c r="AB655" s="9"/>
      <c r="AG655" s="40"/>
      <c r="AH655" s="9"/>
      <c r="AI655" s="40"/>
      <c r="AJ655" s="9"/>
    </row>
    <row r="656" spans="27:36" ht="15">
      <c r="AA656" s="40"/>
      <c r="AB656" s="9"/>
      <c r="AG656" s="40"/>
      <c r="AH656" s="9"/>
      <c r="AI656" s="40"/>
      <c r="AJ656" s="9"/>
    </row>
    <row r="657" spans="27:36" ht="15">
      <c r="AA657" s="40"/>
      <c r="AB657" s="9"/>
      <c r="AG657" s="40"/>
      <c r="AH657" s="9"/>
      <c r="AI657" s="40"/>
      <c r="AJ657" s="9"/>
    </row>
    <row r="658" spans="27:36" ht="15">
      <c r="AA658" s="40"/>
      <c r="AB658" s="9"/>
      <c r="AG658" s="40"/>
      <c r="AH658" s="9"/>
      <c r="AI658" s="40"/>
      <c r="AJ658" s="9"/>
    </row>
    <row r="659" spans="27:36" ht="15">
      <c r="AA659" s="40"/>
      <c r="AB659" s="9"/>
      <c r="AG659" s="40"/>
      <c r="AH659" s="9"/>
      <c r="AI659" s="40"/>
      <c r="AJ659" s="9"/>
    </row>
    <row r="660" spans="27:36" ht="15">
      <c r="AA660" s="40"/>
      <c r="AB660" s="9"/>
      <c r="AG660" s="40"/>
      <c r="AH660" s="9"/>
      <c r="AI660" s="40"/>
      <c r="AJ660" s="9"/>
    </row>
    <row r="661" spans="27:36" ht="15">
      <c r="AA661" s="40"/>
      <c r="AB661" s="9"/>
      <c r="AG661" s="40"/>
      <c r="AH661" s="9"/>
      <c r="AI661" s="40"/>
      <c r="AJ661" s="9"/>
    </row>
    <row r="662" spans="27:36" ht="15">
      <c r="AA662" s="40"/>
      <c r="AB662" s="9"/>
      <c r="AG662" s="40"/>
      <c r="AH662" s="9"/>
      <c r="AI662" s="40"/>
      <c r="AJ662" s="9"/>
    </row>
    <row r="663" spans="27:36" ht="15">
      <c r="AA663" s="40"/>
      <c r="AB663" s="9"/>
      <c r="AG663" s="40"/>
      <c r="AH663" s="9"/>
      <c r="AI663" s="40"/>
      <c r="AJ663" s="9"/>
    </row>
    <row r="664" spans="27:36" ht="15">
      <c r="AA664" s="40"/>
      <c r="AB664" s="9"/>
      <c r="AG664" s="40"/>
      <c r="AH664" s="9"/>
      <c r="AI664" s="40"/>
      <c r="AJ664" s="9"/>
    </row>
    <row r="665" spans="27:36" ht="15">
      <c r="AA665" s="40"/>
      <c r="AB665" s="9"/>
      <c r="AG665" s="40"/>
      <c r="AH665" s="9"/>
      <c r="AI665" s="40"/>
      <c r="AJ665" s="9"/>
    </row>
    <row r="666" spans="27:36" ht="15">
      <c r="AA666" s="40"/>
      <c r="AB666" s="9"/>
      <c r="AG666" s="40"/>
      <c r="AH666" s="9"/>
      <c r="AI666" s="40"/>
      <c r="AJ666" s="9"/>
    </row>
    <row r="667" spans="27:36" ht="15">
      <c r="AA667" s="40"/>
      <c r="AB667" s="9"/>
      <c r="AG667" s="40"/>
      <c r="AH667" s="9"/>
      <c r="AI667" s="40"/>
      <c r="AJ667" s="9"/>
    </row>
    <row r="668" spans="27:36" ht="15">
      <c r="AA668" s="40"/>
      <c r="AB668" s="9"/>
      <c r="AG668" s="40"/>
      <c r="AH668" s="9"/>
      <c r="AI668" s="40"/>
      <c r="AJ668" s="9"/>
    </row>
    <row r="669" spans="27:36" ht="15">
      <c r="AA669" s="40"/>
      <c r="AB669" s="9"/>
      <c r="AG669" s="40"/>
      <c r="AH669" s="9"/>
      <c r="AI669" s="40"/>
      <c r="AJ669" s="9"/>
    </row>
    <row r="670" spans="27:36" ht="15">
      <c r="AA670" s="40"/>
      <c r="AB670" s="9"/>
      <c r="AG670" s="40"/>
      <c r="AH670" s="9"/>
      <c r="AI670" s="40"/>
      <c r="AJ670" s="9"/>
    </row>
    <row r="671" spans="27:36" ht="15">
      <c r="AA671" s="40"/>
      <c r="AB671" s="9"/>
      <c r="AG671" s="40"/>
      <c r="AH671" s="9"/>
      <c r="AI671" s="40"/>
      <c r="AJ671" s="9"/>
    </row>
    <row r="672" spans="27:36" ht="15">
      <c r="AA672" s="40"/>
      <c r="AB672" s="9"/>
      <c r="AG672" s="40"/>
      <c r="AH672" s="9"/>
      <c r="AI672" s="40"/>
      <c r="AJ672" s="9"/>
    </row>
    <row r="673" spans="27:36" ht="15">
      <c r="AA673" s="40"/>
      <c r="AB673" s="9"/>
      <c r="AG673" s="40"/>
      <c r="AH673" s="9"/>
      <c r="AI673" s="40"/>
      <c r="AJ673" s="9"/>
    </row>
    <row r="674" spans="27:36" ht="15">
      <c r="AA674" s="40"/>
      <c r="AB674" s="9"/>
      <c r="AG674" s="40"/>
      <c r="AH674" s="9"/>
      <c r="AI674" s="40"/>
      <c r="AJ674" s="9"/>
    </row>
    <row r="675" spans="27:36" ht="15">
      <c r="AA675" s="40"/>
      <c r="AB675" s="9"/>
      <c r="AG675" s="40"/>
      <c r="AH675" s="9"/>
      <c r="AI675" s="40"/>
      <c r="AJ675" s="9"/>
    </row>
    <row r="676" spans="27:36" ht="15">
      <c r="AA676" s="40"/>
      <c r="AB676" s="9"/>
      <c r="AG676" s="40"/>
      <c r="AH676" s="9"/>
      <c r="AI676" s="40"/>
      <c r="AJ676" s="9"/>
    </row>
    <row r="677" spans="27:36" ht="15">
      <c r="AA677" s="40"/>
      <c r="AB677" s="9"/>
      <c r="AG677" s="40"/>
      <c r="AH677" s="9"/>
      <c r="AI677" s="40"/>
      <c r="AJ677" s="9"/>
    </row>
    <row r="678" spans="27:36" ht="15">
      <c r="AA678" s="40"/>
      <c r="AB678" s="9"/>
      <c r="AG678" s="40"/>
      <c r="AH678" s="9"/>
      <c r="AI678" s="40"/>
      <c r="AJ678" s="9"/>
    </row>
    <row r="679" spans="27:36" ht="15">
      <c r="AA679" s="40"/>
      <c r="AB679" s="9"/>
      <c r="AG679" s="40"/>
      <c r="AH679" s="9"/>
      <c r="AI679" s="40"/>
      <c r="AJ679" s="9"/>
    </row>
    <row r="680" spans="27:36" ht="15">
      <c r="AA680" s="40"/>
      <c r="AB680" s="9"/>
      <c r="AG680" s="40"/>
      <c r="AH680" s="9"/>
      <c r="AI680" s="40"/>
      <c r="AJ680" s="9"/>
    </row>
    <row r="681" spans="27:36" ht="15">
      <c r="AA681" s="40"/>
      <c r="AB681" s="9"/>
      <c r="AG681" s="40"/>
      <c r="AH681" s="9"/>
      <c r="AI681" s="40"/>
      <c r="AJ681" s="9"/>
    </row>
    <row r="682" spans="27:36" ht="15">
      <c r="AA682" s="40"/>
      <c r="AB682" s="9"/>
      <c r="AG682" s="40"/>
      <c r="AH682" s="9"/>
      <c r="AI682" s="40"/>
      <c r="AJ682" s="9"/>
    </row>
    <row r="683" spans="27:36" ht="15">
      <c r="AA683" s="40"/>
      <c r="AB683" s="9"/>
      <c r="AG683" s="40"/>
      <c r="AH683" s="9"/>
      <c r="AI683" s="40"/>
      <c r="AJ683" s="9"/>
    </row>
    <row r="684" spans="27:36" ht="15">
      <c r="AA684" s="40"/>
      <c r="AB684" s="9"/>
      <c r="AG684" s="40"/>
      <c r="AH684" s="9"/>
      <c r="AI684" s="40"/>
      <c r="AJ684" s="9"/>
    </row>
    <row r="685" spans="27:36" ht="15">
      <c r="AA685" s="40"/>
      <c r="AB685" s="9"/>
      <c r="AG685" s="40"/>
      <c r="AH685" s="9"/>
      <c r="AI685" s="40"/>
      <c r="AJ685" s="9"/>
    </row>
    <row r="686" spans="27:36" ht="15">
      <c r="AA686" s="40"/>
      <c r="AB686" s="9"/>
      <c r="AG686" s="40"/>
      <c r="AH686" s="9"/>
      <c r="AI686" s="40"/>
      <c r="AJ686" s="9"/>
    </row>
    <row r="687" spans="27:36" ht="15">
      <c r="AA687" s="40"/>
      <c r="AB687" s="9"/>
      <c r="AG687" s="40"/>
      <c r="AH687" s="9"/>
      <c r="AI687" s="40"/>
      <c r="AJ687" s="9"/>
    </row>
    <row r="688" spans="27:36" ht="15">
      <c r="AA688" s="40"/>
      <c r="AB688" s="9"/>
      <c r="AG688" s="40"/>
      <c r="AH688" s="9"/>
      <c r="AI688" s="40"/>
      <c r="AJ688" s="9"/>
    </row>
    <row r="689" spans="27:36" ht="15">
      <c r="AA689" s="40"/>
      <c r="AB689" s="9"/>
      <c r="AG689" s="40"/>
      <c r="AH689" s="9"/>
      <c r="AI689" s="40"/>
      <c r="AJ689" s="9"/>
    </row>
    <row r="690" spans="27:36" ht="15">
      <c r="AA690" s="40"/>
      <c r="AB690" s="9"/>
      <c r="AG690" s="40"/>
      <c r="AH690" s="9"/>
      <c r="AI690" s="40"/>
      <c r="AJ690" s="9"/>
    </row>
    <row r="691" spans="27:36" ht="15">
      <c r="AA691" s="40"/>
      <c r="AB691" s="9"/>
      <c r="AG691" s="40"/>
      <c r="AH691" s="9"/>
      <c r="AI691" s="40"/>
      <c r="AJ691" s="9"/>
    </row>
    <row r="692" spans="27:36" ht="15">
      <c r="AA692" s="40"/>
      <c r="AB692" s="9"/>
      <c r="AG692" s="40"/>
      <c r="AH692" s="9"/>
      <c r="AI692" s="40"/>
      <c r="AJ692" s="9"/>
    </row>
    <row r="693" spans="27:36" ht="15">
      <c r="AA693" s="40"/>
      <c r="AB693" s="9"/>
      <c r="AG693" s="40"/>
      <c r="AH693" s="9"/>
      <c r="AI693" s="40"/>
      <c r="AJ693" s="9"/>
    </row>
    <row r="694" spans="27:36" ht="15">
      <c r="AA694" s="40"/>
      <c r="AB694" s="9"/>
      <c r="AG694" s="40"/>
      <c r="AH694" s="9"/>
      <c r="AI694" s="40"/>
      <c r="AJ694" s="9"/>
    </row>
    <row r="695" spans="27:36" ht="15">
      <c r="AA695" s="40"/>
      <c r="AB695" s="9"/>
      <c r="AG695" s="40"/>
      <c r="AH695" s="9"/>
      <c r="AI695" s="40"/>
      <c r="AJ695" s="9"/>
    </row>
    <row r="696" spans="27:36" ht="15">
      <c r="AA696" s="40"/>
      <c r="AB696" s="9"/>
      <c r="AG696" s="40"/>
      <c r="AH696" s="9"/>
      <c r="AI696" s="40"/>
      <c r="AJ696" s="9"/>
    </row>
    <row r="697" spans="27:36" ht="15">
      <c r="AA697" s="40"/>
      <c r="AB697" s="9"/>
      <c r="AG697" s="40"/>
      <c r="AH697" s="9"/>
      <c r="AI697" s="40"/>
      <c r="AJ697" s="9"/>
    </row>
    <row r="698" spans="27:36" ht="15">
      <c r="AA698" s="40"/>
      <c r="AB698" s="9"/>
      <c r="AG698" s="40"/>
      <c r="AH698" s="9"/>
      <c r="AI698" s="40"/>
      <c r="AJ698" s="9"/>
    </row>
    <row r="699" spans="27:36" ht="15">
      <c r="AA699" s="40"/>
      <c r="AB699" s="9"/>
      <c r="AG699" s="40"/>
      <c r="AH699" s="9"/>
      <c r="AI699" s="40"/>
      <c r="AJ699" s="9"/>
    </row>
    <row r="700" spans="27:36" ht="15">
      <c r="AA700" s="40"/>
      <c r="AB700" s="9"/>
      <c r="AG700" s="40"/>
      <c r="AH700" s="9"/>
      <c r="AI700" s="40"/>
      <c r="AJ700" s="9"/>
    </row>
    <row r="701" spans="27:36" ht="15">
      <c r="AA701" s="40"/>
      <c r="AB701" s="9"/>
      <c r="AG701" s="40"/>
      <c r="AH701" s="9"/>
      <c r="AI701" s="40"/>
      <c r="AJ701" s="9"/>
    </row>
    <row r="702" spans="27:36" ht="15">
      <c r="AA702" s="40"/>
      <c r="AB702" s="9"/>
      <c r="AG702" s="40"/>
      <c r="AH702" s="9"/>
      <c r="AI702" s="40"/>
      <c r="AJ702" s="9"/>
    </row>
    <row r="703" spans="27:36" ht="15">
      <c r="AA703" s="40"/>
      <c r="AB703" s="9"/>
      <c r="AG703" s="40"/>
      <c r="AH703" s="9"/>
      <c r="AI703" s="40"/>
      <c r="AJ703" s="9"/>
    </row>
    <row r="704" spans="27:36" ht="15">
      <c r="AA704" s="40"/>
      <c r="AB704" s="9"/>
      <c r="AG704" s="40"/>
      <c r="AH704" s="9"/>
      <c r="AI704" s="40"/>
      <c r="AJ704" s="9"/>
    </row>
    <row r="705" spans="27:36" ht="15">
      <c r="AA705" s="40"/>
      <c r="AB705" s="9"/>
      <c r="AG705" s="40"/>
      <c r="AH705" s="9"/>
      <c r="AI705" s="40"/>
      <c r="AJ705" s="9"/>
    </row>
    <row r="706" spans="27:36" ht="15">
      <c r="AA706" s="40"/>
      <c r="AB706" s="9"/>
      <c r="AG706" s="40"/>
      <c r="AH706" s="9"/>
      <c r="AI706" s="40"/>
      <c r="AJ706" s="9"/>
    </row>
    <row r="707" spans="27:36" ht="15">
      <c r="AA707" s="40"/>
      <c r="AB707" s="9"/>
      <c r="AG707" s="40"/>
      <c r="AH707" s="9"/>
      <c r="AI707" s="40"/>
      <c r="AJ707" s="9"/>
    </row>
    <row r="708" spans="27:36" ht="15">
      <c r="AA708" s="40"/>
      <c r="AB708" s="9"/>
      <c r="AG708" s="40"/>
      <c r="AH708" s="9"/>
      <c r="AI708" s="40"/>
      <c r="AJ708" s="9"/>
    </row>
    <row r="709" spans="27:36" ht="15">
      <c r="AA709" s="40"/>
      <c r="AB709" s="9"/>
      <c r="AG709" s="40"/>
      <c r="AH709" s="9"/>
      <c r="AI709" s="40"/>
      <c r="AJ709" s="9"/>
    </row>
    <row r="710" spans="27:36" ht="15">
      <c r="AA710" s="40"/>
      <c r="AB710" s="9"/>
      <c r="AG710" s="40"/>
      <c r="AH710" s="9"/>
      <c r="AI710" s="40"/>
      <c r="AJ710" s="9"/>
    </row>
    <row r="711" spans="27:36" ht="15">
      <c r="AA711" s="40"/>
      <c r="AB711" s="9"/>
      <c r="AG711" s="40"/>
      <c r="AH711" s="9"/>
      <c r="AI711" s="40"/>
      <c r="AJ711" s="9"/>
    </row>
    <row r="712" spans="27:36" ht="15">
      <c r="AA712" s="40"/>
      <c r="AB712" s="9"/>
      <c r="AG712" s="40"/>
      <c r="AH712" s="9"/>
      <c r="AI712" s="40"/>
      <c r="AJ712" s="9"/>
    </row>
    <row r="713" spans="27:36" ht="15">
      <c r="AA713" s="40"/>
      <c r="AB713" s="9"/>
      <c r="AG713" s="40"/>
      <c r="AH713" s="9"/>
      <c r="AI713" s="40"/>
      <c r="AJ713" s="9"/>
    </row>
    <row r="714" spans="27:36" ht="15">
      <c r="AA714" s="40"/>
      <c r="AB714" s="9"/>
      <c r="AG714" s="40"/>
      <c r="AH714" s="9"/>
      <c r="AI714" s="40"/>
      <c r="AJ714" s="9"/>
    </row>
    <row r="715" spans="27:36" ht="15">
      <c r="AA715" s="40"/>
      <c r="AB715" s="9"/>
      <c r="AG715" s="40"/>
      <c r="AH715" s="9"/>
      <c r="AI715" s="40"/>
      <c r="AJ715" s="9"/>
    </row>
    <row r="716" spans="27:36" ht="15">
      <c r="AA716" s="40"/>
      <c r="AB716" s="9"/>
      <c r="AG716" s="40"/>
      <c r="AH716" s="9"/>
      <c r="AI716" s="40"/>
      <c r="AJ716" s="9"/>
    </row>
    <row r="717" spans="27:36" ht="15">
      <c r="AA717" s="40"/>
      <c r="AB717" s="9"/>
      <c r="AG717" s="40"/>
      <c r="AH717" s="9"/>
      <c r="AI717" s="40"/>
      <c r="AJ717" s="9"/>
    </row>
    <row r="718" spans="27:36" ht="15">
      <c r="AA718" s="40"/>
      <c r="AB718" s="9"/>
      <c r="AG718" s="40"/>
      <c r="AH718" s="9"/>
      <c r="AI718" s="40"/>
      <c r="AJ718" s="9"/>
    </row>
    <row r="719" spans="27:36" ht="15">
      <c r="AA719" s="40"/>
      <c r="AB719" s="9"/>
      <c r="AG719" s="40"/>
      <c r="AH719" s="9"/>
      <c r="AI719" s="40"/>
      <c r="AJ719" s="9"/>
    </row>
    <row r="720" spans="27:36" ht="15">
      <c r="AA720" s="40"/>
      <c r="AB720" s="9"/>
      <c r="AG720" s="40"/>
      <c r="AH720" s="9"/>
      <c r="AI720" s="40"/>
      <c r="AJ720" s="9"/>
    </row>
    <row r="721" spans="27:36" ht="15">
      <c r="AA721" s="40"/>
      <c r="AB721" s="9"/>
      <c r="AG721" s="40"/>
      <c r="AH721" s="9"/>
      <c r="AI721" s="40"/>
      <c r="AJ721" s="9"/>
    </row>
    <row r="722" spans="27:36" ht="15">
      <c r="AA722" s="40"/>
      <c r="AB722" s="9"/>
      <c r="AG722" s="40"/>
      <c r="AH722" s="9"/>
      <c r="AI722" s="40"/>
      <c r="AJ722" s="9"/>
    </row>
    <row r="723" spans="27:36" ht="15">
      <c r="AA723" s="40"/>
      <c r="AB723" s="9"/>
      <c r="AG723" s="40"/>
      <c r="AH723" s="9"/>
      <c r="AI723" s="40"/>
      <c r="AJ723" s="9"/>
    </row>
    <row r="724" spans="27:36" ht="15">
      <c r="AA724" s="40"/>
      <c r="AB724" s="9"/>
      <c r="AG724" s="40"/>
      <c r="AH724" s="9"/>
      <c r="AI724" s="40"/>
      <c r="AJ724" s="9"/>
    </row>
    <row r="725" spans="27:36" ht="15">
      <c r="AA725" s="40"/>
      <c r="AB725" s="9"/>
      <c r="AG725" s="40"/>
      <c r="AH725" s="9"/>
      <c r="AI725" s="40"/>
      <c r="AJ725" s="9"/>
    </row>
    <row r="726" spans="27:36" ht="15">
      <c r="AA726" s="40"/>
      <c r="AB726" s="9"/>
      <c r="AG726" s="40"/>
      <c r="AH726" s="9"/>
      <c r="AI726" s="40"/>
      <c r="AJ726" s="9"/>
    </row>
    <row r="727" spans="27:36" ht="15">
      <c r="AA727" s="40"/>
      <c r="AB727" s="9"/>
      <c r="AG727" s="40"/>
      <c r="AH727" s="9"/>
      <c r="AI727" s="40"/>
      <c r="AJ727" s="9"/>
    </row>
    <row r="728" spans="27:36" ht="15">
      <c r="AA728" s="40"/>
      <c r="AB728" s="9"/>
      <c r="AG728" s="40"/>
      <c r="AH728" s="9"/>
      <c r="AI728" s="40"/>
      <c r="AJ728" s="9"/>
    </row>
    <row r="729" spans="27:36" ht="15">
      <c r="AA729" s="40"/>
      <c r="AB729" s="9"/>
      <c r="AG729" s="40"/>
      <c r="AH729" s="9"/>
      <c r="AI729" s="40"/>
      <c r="AJ729" s="9"/>
    </row>
    <row r="730" spans="27:36" ht="15">
      <c r="AA730" s="40"/>
      <c r="AB730" s="9"/>
      <c r="AG730" s="40"/>
      <c r="AH730" s="9"/>
      <c r="AI730" s="40"/>
      <c r="AJ730" s="9"/>
    </row>
    <row r="731" spans="27:36" ht="15">
      <c r="AA731" s="40"/>
      <c r="AB731" s="9"/>
      <c r="AG731" s="40"/>
      <c r="AH731" s="9"/>
      <c r="AI731" s="40"/>
      <c r="AJ731" s="9"/>
    </row>
    <row r="732" spans="27:36" ht="15">
      <c r="AA732" s="40"/>
      <c r="AB732" s="9"/>
      <c r="AG732" s="40"/>
      <c r="AH732" s="9"/>
      <c r="AI732" s="40"/>
      <c r="AJ732" s="9"/>
    </row>
    <row r="733" spans="27:36" ht="15">
      <c r="AA733" s="40"/>
      <c r="AB733" s="9"/>
      <c r="AG733" s="40"/>
      <c r="AH733" s="9"/>
      <c r="AI733" s="40"/>
      <c r="AJ733" s="9"/>
    </row>
    <row r="734" spans="27:36" ht="15">
      <c r="AA734" s="40"/>
      <c r="AB734" s="9"/>
      <c r="AG734" s="40"/>
      <c r="AH734" s="9"/>
      <c r="AI734" s="40"/>
      <c r="AJ734" s="9"/>
    </row>
    <row r="735" spans="27:36" ht="15">
      <c r="AA735" s="40"/>
      <c r="AB735" s="9"/>
      <c r="AG735" s="40"/>
      <c r="AH735" s="9"/>
      <c r="AI735" s="40"/>
      <c r="AJ735" s="9"/>
    </row>
    <row r="736" spans="27:36" ht="15">
      <c r="AA736" s="40"/>
      <c r="AB736" s="9"/>
      <c r="AG736" s="40"/>
      <c r="AH736" s="9"/>
      <c r="AI736" s="40"/>
      <c r="AJ736" s="9"/>
    </row>
    <row r="737" spans="27:36" ht="15">
      <c r="AA737" s="40"/>
      <c r="AB737" s="9"/>
      <c r="AG737" s="40"/>
      <c r="AH737" s="9"/>
      <c r="AI737" s="40"/>
      <c r="AJ737" s="9"/>
    </row>
    <row r="738" spans="27:36" ht="15">
      <c r="AA738" s="40"/>
      <c r="AB738" s="9"/>
      <c r="AG738" s="40"/>
      <c r="AH738" s="9"/>
      <c r="AI738" s="40"/>
      <c r="AJ738" s="9"/>
    </row>
    <row r="739" spans="27:36" ht="15">
      <c r="AA739" s="40"/>
      <c r="AB739" s="9"/>
      <c r="AG739" s="40"/>
      <c r="AH739" s="9"/>
      <c r="AI739" s="40"/>
      <c r="AJ739" s="9"/>
    </row>
    <row r="740" spans="27:36" ht="15">
      <c r="AA740" s="40"/>
      <c r="AB740" s="9"/>
      <c r="AG740" s="40"/>
      <c r="AH740" s="9"/>
      <c r="AI740" s="40"/>
      <c r="AJ740" s="9"/>
    </row>
    <row r="741" spans="27:36" ht="15">
      <c r="AA741" s="40"/>
      <c r="AB741" s="9"/>
      <c r="AG741" s="40"/>
      <c r="AH741" s="9"/>
      <c r="AI741" s="40"/>
      <c r="AJ741" s="9"/>
    </row>
    <row r="742" spans="27:36" ht="15">
      <c r="AA742" s="40"/>
      <c r="AB742" s="9"/>
      <c r="AG742" s="40"/>
      <c r="AH742" s="9"/>
      <c r="AI742" s="40"/>
      <c r="AJ742" s="9"/>
    </row>
    <row r="743" spans="27:36" ht="15">
      <c r="AA743" s="40"/>
      <c r="AB743" s="9"/>
      <c r="AG743" s="40"/>
      <c r="AH743" s="9"/>
      <c r="AI743" s="40"/>
      <c r="AJ743" s="9"/>
    </row>
    <row r="744" spans="27:36" ht="15">
      <c r="AA744" s="40"/>
      <c r="AB744" s="9"/>
      <c r="AG744" s="40"/>
      <c r="AH744" s="9"/>
      <c r="AI744" s="40"/>
      <c r="AJ744" s="9"/>
    </row>
    <row r="745" spans="27:36" ht="15">
      <c r="AA745" s="40"/>
      <c r="AB745" s="9"/>
      <c r="AG745" s="40"/>
      <c r="AH745" s="9"/>
      <c r="AI745" s="40"/>
      <c r="AJ745" s="9"/>
    </row>
    <row r="746" spans="27:36" ht="15">
      <c r="AA746" s="40"/>
      <c r="AB746" s="9"/>
      <c r="AG746" s="40"/>
      <c r="AH746" s="9"/>
      <c r="AI746" s="40"/>
      <c r="AJ746" s="9"/>
    </row>
    <row r="747" spans="27:36" ht="15">
      <c r="AA747" s="40"/>
      <c r="AB747" s="9"/>
      <c r="AG747" s="40"/>
      <c r="AH747" s="9"/>
      <c r="AI747" s="40"/>
      <c r="AJ747" s="9"/>
    </row>
    <row r="748" spans="27:36" ht="15">
      <c r="AA748" s="40"/>
      <c r="AB748" s="9"/>
      <c r="AG748" s="40"/>
      <c r="AH748" s="9"/>
      <c r="AI748" s="40"/>
      <c r="AJ748" s="9"/>
    </row>
    <row r="749" spans="27:36" ht="15">
      <c r="AA749" s="40"/>
      <c r="AB749" s="9"/>
      <c r="AG749" s="40"/>
      <c r="AH749" s="9"/>
      <c r="AI749" s="40"/>
      <c r="AJ749" s="9"/>
    </row>
    <row r="750" spans="27:36" ht="15">
      <c r="AA750" s="40"/>
      <c r="AB750" s="9"/>
      <c r="AG750" s="40"/>
      <c r="AH750" s="9"/>
      <c r="AI750" s="40"/>
      <c r="AJ750" s="9"/>
    </row>
    <row r="751" spans="27:36" ht="15">
      <c r="AA751" s="40"/>
      <c r="AB751" s="9"/>
      <c r="AG751" s="40"/>
      <c r="AH751" s="9"/>
      <c r="AI751" s="40"/>
      <c r="AJ751" s="9"/>
    </row>
    <row r="752" spans="27:36" ht="15">
      <c r="AA752" s="40"/>
      <c r="AB752" s="9"/>
      <c r="AG752" s="40"/>
      <c r="AH752" s="9"/>
      <c r="AI752" s="40"/>
      <c r="AJ752" s="9"/>
    </row>
    <row r="753" spans="27:36" ht="15">
      <c r="AA753" s="40"/>
      <c r="AB753" s="9"/>
      <c r="AG753" s="40"/>
      <c r="AH753" s="9"/>
      <c r="AI753" s="40"/>
      <c r="AJ753" s="9"/>
    </row>
    <row r="754" spans="27:36" ht="15">
      <c r="AA754" s="40"/>
      <c r="AB754" s="9"/>
      <c r="AG754" s="40"/>
      <c r="AH754" s="9"/>
      <c r="AI754" s="40"/>
      <c r="AJ754" s="9"/>
    </row>
    <row r="755" spans="27:36" ht="15">
      <c r="AA755" s="40"/>
      <c r="AB755" s="9"/>
      <c r="AG755" s="40"/>
      <c r="AH755" s="9"/>
      <c r="AI755" s="40"/>
      <c r="AJ755" s="9"/>
    </row>
    <row r="756" spans="27:36" ht="15">
      <c r="AA756" s="40"/>
      <c r="AB756" s="9"/>
      <c r="AG756" s="40"/>
      <c r="AH756" s="9"/>
      <c r="AI756" s="40"/>
      <c r="AJ756" s="9"/>
    </row>
    <row r="757" spans="27:36" ht="15">
      <c r="AA757" s="40"/>
      <c r="AB757" s="9"/>
      <c r="AG757" s="40"/>
      <c r="AH757" s="9"/>
      <c r="AI757" s="40"/>
      <c r="AJ757" s="9"/>
    </row>
    <row r="758" spans="27:36" ht="15">
      <c r="AA758" s="40"/>
      <c r="AB758" s="9"/>
      <c r="AG758" s="40"/>
      <c r="AH758" s="9"/>
      <c r="AI758" s="40"/>
      <c r="AJ758" s="9"/>
    </row>
    <row r="759" spans="27:36" ht="15">
      <c r="AA759" s="40"/>
      <c r="AB759" s="9"/>
      <c r="AG759" s="40"/>
      <c r="AH759" s="9"/>
      <c r="AI759" s="40"/>
      <c r="AJ759" s="9"/>
    </row>
    <row r="760" spans="27:36" ht="15">
      <c r="AA760" s="40"/>
      <c r="AB760" s="9"/>
      <c r="AG760" s="40"/>
      <c r="AH760" s="9"/>
      <c r="AI760" s="40"/>
      <c r="AJ760" s="9"/>
    </row>
    <row r="761" spans="27:36" ht="15">
      <c r="AA761" s="40"/>
      <c r="AB761" s="9"/>
      <c r="AG761" s="40"/>
      <c r="AH761" s="9"/>
      <c r="AI761" s="40"/>
      <c r="AJ761" s="9"/>
    </row>
    <row r="762" spans="27:36" ht="15">
      <c r="AA762" s="40"/>
      <c r="AB762" s="9"/>
      <c r="AG762" s="40"/>
      <c r="AH762" s="9"/>
      <c r="AI762" s="40"/>
      <c r="AJ762" s="9"/>
    </row>
    <row r="763" spans="27:36" ht="15">
      <c r="AA763" s="40"/>
      <c r="AB763" s="9"/>
      <c r="AG763" s="40"/>
      <c r="AH763" s="9"/>
      <c r="AI763" s="40"/>
      <c r="AJ763" s="9"/>
    </row>
    <row r="764" spans="27:36" ht="15">
      <c r="AA764" s="40"/>
      <c r="AB764" s="9"/>
      <c r="AG764" s="40"/>
      <c r="AH764" s="9"/>
      <c r="AI764" s="40"/>
      <c r="AJ764" s="9"/>
    </row>
    <row r="765" spans="27:36" ht="15">
      <c r="AA765" s="40"/>
      <c r="AB765" s="9"/>
      <c r="AG765" s="40"/>
      <c r="AH765" s="9"/>
      <c r="AI765" s="40"/>
      <c r="AJ765" s="9"/>
    </row>
    <row r="766" spans="27:36" ht="15">
      <c r="AA766" s="40"/>
      <c r="AB766" s="9"/>
      <c r="AG766" s="40"/>
      <c r="AH766" s="9"/>
      <c r="AI766" s="40"/>
      <c r="AJ766" s="9"/>
    </row>
    <row r="767" spans="27:36" ht="15">
      <c r="AA767" s="40"/>
      <c r="AB767" s="9"/>
      <c r="AG767" s="40"/>
      <c r="AH767" s="9"/>
      <c r="AI767" s="40"/>
      <c r="AJ767" s="9"/>
    </row>
    <row r="768" spans="27:36" ht="15">
      <c r="AA768" s="40"/>
      <c r="AB768" s="9"/>
      <c r="AG768" s="40"/>
      <c r="AH768" s="9"/>
      <c r="AI768" s="40"/>
      <c r="AJ768" s="9"/>
    </row>
    <row r="769" spans="27:36" ht="15">
      <c r="AA769" s="40"/>
      <c r="AB769" s="9"/>
      <c r="AG769" s="40"/>
      <c r="AH769" s="9"/>
      <c r="AI769" s="40"/>
      <c r="AJ769" s="9"/>
    </row>
    <row r="770" spans="27:36" ht="15">
      <c r="AA770" s="40"/>
      <c r="AB770" s="9"/>
      <c r="AG770" s="40"/>
      <c r="AH770" s="9"/>
      <c r="AI770" s="40"/>
      <c r="AJ770" s="9"/>
    </row>
    <row r="771" spans="27:36" ht="15">
      <c r="AA771" s="40"/>
      <c r="AB771" s="9"/>
      <c r="AG771" s="40"/>
      <c r="AH771" s="9"/>
      <c r="AI771" s="40"/>
      <c r="AJ771" s="9"/>
    </row>
    <row r="772" spans="27:36" ht="15">
      <c r="AA772" s="40"/>
      <c r="AB772" s="9"/>
      <c r="AG772" s="40"/>
      <c r="AH772" s="9"/>
      <c r="AI772" s="40"/>
      <c r="AJ772" s="9"/>
    </row>
    <row r="773" spans="27:36" ht="15">
      <c r="AA773" s="40"/>
      <c r="AB773" s="9"/>
      <c r="AG773" s="40"/>
      <c r="AH773" s="9"/>
      <c r="AI773" s="40"/>
      <c r="AJ773" s="9"/>
    </row>
    <row r="774" spans="27:36" ht="15">
      <c r="AA774" s="40"/>
      <c r="AB774" s="9"/>
      <c r="AG774" s="40"/>
      <c r="AH774" s="9"/>
      <c r="AI774" s="40"/>
      <c r="AJ774" s="9"/>
    </row>
    <row r="775" spans="27:36" ht="15">
      <c r="AA775" s="40"/>
      <c r="AB775" s="9"/>
      <c r="AG775" s="40"/>
      <c r="AH775" s="9"/>
      <c r="AI775" s="40"/>
      <c r="AJ775" s="9"/>
    </row>
    <row r="776" spans="27:36" ht="15">
      <c r="AA776" s="40"/>
      <c r="AB776" s="9"/>
      <c r="AG776" s="40"/>
      <c r="AH776" s="9"/>
      <c r="AI776" s="40"/>
      <c r="AJ776" s="9"/>
    </row>
    <row r="777" spans="27:36" ht="15">
      <c r="AA777" s="40"/>
      <c r="AB777" s="9"/>
      <c r="AG777" s="40"/>
      <c r="AH777" s="9"/>
      <c r="AI777" s="40"/>
      <c r="AJ777" s="9"/>
    </row>
    <row r="778" spans="27:36" ht="15">
      <c r="AA778" s="40"/>
      <c r="AB778" s="9"/>
      <c r="AG778" s="40"/>
      <c r="AH778" s="9"/>
      <c r="AI778" s="40"/>
      <c r="AJ778" s="9"/>
    </row>
    <row r="779" spans="27:36" ht="15">
      <c r="AA779" s="40"/>
      <c r="AB779" s="9"/>
      <c r="AG779" s="40"/>
      <c r="AH779" s="9"/>
      <c r="AI779" s="40"/>
      <c r="AJ779" s="9"/>
    </row>
    <row r="780" spans="27:36" ht="15">
      <c r="AA780" s="40"/>
      <c r="AB780" s="9"/>
      <c r="AG780" s="40"/>
      <c r="AH780" s="9"/>
      <c r="AI780" s="40"/>
      <c r="AJ780" s="9"/>
    </row>
    <row r="781" spans="27:36" ht="15">
      <c r="AA781" s="40"/>
      <c r="AB781" s="9"/>
      <c r="AG781" s="40"/>
      <c r="AH781" s="9"/>
      <c r="AI781" s="40"/>
      <c r="AJ781" s="9"/>
    </row>
    <row r="782" spans="27:36" ht="15">
      <c r="AA782" s="40"/>
      <c r="AB782" s="9"/>
      <c r="AG782" s="40"/>
      <c r="AH782" s="9"/>
      <c r="AI782" s="40"/>
      <c r="AJ782" s="9"/>
    </row>
    <row r="783" spans="27:36" ht="15">
      <c r="AA783" s="40"/>
      <c r="AB783" s="9"/>
      <c r="AG783" s="40"/>
      <c r="AH783" s="9"/>
      <c r="AI783" s="40"/>
      <c r="AJ783" s="9"/>
    </row>
    <row r="784" spans="27:36" ht="15">
      <c r="AA784" s="40"/>
      <c r="AB784" s="9"/>
      <c r="AG784" s="40"/>
      <c r="AH784" s="9"/>
      <c r="AI784" s="40"/>
      <c r="AJ784" s="9"/>
    </row>
    <row r="785" spans="27:36" ht="15">
      <c r="AA785" s="40"/>
      <c r="AB785" s="9"/>
      <c r="AG785" s="40"/>
      <c r="AH785" s="9"/>
      <c r="AI785" s="40"/>
      <c r="AJ785" s="9"/>
    </row>
    <row r="786" spans="27:36" ht="15">
      <c r="AA786" s="40"/>
      <c r="AB786" s="9"/>
      <c r="AG786" s="40"/>
      <c r="AH786" s="9"/>
      <c r="AI786" s="40"/>
      <c r="AJ786" s="9"/>
    </row>
    <row r="787" spans="27:36" ht="15">
      <c r="AA787" s="40"/>
      <c r="AB787" s="9"/>
      <c r="AG787" s="40"/>
      <c r="AH787" s="9"/>
      <c r="AI787" s="40"/>
      <c r="AJ787" s="9"/>
    </row>
    <row r="788" spans="27:36" ht="15">
      <c r="AA788" s="40"/>
      <c r="AB788" s="9"/>
      <c r="AG788" s="40"/>
      <c r="AH788" s="9"/>
      <c r="AI788" s="40"/>
      <c r="AJ788" s="9"/>
    </row>
    <row r="789" spans="27:36" ht="15">
      <c r="AA789" s="40"/>
      <c r="AB789" s="9"/>
      <c r="AG789" s="40"/>
      <c r="AH789" s="9"/>
      <c r="AI789" s="40"/>
      <c r="AJ789" s="9"/>
    </row>
    <row r="790" spans="27:36" ht="15">
      <c r="AA790" s="40"/>
      <c r="AB790" s="9"/>
      <c r="AG790" s="40"/>
      <c r="AH790" s="9"/>
      <c r="AI790" s="40"/>
      <c r="AJ790" s="9"/>
    </row>
    <row r="791" spans="27:36" ht="15">
      <c r="AA791" s="40"/>
      <c r="AB791" s="9"/>
      <c r="AG791" s="40"/>
      <c r="AH791" s="9"/>
      <c r="AI791" s="40"/>
      <c r="AJ791" s="9"/>
    </row>
    <row r="792" spans="27:36" ht="15">
      <c r="AA792" s="40"/>
      <c r="AB792" s="9"/>
      <c r="AG792" s="40"/>
      <c r="AH792" s="9"/>
      <c r="AI792" s="40"/>
      <c r="AJ792" s="9"/>
    </row>
    <row r="793" spans="27:36" ht="15">
      <c r="AA793" s="40"/>
      <c r="AB793" s="9"/>
      <c r="AG793" s="40"/>
      <c r="AH793" s="9"/>
      <c r="AI793" s="40"/>
      <c r="AJ793" s="9"/>
    </row>
    <row r="794" spans="27:36" ht="15">
      <c r="AA794" s="40"/>
      <c r="AB794" s="9"/>
      <c r="AG794" s="40"/>
      <c r="AH794" s="9"/>
      <c r="AI794" s="40"/>
      <c r="AJ794" s="9"/>
    </row>
    <row r="795" spans="27:36" ht="15">
      <c r="AA795" s="40"/>
      <c r="AB795" s="9"/>
      <c r="AG795" s="40"/>
      <c r="AH795" s="9"/>
      <c r="AI795" s="40"/>
      <c r="AJ795" s="9"/>
    </row>
    <row r="796" spans="27:36" ht="15">
      <c r="AA796" s="40"/>
      <c r="AB796" s="9"/>
      <c r="AG796" s="40"/>
      <c r="AH796" s="9"/>
      <c r="AI796" s="40"/>
      <c r="AJ796" s="9"/>
    </row>
    <row r="797" spans="27:36" ht="15">
      <c r="AA797" s="40"/>
      <c r="AB797" s="9"/>
      <c r="AG797" s="40"/>
      <c r="AH797" s="9"/>
      <c r="AI797" s="40"/>
      <c r="AJ797" s="9"/>
    </row>
    <row r="798" spans="27:36" ht="15">
      <c r="AA798" s="40"/>
      <c r="AB798" s="9"/>
      <c r="AG798" s="40"/>
      <c r="AH798" s="9"/>
      <c r="AI798" s="40"/>
      <c r="AJ798" s="9"/>
    </row>
    <row r="799" spans="27:36" ht="15">
      <c r="AA799" s="40"/>
      <c r="AB799" s="9"/>
      <c r="AG799" s="40"/>
      <c r="AH799" s="9"/>
      <c r="AI799" s="40"/>
      <c r="AJ799" s="9"/>
    </row>
    <row r="800" spans="27:36" ht="15">
      <c r="AA800" s="40"/>
      <c r="AB800" s="9"/>
      <c r="AG800" s="40"/>
      <c r="AH800" s="9"/>
      <c r="AI800" s="40"/>
      <c r="AJ800" s="9"/>
    </row>
    <row r="801" spans="27:36" ht="15">
      <c r="AA801" s="40"/>
      <c r="AB801" s="9"/>
      <c r="AG801" s="40"/>
      <c r="AH801" s="9"/>
      <c r="AI801" s="40"/>
      <c r="AJ801" s="9"/>
    </row>
    <row r="802" spans="27:36" ht="15">
      <c r="AA802" s="40"/>
      <c r="AB802" s="9"/>
      <c r="AG802" s="40"/>
      <c r="AH802" s="9"/>
      <c r="AI802" s="40"/>
      <c r="AJ802" s="9"/>
    </row>
    <row r="803" spans="27:36" ht="15">
      <c r="AA803" s="40"/>
      <c r="AB803" s="9"/>
      <c r="AG803" s="40"/>
      <c r="AH803" s="9"/>
      <c r="AI803" s="40"/>
      <c r="AJ803" s="9"/>
    </row>
    <row r="804" spans="27:36" ht="15">
      <c r="AA804" s="40"/>
      <c r="AB804" s="9"/>
      <c r="AG804" s="40"/>
      <c r="AH804" s="9"/>
      <c r="AI804" s="40"/>
      <c r="AJ804" s="9"/>
    </row>
    <row r="805" spans="27:36" ht="15">
      <c r="AA805" s="40"/>
      <c r="AB805" s="9"/>
      <c r="AG805" s="40"/>
      <c r="AH805" s="9"/>
      <c r="AI805" s="40"/>
      <c r="AJ805" s="9"/>
    </row>
    <row r="806" spans="27:36" ht="15">
      <c r="AA806" s="40"/>
      <c r="AB806" s="9"/>
      <c r="AG806" s="40"/>
      <c r="AH806" s="9"/>
      <c r="AI806" s="40"/>
      <c r="AJ806" s="9"/>
    </row>
    <row r="807" spans="27:36" ht="15">
      <c r="AA807" s="40"/>
      <c r="AB807" s="9"/>
      <c r="AG807" s="40"/>
      <c r="AH807" s="9"/>
      <c r="AI807" s="40"/>
      <c r="AJ807" s="9"/>
    </row>
    <row r="808" spans="27:36" ht="15">
      <c r="AA808" s="40"/>
      <c r="AB808" s="9"/>
      <c r="AG808" s="40"/>
      <c r="AH808" s="9"/>
      <c r="AI808" s="40"/>
      <c r="AJ808" s="9"/>
    </row>
    <row r="809" spans="27:36" ht="15">
      <c r="AA809" s="40"/>
      <c r="AB809" s="9"/>
      <c r="AG809" s="40"/>
      <c r="AH809" s="9"/>
      <c r="AI809" s="40"/>
      <c r="AJ809" s="9"/>
    </row>
    <row r="810" spans="27:36" ht="15">
      <c r="AA810" s="40"/>
      <c r="AB810" s="9"/>
      <c r="AG810" s="40"/>
      <c r="AH810" s="9"/>
      <c r="AI810" s="40"/>
      <c r="AJ810" s="9"/>
    </row>
    <row r="811" spans="27:36" ht="15">
      <c r="AA811" s="40"/>
      <c r="AB811" s="9"/>
      <c r="AG811" s="40"/>
      <c r="AH811" s="9"/>
      <c r="AI811" s="40"/>
      <c r="AJ811" s="9"/>
    </row>
    <row r="812" spans="27:36" ht="15">
      <c r="AA812" s="40"/>
      <c r="AB812" s="9"/>
      <c r="AG812" s="40"/>
      <c r="AH812" s="9"/>
      <c r="AI812" s="40"/>
      <c r="AJ812" s="9"/>
    </row>
    <row r="813" spans="27:36" ht="15">
      <c r="AA813" s="40"/>
      <c r="AB813" s="9"/>
      <c r="AG813" s="40"/>
      <c r="AH813" s="9"/>
      <c r="AI813" s="40"/>
      <c r="AJ813" s="9"/>
    </row>
    <row r="814" spans="27:36" ht="15">
      <c r="AA814" s="40"/>
      <c r="AB814" s="9"/>
      <c r="AG814" s="40"/>
      <c r="AH814" s="9"/>
      <c r="AI814" s="40"/>
      <c r="AJ814" s="9"/>
    </row>
    <row r="815" spans="27:36" ht="15">
      <c r="AA815" s="40"/>
      <c r="AB815" s="9"/>
      <c r="AG815" s="40"/>
      <c r="AH815" s="9"/>
      <c r="AI815" s="40"/>
      <c r="AJ815" s="9"/>
    </row>
    <row r="816" spans="27:36" ht="15">
      <c r="AA816" s="40"/>
      <c r="AB816" s="9"/>
      <c r="AG816" s="40"/>
      <c r="AH816" s="9"/>
      <c r="AI816" s="40"/>
      <c r="AJ816" s="9"/>
    </row>
    <row r="817" spans="27:36" ht="15">
      <c r="AA817" s="40"/>
      <c r="AB817" s="9"/>
      <c r="AG817" s="40"/>
      <c r="AH817" s="9"/>
      <c r="AI817" s="40"/>
      <c r="AJ817" s="9"/>
    </row>
    <row r="818" spans="27:36" ht="15">
      <c r="AA818" s="40"/>
      <c r="AB818" s="9"/>
      <c r="AG818" s="40"/>
      <c r="AH818" s="9"/>
      <c r="AI818" s="40"/>
      <c r="AJ818" s="9"/>
    </row>
    <row r="819" spans="27:36" ht="15">
      <c r="AA819" s="40"/>
      <c r="AB819" s="9"/>
      <c r="AG819" s="40"/>
      <c r="AH819" s="9"/>
      <c r="AI819" s="40"/>
      <c r="AJ819" s="9"/>
    </row>
    <row r="820" spans="27:36" ht="15">
      <c r="AA820" s="40"/>
      <c r="AB820" s="9"/>
      <c r="AG820" s="40"/>
      <c r="AH820" s="9"/>
      <c r="AI820" s="40"/>
      <c r="AJ820" s="9"/>
    </row>
    <row r="821" spans="27:36" ht="15">
      <c r="AA821" s="40"/>
      <c r="AB821" s="9"/>
      <c r="AG821" s="40"/>
      <c r="AH821" s="9"/>
      <c r="AI821" s="40"/>
      <c r="AJ821" s="9"/>
    </row>
    <row r="822" spans="27:36" ht="15">
      <c r="AA822" s="40"/>
      <c r="AB822" s="9"/>
      <c r="AG822" s="40"/>
      <c r="AH822" s="9"/>
      <c r="AI822" s="40"/>
      <c r="AJ822" s="9"/>
    </row>
    <row r="823" spans="27:36" ht="15">
      <c r="AA823" s="40"/>
      <c r="AB823" s="9"/>
      <c r="AG823" s="40"/>
      <c r="AH823" s="9"/>
      <c r="AI823" s="40"/>
      <c r="AJ823" s="9"/>
    </row>
    <row r="824" spans="27:36" ht="15">
      <c r="AA824" s="40"/>
      <c r="AB824" s="9"/>
      <c r="AG824" s="40"/>
      <c r="AH824" s="9"/>
      <c r="AI824" s="40"/>
      <c r="AJ824" s="9"/>
    </row>
    <row r="825" spans="27:36" ht="15">
      <c r="AA825" s="40"/>
      <c r="AB825" s="9"/>
      <c r="AG825" s="40"/>
      <c r="AH825" s="9"/>
      <c r="AI825" s="40"/>
      <c r="AJ825" s="9"/>
    </row>
    <row r="826" spans="27:36" ht="15">
      <c r="AA826" s="40"/>
      <c r="AB826" s="9"/>
      <c r="AG826" s="40"/>
      <c r="AH826" s="9"/>
      <c r="AI826" s="40"/>
      <c r="AJ826" s="9"/>
    </row>
    <row r="827" spans="27:36" ht="15">
      <c r="AA827" s="40"/>
      <c r="AB827" s="9"/>
      <c r="AG827" s="40"/>
      <c r="AH827" s="9"/>
      <c r="AI827" s="40"/>
      <c r="AJ827" s="9"/>
    </row>
    <row r="828" spans="27:36" ht="15">
      <c r="AA828" s="40"/>
      <c r="AB828" s="9"/>
      <c r="AG828" s="40"/>
      <c r="AH828" s="9"/>
      <c r="AI828" s="40"/>
      <c r="AJ828" s="9"/>
    </row>
    <row r="829" spans="27:36" ht="15">
      <c r="AA829" s="40"/>
      <c r="AB829" s="9"/>
      <c r="AG829" s="40"/>
      <c r="AH829" s="9"/>
      <c r="AI829" s="40"/>
      <c r="AJ829" s="9"/>
    </row>
    <row r="830" spans="27:36" ht="15">
      <c r="AA830" s="40"/>
      <c r="AB830" s="9"/>
      <c r="AG830" s="40"/>
      <c r="AH830" s="9"/>
      <c r="AI830" s="40"/>
      <c r="AJ830" s="9"/>
    </row>
    <row r="831" spans="27:36" ht="15">
      <c r="AA831" s="40"/>
      <c r="AB831" s="9"/>
      <c r="AG831" s="40"/>
      <c r="AH831" s="9"/>
      <c r="AI831" s="40"/>
      <c r="AJ831" s="9"/>
    </row>
    <row r="832" spans="27:36" ht="15">
      <c r="AA832" s="40"/>
      <c r="AB832" s="9"/>
      <c r="AG832" s="40"/>
      <c r="AH832" s="9"/>
      <c r="AI832" s="40"/>
      <c r="AJ832" s="9"/>
    </row>
    <row r="833" spans="27:36" ht="15">
      <c r="AA833" s="40"/>
      <c r="AB833" s="9"/>
      <c r="AG833" s="40"/>
      <c r="AH833" s="9"/>
      <c r="AI833" s="40"/>
      <c r="AJ833" s="9"/>
    </row>
    <row r="834" spans="27:36" ht="15">
      <c r="AA834" s="40"/>
      <c r="AB834" s="9"/>
      <c r="AG834" s="40"/>
      <c r="AH834" s="9"/>
      <c r="AI834" s="40"/>
      <c r="AJ834" s="9"/>
    </row>
    <row r="835" spans="27:36" ht="15">
      <c r="AA835" s="40"/>
      <c r="AB835" s="9"/>
      <c r="AG835" s="40"/>
      <c r="AH835" s="9"/>
      <c r="AI835" s="40"/>
      <c r="AJ835" s="9"/>
    </row>
    <row r="836" spans="27:36" ht="15">
      <c r="AA836" s="40"/>
      <c r="AB836" s="9"/>
      <c r="AG836" s="40"/>
      <c r="AH836" s="9"/>
      <c r="AI836" s="40"/>
      <c r="AJ836" s="9"/>
    </row>
    <row r="837" spans="27:36" ht="15">
      <c r="AA837" s="40"/>
      <c r="AB837" s="9"/>
      <c r="AG837" s="40"/>
      <c r="AH837" s="9"/>
      <c r="AI837" s="40"/>
      <c r="AJ837" s="9"/>
    </row>
    <row r="838" spans="27:36" ht="15">
      <c r="AA838" s="40"/>
      <c r="AB838" s="9"/>
      <c r="AG838" s="40"/>
      <c r="AH838" s="9"/>
      <c r="AI838" s="40"/>
      <c r="AJ838" s="9"/>
    </row>
    <row r="839" spans="27:36" ht="15">
      <c r="AA839" s="40"/>
      <c r="AB839" s="9"/>
      <c r="AG839" s="40"/>
      <c r="AH839" s="9"/>
      <c r="AI839" s="40"/>
      <c r="AJ839" s="9"/>
    </row>
    <row r="840" spans="27:36" ht="15">
      <c r="AA840" s="40"/>
      <c r="AB840" s="9"/>
      <c r="AG840" s="40"/>
      <c r="AH840" s="9"/>
      <c r="AI840" s="40"/>
      <c r="AJ840" s="9"/>
    </row>
    <row r="841" spans="27:36" ht="15">
      <c r="AA841" s="40"/>
      <c r="AB841" s="9"/>
      <c r="AG841" s="40"/>
      <c r="AH841" s="9"/>
      <c r="AI841" s="40"/>
      <c r="AJ841" s="9"/>
    </row>
    <row r="842" spans="27:36" ht="15">
      <c r="AA842" s="40"/>
      <c r="AB842" s="9"/>
      <c r="AG842" s="40"/>
      <c r="AH842" s="9"/>
      <c r="AI842" s="40"/>
      <c r="AJ842" s="9"/>
    </row>
    <row r="843" spans="27:36" ht="15">
      <c r="AA843" s="40"/>
      <c r="AB843" s="9"/>
      <c r="AG843" s="40"/>
      <c r="AH843" s="9"/>
      <c r="AI843" s="40"/>
      <c r="AJ843" s="9"/>
    </row>
    <row r="844" spans="27:36" ht="15">
      <c r="AA844" s="40"/>
      <c r="AB844" s="9"/>
      <c r="AG844" s="40"/>
      <c r="AH844" s="9"/>
      <c r="AI844" s="40"/>
      <c r="AJ844" s="9"/>
    </row>
    <row r="845" spans="27:36" ht="15">
      <c r="AA845" s="40"/>
      <c r="AB845" s="9"/>
      <c r="AG845" s="40"/>
      <c r="AH845" s="9"/>
      <c r="AI845" s="40"/>
      <c r="AJ845" s="9"/>
    </row>
    <row r="846" spans="27:36" ht="15">
      <c r="AA846" s="40"/>
      <c r="AB846" s="9"/>
      <c r="AG846" s="40"/>
      <c r="AH846" s="9"/>
      <c r="AI846" s="40"/>
      <c r="AJ846" s="9"/>
    </row>
    <row r="847" spans="27:36" ht="15">
      <c r="AA847" s="40"/>
      <c r="AB847" s="9"/>
      <c r="AG847" s="40"/>
      <c r="AH847" s="9"/>
      <c r="AI847" s="40"/>
      <c r="AJ847" s="9"/>
    </row>
    <row r="848" spans="27:36" ht="15">
      <c r="AA848" s="40"/>
      <c r="AB848" s="9"/>
      <c r="AG848" s="40"/>
      <c r="AH848" s="9"/>
      <c r="AI848" s="40"/>
      <c r="AJ848" s="9"/>
    </row>
    <row r="849" spans="27:36" ht="15">
      <c r="AA849" s="40"/>
      <c r="AB849" s="9"/>
      <c r="AG849" s="40"/>
      <c r="AH849" s="9"/>
      <c r="AI849" s="40"/>
      <c r="AJ849" s="9"/>
    </row>
    <row r="850" spans="27:36" ht="15">
      <c r="AA850" s="40"/>
      <c r="AB850" s="9"/>
      <c r="AG850" s="40"/>
      <c r="AH850" s="9"/>
      <c r="AI850" s="40"/>
      <c r="AJ850" s="9"/>
    </row>
    <row r="851" spans="27:36" ht="15">
      <c r="AA851" s="40"/>
      <c r="AB851" s="9"/>
      <c r="AG851" s="40"/>
      <c r="AH851" s="9"/>
      <c r="AI851" s="40"/>
      <c r="AJ851" s="9"/>
    </row>
    <row r="852" spans="27:36" ht="15">
      <c r="AA852" s="40"/>
      <c r="AB852" s="9"/>
      <c r="AG852" s="40"/>
      <c r="AH852" s="9"/>
      <c r="AI852" s="40"/>
      <c r="AJ852" s="9"/>
    </row>
    <row r="853" spans="27:36" ht="15">
      <c r="AA853" s="40"/>
      <c r="AB853" s="9"/>
      <c r="AG853" s="40"/>
      <c r="AH853" s="9"/>
      <c r="AI853" s="40"/>
      <c r="AJ853" s="9"/>
    </row>
    <row r="854" spans="27:36" ht="15">
      <c r="AA854" s="40"/>
      <c r="AB854" s="9"/>
      <c r="AG854" s="40"/>
      <c r="AH854" s="9"/>
      <c r="AI854" s="40"/>
      <c r="AJ854" s="9"/>
    </row>
    <row r="855" spans="27:36" ht="15">
      <c r="AA855" s="40"/>
      <c r="AB855" s="9"/>
      <c r="AG855" s="40"/>
      <c r="AH855" s="9"/>
      <c r="AI855" s="40"/>
      <c r="AJ855" s="9"/>
    </row>
    <row r="856" spans="27:36" ht="15">
      <c r="AA856" s="40"/>
      <c r="AB856" s="9"/>
      <c r="AG856" s="40"/>
      <c r="AH856" s="9"/>
      <c r="AI856" s="40"/>
      <c r="AJ856" s="9"/>
    </row>
    <row r="857" spans="27:36" ht="15">
      <c r="AA857" s="40"/>
      <c r="AB857" s="9"/>
      <c r="AG857" s="40"/>
      <c r="AH857" s="9"/>
      <c r="AI857" s="40"/>
      <c r="AJ857" s="9"/>
    </row>
    <row r="858" spans="27:36" ht="15">
      <c r="AA858" s="40"/>
      <c r="AB858" s="9"/>
      <c r="AG858" s="40"/>
      <c r="AH858" s="9"/>
      <c r="AI858" s="40"/>
      <c r="AJ858" s="9"/>
    </row>
    <row r="859" spans="27:36" ht="15">
      <c r="AA859" s="40"/>
      <c r="AB859" s="9"/>
      <c r="AG859" s="40"/>
      <c r="AH859" s="9"/>
      <c r="AI859" s="40"/>
      <c r="AJ859" s="9"/>
    </row>
    <row r="860" spans="27:36" ht="15">
      <c r="AA860" s="40"/>
      <c r="AB860" s="9"/>
      <c r="AG860" s="40"/>
      <c r="AH860" s="9"/>
      <c r="AI860" s="40"/>
      <c r="AJ860" s="9"/>
    </row>
    <row r="861" spans="27:36" ht="15">
      <c r="AA861" s="40"/>
      <c r="AB861" s="9"/>
      <c r="AG861" s="40"/>
      <c r="AH861" s="9"/>
      <c r="AI861" s="40"/>
      <c r="AJ861" s="9"/>
    </row>
    <row r="862" spans="27:36" ht="15">
      <c r="AA862" s="40"/>
      <c r="AB862" s="9"/>
      <c r="AG862" s="40"/>
      <c r="AH862" s="9"/>
      <c r="AI862" s="40"/>
      <c r="AJ862" s="9"/>
    </row>
    <row r="863" spans="27:36" ht="15">
      <c r="AA863" s="40"/>
      <c r="AB863" s="9"/>
      <c r="AG863" s="40"/>
      <c r="AH863" s="9"/>
      <c r="AI863" s="40"/>
      <c r="AJ863" s="9"/>
    </row>
    <row r="864" spans="27:36" ht="15">
      <c r="AA864" s="40"/>
      <c r="AB864" s="9"/>
      <c r="AG864" s="40"/>
      <c r="AH864" s="9"/>
      <c r="AI864" s="40"/>
      <c r="AJ864" s="9"/>
    </row>
    <row r="865" spans="27:36" ht="15">
      <c r="AA865" s="40"/>
      <c r="AB865" s="9"/>
      <c r="AG865" s="40"/>
      <c r="AH865" s="9"/>
      <c r="AI865" s="40"/>
      <c r="AJ865" s="9"/>
    </row>
    <row r="866" spans="27:36" ht="15">
      <c r="AA866" s="40"/>
      <c r="AB866" s="9"/>
      <c r="AG866" s="40"/>
      <c r="AH866" s="9"/>
      <c r="AI866" s="40"/>
      <c r="AJ866" s="9"/>
    </row>
    <row r="867" spans="27:36" ht="15">
      <c r="AA867" s="40"/>
      <c r="AB867" s="9"/>
      <c r="AG867" s="40"/>
      <c r="AH867" s="9"/>
      <c r="AI867" s="40"/>
      <c r="AJ867" s="9"/>
    </row>
    <row r="868" spans="27:36" ht="15">
      <c r="AA868" s="40"/>
      <c r="AB868" s="9"/>
      <c r="AG868" s="40"/>
      <c r="AH868" s="9"/>
      <c r="AI868" s="40"/>
      <c r="AJ868" s="9"/>
    </row>
    <row r="869" spans="27:36" ht="15">
      <c r="AA869" s="40"/>
      <c r="AB869" s="9"/>
      <c r="AG869" s="40"/>
      <c r="AH869" s="9"/>
      <c r="AI869" s="40"/>
      <c r="AJ869" s="9"/>
    </row>
    <row r="870" spans="27:36" ht="15">
      <c r="AA870" s="40"/>
      <c r="AB870" s="9"/>
      <c r="AG870" s="40"/>
      <c r="AH870" s="9"/>
      <c r="AI870" s="40"/>
      <c r="AJ870" s="9"/>
    </row>
    <row r="871" spans="27:36" ht="15">
      <c r="AA871" s="40"/>
      <c r="AB871" s="9"/>
      <c r="AG871" s="40"/>
      <c r="AH871" s="9"/>
      <c r="AI871" s="40"/>
      <c r="AJ871" s="9"/>
    </row>
    <row r="872" spans="27:36" ht="15">
      <c r="AA872" s="40"/>
      <c r="AB872" s="9"/>
      <c r="AG872" s="40"/>
      <c r="AH872" s="9"/>
      <c r="AI872" s="40"/>
      <c r="AJ872" s="9"/>
    </row>
    <row r="873" spans="27:36" ht="15">
      <c r="AA873" s="40"/>
      <c r="AB873" s="9"/>
      <c r="AG873" s="40"/>
      <c r="AH873" s="9"/>
      <c r="AI873" s="40"/>
      <c r="AJ873" s="9"/>
    </row>
    <row r="874" spans="27:36" ht="15">
      <c r="AA874" s="40"/>
      <c r="AB874" s="9"/>
      <c r="AG874" s="40"/>
      <c r="AH874" s="9"/>
      <c r="AI874" s="40"/>
      <c r="AJ874" s="9"/>
    </row>
    <row r="875" spans="27:36" ht="15">
      <c r="AA875" s="40"/>
      <c r="AB875" s="9"/>
      <c r="AG875" s="40"/>
      <c r="AH875" s="9"/>
      <c r="AI875" s="40"/>
      <c r="AJ875" s="9"/>
    </row>
    <row r="876" spans="27:36" ht="15">
      <c r="AA876" s="40"/>
      <c r="AB876" s="9"/>
      <c r="AG876" s="40"/>
      <c r="AH876" s="9"/>
      <c r="AI876" s="40"/>
      <c r="AJ876" s="9"/>
    </row>
    <row r="877" spans="27:36" ht="15">
      <c r="AA877" s="40"/>
      <c r="AB877" s="9"/>
      <c r="AG877" s="40"/>
      <c r="AH877" s="9"/>
      <c r="AI877" s="40"/>
      <c r="AJ877" s="9"/>
    </row>
    <row r="878" spans="27:36" ht="15">
      <c r="AA878" s="40"/>
      <c r="AB878" s="9"/>
      <c r="AG878" s="40"/>
      <c r="AH878" s="9"/>
      <c r="AI878" s="40"/>
      <c r="AJ878" s="9"/>
    </row>
    <row r="879" spans="27:36" ht="15">
      <c r="AA879" s="40"/>
      <c r="AB879" s="9"/>
      <c r="AG879" s="40"/>
      <c r="AH879" s="9"/>
      <c r="AI879" s="40"/>
      <c r="AJ879" s="9"/>
    </row>
    <row r="880" spans="27:36" ht="15">
      <c r="AA880" s="40"/>
      <c r="AB880" s="9"/>
      <c r="AG880" s="40"/>
      <c r="AH880" s="9"/>
      <c r="AI880" s="40"/>
      <c r="AJ880" s="9"/>
    </row>
    <row r="881" spans="27:36" ht="15">
      <c r="AA881" s="40"/>
      <c r="AB881" s="9"/>
      <c r="AG881" s="40"/>
      <c r="AH881" s="9"/>
      <c r="AI881" s="40"/>
      <c r="AJ881" s="9"/>
    </row>
    <row r="882" spans="27:36" ht="15">
      <c r="AA882" s="40"/>
      <c r="AB882" s="9"/>
      <c r="AG882" s="40"/>
      <c r="AH882" s="9"/>
      <c r="AI882" s="40"/>
      <c r="AJ882" s="9"/>
    </row>
    <row r="883" spans="27:36" ht="15">
      <c r="AA883" s="40"/>
      <c r="AB883" s="9"/>
      <c r="AG883" s="40"/>
      <c r="AH883" s="9"/>
      <c r="AI883" s="40"/>
      <c r="AJ883" s="9"/>
    </row>
    <row r="884" spans="27:36" ht="15">
      <c r="AA884" s="40"/>
      <c r="AB884" s="9"/>
      <c r="AG884" s="40"/>
      <c r="AH884" s="9"/>
      <c r="AI884" s="40"/>
      <c r="AJ884" s="9"/>
    </row>
    <row r="885" spans="27:36" ht="15">
      <c r="AA885" s="40"/>
      <c r="AB885" s="9"/>
      <c r="AG885" s="40"/>
      <c r="AH885" s="9"/>
      <c r="AI885" s="40"/>
      <c r="AJ885" s="9"/>
    </row>
    <row r="886" spans="27:36" ht="15">
      <c r="AA886" s="40"/>
      <c r="AB886" s="9"/>
      <c r="AG886" s="40"/>
      <c r="AH886" s="9"/>
      <c r="AI886" s="40"/>
      <c r="AJ886" s="9"/>
    </row>
    <row r="887" spans="27:36" ht="15">
      <c r="AA887" s="40"/>
      <c r="AB887" s="9"/>
      <c r="AG887" s="40"/>
      <c r="AH887" s="9"/>
      <c r="AI887" s="40"/>
      <c r="AJ887" s="9"/>
    </row>
    <row r="888" spans="27:36" ht="15">
      <c r="AA888" s="40"/>
      <c r="AB888" s="9"/>
      <c r="AG888" s="40"/>
      <c r="AH888" s="9"/>
      <c r="AI888" s="40"/>
      <c r="AJ888" s="9"/>
    </row>
    <row r="889" spans="27:36" ht="15">
      <c r="AA889" s="40"/>
      <c r="AB889" s="9"/>
      <c r="AG889" s="40"/>
      <c r="AH889" s="9"/>
      <c r="AI889" s="40"/>
      <c r="AJ889" s="9"/>
    </row>
    <row r="890" spans="27:36" ht="15">
      <c r="AA890" s="40"/>
      <c r="AB890" s="9"/>
      <c r="AG890" s="40"/>
      <c r="AH890" s="9"/>
      <c r="AI890" s="40"/>
      <c r="AJ890" s="9"/>
    </row>
    <row r="891" spans="27:36" ht="15">
      <c r="AA891" s="40"/>
      <c r="AB891" s="9"/>
      <c r="AG891" s="40"/>
      <c r="AH891" s="9"/>
      <c r="AI891" s="40"/>
      <c r="AJ891" s="9"/>
    </row>
    <row r="892" spans="27:36" ht="15">
      <c r="AA892" s="40"/>
      <c r="AB892" s="9"/>
      <c r="AG892" s="40"/>
      <c r="AH892" s="9"/>
      <c r="AI892" s="40"/>
      <c r="AJ892" s="9"/>
    </row>
    <row r="893" spans="27:36" ht="15">
      <c r="AA893" s="40"/>
      <c r="AB893" s="9"/>
      <c r="AG893" s="40"/>
      <c r="AH893" s="9"/>
      <c r="AI893" s="40"/>
      <c r="AJ893" s="9"/>
    </row>
    <row r="894" spans="27:36" ht="15">
      <c r="AA894" s="40"/>
      <c r="AB894" s="9"/>
      <c r="AG894" s="40"/>
      <c r="AH894" s="9"/>
      <c r="AI894" s="40"/>
      <c r="AJ894" s="9"/>
    </row>
    <row r="895" spans="27:36" ht="15">
      <c r="AA895" s="40"/>
      <c r="AB895" s="9"/>
      <c r="AG895" s="40"/>
      <c r="AH895" s="9"/>
      <c r="AI895" s="40"/>
      <c r="AJ895" s="9"/>
    </row>
    <row r="896" spans="27:36" ht="15">
      <c r="AA896" s="40"/>
      <c r="AB896" s="9"/>
      <c r="AG896" s="40"/>
      <c r="AH896" s="9"/>
      <c r="AI896" s="40"/>
      <c r="AJ896" s="9"/>
    </row>
    <row r="897" spans="27:36" ht="15">
      <c r="AA897" s="40"/>
      <c r="AB897" s="9"/>
      <c r="AG897" s="40"/>
      <c r="AH897" s="9"/>
      <c r="AI897" s="40"/>
      <c r="AJ897" s="9"/>
    </row>
    <row r="898" spans="27:36" ht="15">
      <c r="AA898" s="40"/>
      <c r="AB898" s="9"/>
      <c r="AG898" s="40"/>
      <c r="AH898" s="9"/>
      <c r="AI898" s="40"/>
      <c r="AJ898" s="9"/>
    </row>
    <row r="899" spans="27:36" ht="15">
      <c r="AA899" s="40"/>
      <c r="AB899" s="9"/>
      <c r="AG899" s="40"/>
      <c r="AH899" s="9"/>
      <c r="AI899" s="40"/>
      <c r="AJ899" s="9"/>
    </row>
    <row r="900" spans="27:36" ht="15">
      <c r="AA900" s="40"/>
      <c r="AB900" s="9"/>
      <c r="AG900" s="40"/>
      <c r="AH900" s="9"/>
      <c r="AI900" s="40"/>
      <c r="AJ900" s="9"/>
    </row>
    <row r="901" spans="27:36" ht="15">
      <c r="AA901" s="40"/>
      <c r="AB901" s="9"/>
      <c r="AG901" s="40"/>
      <c r="AH901" s="9"/>
      <c r="AI901" s="40"/>
      <c r="AJ901" s="9"/>
    </row>
    <row r="902" spans="27:36" ht="15">
      <c r="AA902" s="40"/>
      <c r="AB902" s="9"/>
      <c r="AG902" s="40"/>
      <c r="AH902" s="9"/>
      <c r="AI902" s="40"/>
      <c r="AJ902" s="9"/>
    </row>
    <row r="903" spans="27:36" ht="15">
      <c r="AA903" s="40"/>
      <c r="AB903" s="9"/>
      <c r="AG903" s="40"/>
      <c r="AH903" s="9"/>
      <c r="AI903" s="40"/>
      <c r="AJ903" s="9"/>
    </row>
    <row r="904" spans="27:36" ht="15">
      <c r="AA904" s="40"/>
      <c r="AB904" s="9"/>
      <c r="AG904" s="40"/>
      <c r="AH904" s="9"/>
      <c r="AI904" s="40"/>
      <c r="AJ904" s="9"/>
    </row>
    <row r="905" spans="27:36" ht="15">
      <c r="AA905" s="40"/>
      <c r="AB905" s="9"/>
      <c r="AG905" s="40"/>
      <c r="AH905" s="9"/>
      <c r="AI905" s="40"/>
      <c r="AJ905" s="9"/>
    </row>
    <row r="906" spans="27:36" ht="15">
      <c r="AA906" s="40"/>
      <c r="AB906" s="9"/>
      <c r="AG906" s="40"/>
      <c r="AH906" s="9"/>
      <c r="AI906" s="40"/>
      <c r="AJ906" s="9"/>
    </row>
    <row r="907" spans="27:36" ht="15">
      <c r="AA907" s="40"/>
      <c r="AB907" s="9"/>
      <c r="AG907" s="40"/>
      <c r="AH907" s="9"/>
      <c r="AI907" s="40"/>
      <c r="AJ907" s="9"/>
    </row>
    <row r="908" spans="27:36" ht="15">
      <c r="AA908" s="40"/>
      <c r="AB908" s="9"/>
      <c r="AG908" s="40"/>
      <c r="AH908" s="9"/>
      <c r="AI908" s="40"/>
      <c r="AJ908" s="9"/>
    </row>
    <row r="909" spans="27:36" ht="15">
      <c r="AA909" s="40"/>
      <c r="AB909" s="9"/>
      <c r="AG909" s="40"/>
      <c r="AH909" s="9"/>
      <c r="AI909" s="40"/>
      <c r="AJ909" s="9"/>
    </row>
    <row r="910" spans="27:36" ht="15">
      <c r="AA910" s="40"/>
      <c r="AB910" s="9"/>
      <c r="AG910" s="40"/>
      <c r="AH910" s="9"/>
      <c r="AI910" s="40"/>
      <c r="AJ910" s="9"/>
    </row>
    <row r="911" spans="27:36" ht="15">
      <c r="AA911" s="40"/>
      <c r="AB911" s="9"/>
      <c r="AG911" s="40"/>
      <c r="AH911" s="9"/>
      <c r="AI911" s="40"/>
      <c r="AJ911" s="9"/>
    </row>
    <row r="912" spans="27:36" ht="15">
      <c r="AA912" s="40"/>
      <c r="AB912" s="9"/>
      <c r="AG912" s="40"/>
      <c r="AH912" s="9"/>
      <c r="AI912" s="40"/>
      <c r="AJ912" s="9"/>
    </row>
    <row r="913" spans="27:36" ht="15">
      <c r="AA913" s="40"/>
      <c r="AB913" s="9"/>
      <c r="AG913" s="40"/>
      <c r="AH913" s="9"/>
      <c r="AI913" s="40"/>
      <c r="AJ913" s="9"/>
    </row>
    <row r="914" spans="27:36" ht="15">
      <c r="AA914" s="40"/>
      <c r="AB914" s="9"/>
      <c r="AG914" s="40"/>
      <c r="AH914" s="9"/>
      <c r="AI914" s="40"/>
      <c r="AJ914" s="9"/>
    </row>
    <row r="915" spans="27:36" ht="15">
      <c r="AA915" s="40"/>
      <c r="AB915" s="9"/>
      <c r="AG915" s="40"/>
      <c r="AH915" s="9"/>
      <c r="AI915" s="40"/>
      <c r="AJ915" s="9"/>
    </row>
    <row r="916" spans="27:36" ht="15">
      <c r="AA916" s="40"/>
      <c r="AB916" s="9"/>
      <c r="AG916" s="40"/>
      <c r="AH916" s="9"/>
      <c r="AI916" s="40"/>
      <c r="AJ916" s="9"/>
    </row>
    <row r="917" spans="27:36" ht="15">
      <c r="AA917" s="40"/>
      <c r="AB917" s="9"/>
      <c r="AG917" s="40"/>
      <c r="AH917" s="9"/>
      <c r="AI917" s="40"/>
      <c r="AJ917" s="9"/>
    </row>
    <row r="918" spans="27:36" ht="15">
      <c r="AA918" s="40"/>
      <c r="AB918" s="9"/>
      <c r="AG918" s="40"/>
      <c r="AH918" s="9"/>
      <c r="AI918" s="40"/>
      <c r="AJ918" s="9"/>
    </row>
    <row r="919" spans="27:36" ht="15">
      <c r="AA919" s="40"/>
      <c r="AB919" s="9"/>
      <c r="AG919" s="40"/>
      <c r="AH919" s="9"/>
      <c r="AI919" s="40"/>
      <c r="AJ919" s="9"/>
    </row>
    <row r="920" spans="27:36" ht="15">
      <c r="AA920" s="40"/>
      <c r="AB920" s="9"/>
      <c r="AG920" s="40"/>
      <c r="AH920" s="9"/>
      <c r="AI920" s="40"/>
      <c r="AJ920" s="9"/>
    </row>
    <row r="921" spans="27:36" ht="15">
      <c r="AA921" s="40"/>
      <c r="AB921" s="9"/>
      <c r="AG921" s="40"/>
      <c r="AH921" s="9"/>
      <c r="AI921" s="40"/>
      <c r="AJ921" s="9"/>
    </row>
    <row r="922" spans="27:36" ht="15">
      <c r="AA922" s="40"/>
      <c r="AB922" s="9"/>
      <c r="AG922" s="40"/>
      <c r="AH922" s="9"/>
      <c r="AI922" s="40"/>
      <c r="AJ922" s="9"/>
    </row>
    <row r="923" spans="27:36" ht="15">
      <c r="AA923" s="40"/>
      <c r="AB923" s="9"/>
      <c r="AG923" s="40"/>
      <c r="AH923" s="9"/>
      <c r="AI923" s="40"/>
      <c r="AJ923" s="9"/>
    </row>
    <row r="924" spans="27:36" ht="15">
      <c r="AA924" s="40"/>
      <c r="AB924" s="9"/>
      <c r="AG924" s="40"/>
      <c r="AH924" s="9"/>
      <c r="AI924" s="40"/>
      <c r="AJ924" s="9"/>
    </row>
    <row r="925" spans="27:36" ht="15">
      <c r="AA925" s="40"/>
      <c r="AB925" s="9"/>
      <c r="AG925" s="40"/>
      <c r="AH925" s="9"/>
      <c r="AI925" s="40"/>
      <c r="AJ925" s="9"/>
    </row>
    <row r="926" spans="27:36" ht="15">
      <c r="AA926" s="40"/>
      <c r="AB926" s="9"/>
      <c r="AG926" s="40"/>
      <c r="AH926" s="9"/>
      <c r="AI926" s="40"/>
      <c r="AJ926" s="9"/>
    </row>
    <row r="927" spans="27:36" ht="15">
      <c r="AA927" s="40"/>
      <c r="AB927" s="9"/>
      <c r="AG927" s="40"/>
      <c r="AH927" s="9"/>
      <c r="AI927" s="40"/>
      <c r="AJ927" s="9"/>
    </row>
    <row r="928" spans="27:36" ht="15">
      <c r="AA928" s="40"/>
      <c r="AB928" s="9"/>
      <c r="AG928" s="40"/>
      <c r="AH928" s="9"/>
      <c r="AI928" s="40"/>
      <c r="AJ928" s="9"/>
    </row>
    <row r="929" spans="27:36" ht="15">
      <c r="AA929" s="40"/>
      <c r="AB929" s="9"/>
      <c r="AG929" s="40"/>
      <c r="AH929" s="9"/>
      <c r="AI929" s="40"/>
      <c r="AJ929" s="9"/>
    </row>
    <row r="930" spans="27:36" ht="15">
      <c r="AA930" s="40"/>
      <c r="AB930" s="9"/>
      <c r="AG930" s="40"/>
      <c r="AH930" s="9"/>
      <c r="AI930" s="40"/>
      <c r="AJ930" s="9"/>
    </row>
    <row r="931" spans="27:36" ht="15">
      <c r="AA931" s="40"/>
      <c r="AB931" s="9"/>
      <c r="AG931" s="40"/>
      <c r="AH931" s="9"/>
      <c r="AI931" s="40"/>
      <c r="AJ931" s="9"/>
    </row>
    <row r="932" spans="27:36" ht="15">
      <c r="AA932" s="40"/>
      <c r="AB932" s="9"/>
      <c r="AG932" s="40"/>
      <c r="AH932" s="9"/>
      <c r="AI932" s="40"/>
      <c r="AJ932" s="9"/>
    </row>
    <row r="933" spans="27:36" ht="15">
      <c r="AA933" s="40"/>
      <c r="AB933" s="9"/>
      <c r="AG933" s="40"/>
      <c r="AH933" s="9"/>
      <c r="AI933" s="40"/>
      <c r="AJ933" s="9"/>
    </row>
    <row r="934" spans="27:36" ht="15">
      <c r="AA934" s="40"/>
      <c r="AB934" s="9"/>
      <c r="AG934" s="40"/>
      <c r="AH934" s="9"/>
      <c r="AI934" s="40"/>
      <c r="AJ934" s="9"/>
    </row>
    <row r="935" spans="27:36" ht="15">
      <c r="AA935" s="40"/>
      <c r="AB935" s="9"/>
      <c r="AG935" s="40"/>
      <c r="AH935" s="9"/>
      <c r="AI935" s="40"/>
      <c r="AJ935" s="9"/>
    </row>
    <row r="936" spans="27:36" ht="15">
      <c r="AA936" s="40"/>
      <c r="AB936" s="9"/>
      <c r="AG936" s="40"/>
      <c r="AH936" s="9"/>
      <c r="AI936" s="40"/>
      <c r="AJ936" s="9"/>
    </row>
    <row r="937" spans="27:36" ht="15">
      <c r="AA937" s="40"/>
      <c r="AB937" s="9"/>
      <c r="AG937" s="40"/>
      <c r="AH937" s="9"/>
      <c r="AI937" s="40"/>
      <c r="AJ937" s="9"/>
    </row>
    <row r="938" spans="27:36" ht="15">
      <c r="AA938" s="40"/>
      <c r="AB938" s="9"/>
      <c r="AG938" s="40"/>
      <c r="AH938" s="9"/>
      <c r="AI938" s="40"/>
      <c r="AJ938" s="9"/>
    </row>
    <row r="939" spans="27:36" ht="15">
      <c r="AA939" s="40"/>
      <c r="AB939" s="9"/>
      <c r="AG939" s="40"/>
      <c r="AH939" s="9"/>
      <c r="AI939" s="40"/>
      <c r="AJ939" s="9"/>
    </row>
    <row r="940" spans="27:36" ht="15">
      <c r="AA940" s="40"/>
      <c r="AB940" s="9"/>
      <c r="AG940" s="40"/>
      <c r="AH940" s="9"/>
      <c r="AI940" s="40"/>
      <c r="AJ940" s="9"/>
    </row>
    <row r="941" spans="27:36" ht="15">
      <c r="AA941" s="40"/>
      <c r="AB941" s="9"/>
      <c r="AG941" s="40"/>
      <c r="AH941" s="9"/>
      <c r="AI941" s="40"/>
      <c r="AJ941" s="9"/>
    </row>
    <row r="942" spans="27:36" ht="15">
      <c r="AA942" s="40"/>
      <c r="AB942" s="9"/>
      <c r="AG942" s="40"/>
      <c r="AH942" s="9"/>
      <c r="AI942" s="40"/>
      <c r="AJ942" s="9"/>
    </row>
    <row r="943" spans="27:36" ht="15">
      <c r="AA943" s="40"/>
      <c r="AB943" s="9"/>
      <c r="AG943" s="40"/>
      <c r="AH943" s="9"/>
      <c r="AI943" s="40"/>
      <c r="AJ943" s="9"/>
    </row>
    <row r="944" spans="27:36" ht="15">
      <c r="AA944" s="40"/>
      <c r="AB944" s="9"/>
      <c r="AG944" s="40"/>
      <c r="AH944" s="9"/>
      <c r="AI944" s="40"/>
      <c r="AJ944" s="9"/>
    </row>
    <row r="945" spans="27:36" ht="15">
      <c r="AA945" s="40"/>
      <c r="AB945" s="9"/>
      <c r="AG945" s="40"/>
      <c r="AH945" s="9"/>
      <c r="AI945" s="40"/>
      <c r="AJ945" s="9"/>
    </row>
    <row r="946" spans="27:36" ht="15">
      <c r="AA946" s="40"/>
      <c r="AB946" s="9"/>
      <c r="AG946" s="40"/>
      <c r="AH946" s="9"/>
      <c r="AI946" s="40"/>
      <c r="AJ946" s="9"/>
    </row>
    <row r="947" spans="27:36" ht="15">
      <c r="AA947" s="40"/>
      <c r="AB947" s="9"/>
      <c r="AG947" s="40"/>
      <c r="AH947" s="9"/>
      <c r="AI947" s="40"/>
      <c r="AJ947" s="9"/>
    </row>
    <row r="948" spans="27:36" ht="15">
      <c r="AA948" s="40"/>
      <c r="AB948" s="9"/>
      <c r="AG948" s="40"/>
      <c r="AH948" s="9"/>
      <c r="AI948" s="40"/>
      <c r="AJ948" s="9"/>
    </row>
    <row r="949" spans="27:36" ht="15">
      <c r="AA949" s="40"/>
      <c r="AB949" s="9"/>
      <c r="AG949" s="40"/>
      <c r="AH949" s="9"/>
      <c r="AI949" s="40"/>
      <c r="AJ949" s="9"/>
    </row>
    <row r="950" spans="27:36" ht="15">
      <c r="AA950" s="40"/>
      <c r="AB950" s="9"/>
      <c r="AG950" s="40"/>
      <c r="AH950" s="9"/>
      <c r="AI950" s="40"/>
      <c r="AJ950" s="9"/>
    </row>
    <row r="951" spans="27:36" ht="15">
      <c r="AA951" s="40"/>
      <c r="AB951" s="9"/>
      <c r="AG951" s="40"/>
      <c r="AH951" s="9"/>
      <c r="AI951" s="40"/>
      <c r="AJ951" s="9"/>
    </row>
    <row r="952" spans="27:36" ht="15">
      <c r="AA952" s="40"/>
      <c r="AB952" s="9"/>
      <c r="AG952" s="40"/>
      <c r="AH952" s="9"/>
      <c r="AI952" s="40"/>
      <c r="AJ952" s="9"/>
    </row>
    <row r="953" spans="27:36" ht="15">
      <c r="AA953" s="40"/>
      <c r="AB953" s="9"/>
      <c r="AG953" s="40"/>
      <c r="AH953" s="9"/>
      <c r="AI953" s="40"/>
      <c r="AJ953" s="9"/>
    </row>
    <row r="954" spans="27:36" ht="15">
      <c r="AA954" s="40"/>
      <c r="AB954" s="9"/>
      <c r="AG954" s="40"/>
      <c r="AH954" s="9"/>
      <c r="AI954" s="40"/>
      <c r="AJ954" s="9"/>
    </row>
    <row r="955" spans="27:36" ht="15">
      <c r="AA955" s="40"/>
      <c r="AB955" s="9"/>
      <c r="AG955" s="40"/>
      <c r="AH955" s="9"/>
      <c r="AI955" s="40"/>
      <c r="AJ955" s="9"/>
    </row>
    <row r="956" spans="27:36" ht="15">
      <c r="AA956" s="40"/>
      <c r="AB956" s="9"/>
      <c r="AG956" s="40"/>
      <c r="AH956" s="9"/>
      <c r="AI956" s="40"/>
      <c r="AJ956" s="9"/>
    </row>
    <row r="957" spans="27:36" ht="15">
      <c r="AA957" s="40"/>
      <c r="AB957" s="9"/>
      <c r="AG957" s="40"/>
      <c r="AH957" s="9"/>
      <c r="AI957" s="40"/>
      <c r="AJ957" s="9"/>
    </row>
    <row r="958" spans="27:36" ht="15">
      <c r="AA958" s="40"/>
      <c r="AB958" s="9"/>
      <c r="AG958" s="40"/>
      <c r="AH958" s="9"/>
      <c r="AI958" s="40"/>
      <c r="AJ958" s="9"/>
    </row>
    <row r="959" spans="27:36" ht="15">
      <c r="AA959" s="40"/>
      <c r="AB959" s="9"/>
      <c r="AG959" s="40"/>
      <c r="AH959" s="9"/>
      <c r="AI959" s="40"/>
      <c r="AJ959" s="9"/>
    </row>
    <row r="960" spans="27:36" ht="15">
      <c r="AA960" s="40"/>
      <c r="AB960" s="9"/>
      <c r="AG960" s="40"/>
      <c r="AH960" s="9"/>
      <c r="AI960" s="40"/>
      <c r="AJ960" s="9"/>
    </row>
    <row r="961" spans="27:36" ht="15">
      <c r="AA961" s="40"/>
      <c r="AB961" s="9"/>
      <c r="AG961" s="40"/>
      <c r="AH961" s="9"/>
      <c r="AI961" s="40"/>
      <c r="AJ961" s="9"/>
    </row>
    <row r="962" spans="27:36" ht="15">
      <c r="AA962" s="40"/>
      <c r="AB962" s="9"/>
      <c r="AG962" s="40"/>
      <c r="AH962" s="9"/>
      <c r="AI962" s="40"/>
      <c r="AJ962" s="9"/>
    </row>
    <row r="963" spans="27:36" ht="15">
      <c r="AA963" s="40"/>
      <c r="AB963" s="9"/>
      <c r="AG963" s="40"/>
      <c r="AH963" s="9"/>
      <c r="AI963" s="40"/>
      <c r="AJ963" s="9"/>
    </row>
    <row r="964" spans="27:36" ht="15">
      <c r="AA964" s="40"/>
      <c r="AB964" s="9"/>
      <c r="AG964" s="40"/>
      <c r="AH964" s="9"/>
      <c r="AI964" s="40"/>
      <c r="AJ964" s="9"/>
    </row>
    <row r="965" spans="27:36" ht="15">
      <c r="AA965" s="40"/>
      <c r="AB965" s="9"/>
      <c r="AG965" s="40"/>
      <c r="AH965" s="9"/>
      <c r="AI965" s="40"/>
      <c r="AJ965" s="9"/>
    </row>
    <row r="966" spans="27:36" ht="15">
      <c r="AA966" s="40"/>
      <c r="AB966" s="9"/>
      <c r="AG966" s="40"/>
      <c r="AH966" s="9"/>
      <c r="AI966" s="40"/>
      <c r="AJ966" s="9"/>
    </row>
    <row r="967" spans="27:36" ht="15">
      <c r="AA967" s="40"/>
      <c r="AB967" s="9"/>
      <c r="AG967" s="40"/>
      <c r="AH967" s="9"/>
      <c r="AI967" s="40"/>
      <c r="AJ967" s="9"/>
    </row>
    <row r="968" spans="27:36" ht="15">
      <c r="AA968" s="40"/>
      <c r="AB968" s="9"/>
      <c r="AG968" s="40"/>
      <c r="AH968" s="9"/>
      <c r="AI968" s="40"/>
      <c r="AJ968" s="9"/>
    </row>
    <row r="969" spans="27:36" ht="15">
      <c r="AA969" s="40"/>
      <c r="AB969" s="9"/>
      <c r="AG969" s="40"/>
      <c r="AH969" s="9"/>
      <c r="AI969" s="40"/>
      <c r="AJ969" s="9"/>
    </row>
    <row r="970" spans="27:36" ht="15">
      <c r="AA970" s="40"/>
      <c r="AB970" s="9"/>
      <c r="AG970" s="40"/>
      <c r="AH970" s="9"/>
      <c r="AI970" s="40"/>
      <c r="AJ970" s="9"/>
    </row>
    <row r="971" spans="27:36" ht="15">
      <c r="AA971" s="40"/>
      <c r="AB971" s="9"/>
      <c r="AG971" s="40"/>
      <c r="AH971" s="9"/>
      <c r="AI971" s="40"/>
      <c r="AJ971" s="9"/>
    </row>
    <row r="972" spans="27:36" ht="15">
      <c r="AA972" s="40"/>
      <c r="AB972" s="9"/>
      <c r="AG972" s="40"/>
      <c r="AH972" s="9"/>
      <c r="AI972" s="40"/>
      <c r="AJ972" s="9"/>
    </row>
    <row r="973" spans="27:36" ht="15">
      <c r="AA973" s="40"/>
      <c r="AB973" s="9"/>
      <c r="AG973" s="40"/>
      <c r="AH973" s="9"/>
      <c r="AI973" s="40"/>
      <c r="AJ973" s="9"/>
    </row>
    <row r="974" spans="27:36" ht="15">
      <c r="AA974" s="40"/>
      <c r="AB974" s="9"/>
      <c r="AG974" s="40"/>
      <c r="AH974" s="9"/>
      <c r="AI974" s="40"/>
      <c r="AJ974" s="9"/>
    </row>
    <row r="975" spans="27:36" ht="15">
      <c r="AA975" s="40"/>
      <c r="AB975" s="9"/>
      <c r="AG975" s="40"/>
      <c r="AH975" s="9"/>
      <c r="AI975" s="40"/>
      <c r="AJ975" s="9"/>
    </row>
    <row r="976" spans="27:36" ht="15">
      <c r="AA976" s="40"/>
      <c r="AB976" s="9"/>
      <c r="AG976" s="40"/>
      <c r="AH976" s="9"/>
      <c r="AI976" s="40"/>
      <c r="AJ976" s="9"/>
    </row>
    <row r="977" spans="27:36" ht="15">
      <c r="AA977" s="40"/>
      <c r="AB977" s="9"/>
      <c r="AG977" s="40"/>
      <c r="AH977" s="9"/>
      <c r="AI977" s="40"/>
      <c r="AJ977" s="9"/>
    </row>
    <row r="978" spans="27:36" ht="15">
      <c r="AA978" s="40"/>
      <c r="AB978" s="9"/>
      <c r="AG978" s="40"/>
      <c r="AH978" s="9"/>
      <c r="AI978" s="40"/>
      <c r="AJ978" s="9"/>
    </row>
    <row r="979" spans="27:36" ht="15">
      <c r="AA979" s="40"/>
      <c r="AB979" s="9"/>
      <c r="AG979" s="40"/>
      <c r="AH979" s="9"/>
      <c r="AI979" s="40"/>
      <c r="AJ979" s="9"/>
    </row>
    <row r="980" spans="27:36" ht="15">
      <c r="AA980" s="40"/>
      <c r="AB980" s="9"/>
      <c r="AG980" s="40"/>
      <c r="AH980" s="9"/>
      <c r="AI980" s="40"/>
      <c r="AJ980" s="9"/>
    </row>
    <row r="981" spans="27:36" ht="15">
      <c r="AA981" s="40"/>
      <c r="AB981" s="9"/>
      <c r="AG981" s="40"/>
      <c r="AH981" s="9"/>
      <c r="AI981" s="40"/>
      <c r="AJ981" s="9"/>
    </row>
    <row r="982" spans="27:36" ht="15">
      <c r="AA982" s="40"/>
      <c r="AB982" s="9"/>
      <c r="AG982" s="40"/>
      <c r="AH982" s="9"/>
      <c r="AI982" s="40"/>
      <c r="AJ982" s="9"/>
    </row>
    <row r="983" spans="27:36" ht="15">
      <c r="AA983" s="40"/>
      <c r="AB983" s="9"/>
      <c r="AG983" s="40"/>
      <c r="AH983" s="9"/>
      <c r="AI983" s="40"/>
      <c r="AJ983" s="9"/>
    </row>
    <row r="984" spans="27:36" ht="15">
      <c r="AA984" s="40"/>
      <c r="AB984" s="9"/>
      <c r="AG984" s="40"/>
      <c r="AH984" s="9"/>
      <c r="AI984" s="40"/>
      <c r="AJ984" s="9"/>
    </row>
    <row r="985" spans="27:36" ht="15">
      <c r="AA985" s="40"/>
      <c r="AB985" s="9"/>
      <c r="AG985" s="40"/>
      <c r="AH985" s="9"/>
      <c r="AI985" s="40"/>
      <c r="AJ985" s="9"/>
    </row>
    <row r="986" spans="27:36" ht="15">
      <c r="AA986" s="40"/>
      <c r="AB986" s="9"/>
      <c r="AG986" s="40"/>
      <c r="AH986" s="9"/>
      <c r="AI986" s="40"/>
      <c r="AJ986" s="9"/>
    </row>
    <row r="987" spans="27:36" ht="15">
      <c r="AA987" s="40"/>
      <c r="AB987" s="9"/>
      <c r="AG987" s="40"/>
      <c r="AH987" s="9"/>
      <c r="AI987" s="40"/>
      <c r="AJ987" s="9"/>
    </row>
    <row r="988" spans="27:36" ht="15">
      <c r="AA988" s="40"/>
      <c r="AB988" s="9"/>
      <c r="AG988" s="40"/>
      <c r="AH988" s="9"/>
      <c r="AI988" s="40"/>
      <c r="AJ988" s="9"/>
    </row>
    <row r="989" spans="27:36" ht="15">
      <c r="AA989" s="40"/>
      <c r="AB989" s="9"/>
      <c r="AG989" s="40"/>
      <c r="AH989" s="9"/>
      <c r="AI989" s="40"/>
      <c r="AJ989" s="9"/>
    </row>
    <row r="990" spans="27:36" ht="15">
      <c r="AA990" s="40"/>
      <c r="AB990" s="9"/>
      <c r="AG990" s="40"/>
      <c r="AH990" s="9"/>
      <c r="AI990" s="40"/>
      <c r="AJ990" s="9"/>
    </row>
    <row r="991" spans="27:36" ht="15">
      <c r="AA991" s="40"/>
      <c r="AB991" s="9"/>
      <c r="AG991" s="40"/>
      <c r="AH991" s="9"/>
      <c r="AI991" s="40"/>
      <c r="AJ991" s="9"/>
    </row>
    <row r="992" spans="27:36" ht="15">
      <c r="AA992" s="40"/>
      <c r="AB992" s="9"/>
      <c r="AG992" s="40"/>
      <c r="AH992" s="9"/>
      <c r="AI992" s="40"/>
      <c r="AJ992" s="9"/>
    </row>
    <row r="993" spans="27:36" ht="15">
      <c r="AA993" s="40"/>
      <c r="AB993" s="9"/>
      <c r="AG993" s="40"/>
      <c r="AH993" s="9"/>
      <c r="AI993" s="40"/>
      <c r="AJ993" s="9"/>
    </row>
    <row r="994" spans="27:36" ht="15">
      <c r="AA994" s="40"/>
      <c r="AB994" s="9"/>
      <c r="AG994" s="40"/>
      <c r="AH994" s="9"/>
      <c r="AI994" s="40"/>
      <c r="AJ994" s="9"/>
    </row>
    <row r="995" spans="27:36" ht="15">
      <c r="AA995" s="40"/>
      <c r="AB995" s="9"/>
      <c r="AG995" s="40"/>
      <c r="AH995" s="9"/>
      <c r="AI995" s="40"/>
      <c r="AJ995" s="9"/>
    </row>
    <row r="996" spans="27:36" ht="15">
      <c r="AA996" s="40"/>
      <c r="AB996" s="9"/>
      <c r="AG996" s="40"/>
      <c r="AH996" s="9"/>
      <c r="AI996" s="40"/>
      <c r="AJ996" s="9"/>
    </row>
    <row r="997" spans="27:36" ht="15">
      <c r="AA997" s="40"/>
      <c r="AB997" s="9"/>
      <c r="AG997" s="40"/>
      <c r="AH997" s="9"/>
      <c r="AI997" s="40"/>
      <c r="AJ997" s="9"/>
    </row>
    <row r="998" spans="27:36" ht="15">
      <c r="AA998" s="40"/>
      <c r="AB998" s="9"/>
      <c r="AG998" s="40"/>
      <c r="AH998" s="9"/>
      <c r="AI998" s="40"/>
      <c r="AJ998" s="9"/>
    </row>
    <row r="999" spans="27:36" ht="15">
      <c r="AA999" s="40"/>
      <c r="AB999" s="9"/>
      <c r="AG999" s="40"/>
      <c r="AH999" s="9"/>
      <c r="AI999" s="40"/>
      <c r="AJ999" s="9"/>
    </row>
    <row r="1000" spans="27:36" ht="15">
      <c r="AA1000" s="40"/>
      <c r="AB1000" s="9"/>
      <c r="AG1000" s="40"/>
      <c r="AH1000" s="9"/>
      <c r="AI1000" s="40"/>
      <c r="AJ1000" s="9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Cover</vt:lpstr>
      <vt:lpstr>Balance Sheet</vt:lpstr>
      <vt:lpstr>Income Statement</vt:lpstr>
      <vt:lpstr>Cash Flow</vt:lpstr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Barbara Maria Tanure Gonçalves</cp:lastModifiedBy>
  <dcterms:created xsi:type="dcterms:W3CDTF">2020-10-25T16:18:11Z</dcterms:created>
  <dcterms:modified xsi:type="dcterms:W3CDTF">2025-08-15T03:22:50Z</dcterms:modified>
</cp:coreProperties>
</file>