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Governança\Resultados\2023\4T23\"/>
    </mc:Choice>
  </mc:AlternateContent>
  <xr:revisionPtr revIDLastSave="0" documentId="13_ncr:1_{908D9A55-4881-421C-9D91-ABCCC831BD2D}" xr6:coauthVersionLast="47" xr6:coauthVersionMax="47" xr10:uidLastSave="{00000000-0000-0000-0000-000000000000}"/>
  <bookViews>
    <workbookView xWindow="-28920" yWindow="-4815" windowWidth="29040" windowHeight="15840" tabRatio="747" xr2:uid="{53454DE6-0605-4336-9878-CBCC14FEBBD8}"/>
  </bookViews>
  <sheets>
    <sheet name="Cover" sheetId="5" r:id="rId1"/>
    <sheet name="Balance Sheet" sheetId="1" r:id="rId2"/>
    <sheet name="Income Statement" sheetId="2" r:id="rId3"/>
    <sheet name="Cash Flow" sheetId="4" r:id="rId4"/>
    <sheet name="Operational Data" sheetId="6" r:id="rId5"/>
  </sheets>
  <definedNames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7" i="1" l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U9" i="6" l="1"/>
  <c r="U22" i="6" s="1"/>
  <c r="V9" i="6"/>
  <c r="V22" i="6" s="1"/>
  <c r="T9" i="6"/>
  <c r="T22" i="6" s="1"/>
  <c r="R9" i="6"/>
  <c r="R22" i="6" s="1"/>
  <c r="P9" i="6"/>
  <c r="P22" i="6" s="1"/>
  <c r="N9" i="6"/>
  <c r="N22" i="6" s="1"/>
  <c r="L9" i="6"/>
  <c r="L22" i="6" s="1"/>
  <c r="J9" i="6"/>
  <c r="J22" i="6" s="1"/>
  <c r="H9" i="6"/>
  <c r="H22" i="6" s="1"/>
  <c r="F9" i="6"/>
  <c r="F22" i="6" s="1"/>
  <c r="D9" i="6"/>
  <c r="D22" i="6" s="1"/>
  <c r="T13" i="6"/>
  <c r="T19" i="6" s="1"/>
  <c r="R13" i="6"/>
  <c r="R19" i="6" s="1"/>
  <c r="D13" i="6"/>
  <c r="D19" i="6" s="1"/>
  <c r="L7" i="6"/>
  <c r="L6" i="6"/>
  <c r="L5" i="6"/>
  <c r="T7" i="6"/>
  <c r="R7" i="6"/>
  <c r="P7" i="6"/>
  <c r="N7" i="6"/>
  <c r="J7" i="6"/>
  <c r="H7" i="6"/>
  <c r="F7" i="6"/>
  <c r="D7" i="6"/>
  <c r="S9" i="6"/>
  <c r="S22" i="6" s="1"/>
  <c r="Q9" i="6"/>
  <c r="Q22" i="6" s="1"/>
  <c r="O9" i="6"/>
  <c r="O22" i="6" s="1"/>
  <c r="M9" i="6"/>
  <c r="M22" i="6" s="1"/>
  <c r="K9" i="6"/>
  <c r="K22" i="6" s="1"/>
  <c r="I9" i="6"/>
  <c r="I22" i="6" s="1"/>
  <c r="G9" i="6"/>
  <c r="G22" i="6" s="1"/>
  <c r="E9" i="6"/>
  <c r="E22" i="6" s="1"/>
  <c r="P13" i="6" l="1"/>
  <c r="P19" i="6" s="1"/>
  <c r="N13" i="6"/>
  <c r="N19" i="6" s="1"/>
  <c r="L13" i="6"/>
  <c r="L19" i="6" s="1"/>
  <c r="H13" i="6"/>
  <c r="H19" i="6" s="1"/>
  <c r="F13" i="6"/>
  <c r="F19" i="6" s="1"/>
  <c r="R15" i="6"/>
  <c r="T15" i="6"/>
  <c r="D17" i="6"/>
  <c r="T17" i="6"/>
  <c r="D15" i="6"/>
  <c r="R17" i="6"/>
  <c r="N15" i="6" l="1"/>
  <c r="N17" i="6"/>
  <c r="F15" i="6"/>
  <c r="J13" i="6"/>
  <c r="P17" i="6"/>
  <c r="P15" i="6"/>
  <c r="H15" i="6"/>
  <c r="V13" i="6"/>
  <c r="V15" i="6" s="1"/>
  <c r="L17" i="6"/>
  <c r="L15" i="6"/>
  <c r="F17" i="6"/>
  <c r="H17" i="6"/>
  <c r="J19" i="6" l="1"/>
  <c r="J15" i="6"/>
  <c r="J17" i="6"/>
  <c r="V19" i="6"/>
  <c r="V17" i="6"/>
</calcChain>
</file>

<file path=xl/sharedStrings.xml><?xml version="1.0" encoding="utf-8"?>
<sst xmlns="http://schemas.openxmlformats.org/spreadsheetml/2006/main" count="214" uniqueCount="170">
  <si>
    <t xml:space="preserve"> </t>
  </si>
  <si>
    <t>EBITDA</t>
  </si>
  <si>
    <t xml:space="preserve">Dados Financeiros e Operacionais </t>
  </si>
  <si>
    <t>E-commerce</t>
  </si>
  <si>
    <t>% of sell out</t>
  </si>
  <si>
    <t>Total</t>
  </si>
  <si>
    <t>Same Store Sales YoY (%)</t>
  </si>
  <si>
    <t>2022</t>
  </si>
  <si>
    <t>2023</t>
  </si>
  <si>
    <t>ASSETS</t>
  </si>
  <si>
    <t>09/30/2019</t>
  </si>
  <si>
    <t>09/30/2020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</si>
  <si>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</si>
  <si>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</si>
  <si>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</si>
  <si>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</si>
  <si>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</si>
  <si>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</si>
  <si>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</si>
  <si>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</si>
  <si>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</si>
  <si>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</si>
  <si>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</si>
  <si>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CURRENT ASSETS</t>
  </si>
  <si>
    <t>Cash and cash equivalents</t>
  </si>
  <si>
    <t>Accounts receivable</t>
  </si>
  <si>
    <t>Inventories</t>
  </si>
  <si>
    <t>Taxes recoverable</t>
  </si>
  <si>
    <t>Advancements to suppliers</t>
  </si>
  <si>
    <t>Dividends receivable </t>
  </si>
  <si>
    <t>Prepaid expenses and other receivables</t>
  </si>
  <si>
    <t>Total current assets</t>
  </si>
  <si>
    <t>NON-CURRENT ASSETS</t>
  </si>
  <si>
    <t>Court deposits</t>
  </si>
  <si>
    <t>Accounts receivable related parties</t>
  </si>
  <si>
    <t>Deferred income tax and social contribution</t>
  </si>
  <si>
    <t>Property and equipment</t>
  </si>
  <si>
    <t>Intangible assets</t>
  </si>
  <si>
    <t>Total non-current assets</t>
  </si>
  <si>
    <t>TOTAL ASSETS</t>
  </si>
  <si>
    <t>LIABILITIES &amp; SHAREHOLDERS' EQUITY</t>
  </si>
  <si>
    <t>CURRENT LIABILITIES</t>
  </si>
  <si>
    <t>Suppliers</t>
  </si>
  <si>
    <t>Loans and financing</t>
  </si>
  <si>
    <t>Related parties</t>
  </si>
  <si>
    <t>Labor and social security liabilities</t>
  </si>
  <si>
    <t>Tax liabilities</t>
  </si>
  <si>
    <t xml:space="preserve">Leasing right of use payable </t>
  </si>
  <si>
    <t>Rental payable</t>
  </si>
  <si>
    <t>Advance of clients</t>
  </si>
  <si>
    <t>Advance of events</t>
  </si>
  <si>
    <t>Dividends payable</t>
  </si>
  <si>
    <t>Other liabilities</t>
  </si>
  <si>
    <t>Total current liabilities</t>
  </si>
  <si>
    <t>NON-CURRENT</t>
  </si>
  <si>
    <t>Provision for civil, labor and tax contingencies</t>
  </si>
  <si>
    <t>Total non-current liabilities</t>
  </si>
  <si>
    <t>SHAREHOLDERS' EQUITY</t>
  </si>
  <si>
    <t>Capital stock</t>
  </si>
  <si>
    <t>Treasury shares</t>
  </si>
  <si>
    <t>Capital reserve</t>
  </si>
  <si>
    <t xml:space="preserve">Reserve for stock option plan </t>
  </si>
  <si>
    <t>Reserve of Tax Incentives</t>
  </si>
  <si>
    <t>Profit reserve</t>
  </si>
  <si>
    <t>Other comprehensive income</t>
  </si>
  <si>
    <t>Net income (loss) for the period</t>
  </si>
  <si>
    <t>Equity attributable to owners of the parent company</t>
  </si>
  <si>
    <t>Non-controlling interests</t>
  </si>
  <si>
    <t>Total shareholders' equity</t>
  </si>
  <si>
    <t>TOTAL LIABILITIES AND SHAREHOLDERS' EQUITY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</si>
  <si>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</si>
  <si>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</si>
  <si>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</si>
  <si>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</si>
  <si>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</si>
  <si>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</si>
  <si>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</si>
  <si>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</si>
  <si>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</si>
  <si>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</si>
  <si>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</si>
  <si>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</si>
  <si>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</si>
  <si>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</si>
  <si>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</si>
  <si>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</si>
  <si>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</si>
  <si>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</si>
  <si>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</si>
  <si>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NET REVENUE FROM SALE OF GOODS AND SERVICES RENDERED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</si>
  <si>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</si>
  <si>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</si>
  <si>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</si>
  <si>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</si>
  <si>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</si>
  <si>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</si>
  <si>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INCOME (LOSS) BEFORE FINANCIAL RESULT</t>
  </si>
  <si>
    <t>FINANCIAL RESULT</t>
  </si>
  <si>
    <t>Financial income</t>
  </si>
  <si>
    <t>Financial expenses</t>
  </si>
  <si>
    <t>OPERATING INCOME (LOSS) BEFORE INCOME TAX AND SOCIAL CONTRIBUTION</t>
  </si>
  <si>
    <t>INCOME TAX AND SOCIAL CONTRIBUTION</t>
  </si>
  <si>
    <t>Current</t>
  </si>
  <si>
    <t>Deferred</t>
  </si>
  <si>
    <t>Adjusted EBITDA</t>
  </si>
  <si>
    <t xml:space="preserve">Adjusted Net income </t>
  </si>
  <si>
    <t>CASH FLOW OF OPERATING ACTIVITIES</t>
  </si>
  <si>
    <t>Net profit for the period</t>
  </si>
  <si>
    <t xml:space="preserve">Adjustments to reconcile net income (loss) for the year with the net cash generated by operating activities: </t>
  </si>
  <si>
    <t>Depreciation and amortization</t>
  </si>
  <si>
    <t>Monetary restatement of judicial deposits</t>
  </si>
  <si>
    <t>Monetary updating of contingency provision</t>
  </si>
  <si>
    <t>Current and deferred income and social contribution taxes</t>
  </si>
  <si>
    <t>(Constitution) Reversal of projected stock loss</t>
  </si>
  <si>
    <t>Provision for civil, labor and tax risks</t>
  </si>
  <si>
    <t>Credit Losses</t>
  </si>
  <si>
    <t>Expected credit loss</t>
  </si>
  <si>
    <t>Write-off of fixed and intangible assets</t>
  </si>
  <si>
    <t>Loss due to depreciation of fixed and intangible assets</t>
  </si>
  <si>
    <t>Stock option plans</t>
  </si>
  <si>
    <t>Tax credits from previous periods</t>
  </si>
  <si>
    <t>Monetary restatement of taxes to be recovered</t>
  </si>
  <si>
    <t>Monetary restatement of taxes to be paid</t>
  </si>
  <si>
    <t>Monetary restatement of other obligations</t>
  </si>
  <si>
    <t>Interest on rent - right of use</t>
  </si>
  <si>
    <t>Interest on loans</t>
  </si>
  <si>
    <t>Variation in operating assets and liabilities:</t>
  </si>
  <si>
    <t xml:space="preserve">Accounts receivable </t>
  </si>
  <si>
    <t>Related parts</t>
  </si>
  <si>
    <t>Stocks</t>
  </si>
  <si>
    <t>Taxes to recover</t>
  </si>
  <si>
    <t>Judicial deposits</t>
  </si>
  <si>
    <t>Other credits</t>
  </si>
  <si>
    <t>Labor and social security obligations</t>
  </si>
  <si>
    <t>Tax obligations</t>
  </si>
  <si>
    <t>Rents payable</t>
  </si>
  <si>
    <t>Accounts payable related parties</t>
  </si>
  <si>
    <t>Installment payment of taxes</t>
  </si>
  <si>
    <t>Other obligations</t>
  </si>
  <si>
    <t>Cash generated by operating activities</t>
  </si>
  <si>
    <t>Income tax and social contribution paid</t>
  </si>
  <si>
    <t>Net cash generated by operating activities</t>
  </si>
  <si>
    <t>CASH FLOW OF INVESTMENT ACTIVITIES</t>
  </si>
  <si>
    <t>Gain (Loss) on Sale of Fixed Assets</t>
  </si>
  <si>
    <t>Asset acquisition</t>
  </si>
  <si>
    <t>Intangible acquisition</t>
  </si>
  <si>
    <t>Integralization of capital</t>
  </si>
  <si>
    <t>Net cash used in investment activities</t>
  </si>
  <si>
    <t>CASH FLOW OF FINANCING ACTIVITIES</t>
  </si>
  <si>
    <t>Capital increase</t>
  </si>
  <si>
    <t>Dividends paid</t>
  </si>
  <si>
    <t>Interest  on Capital Paid</t>
  </si>
  <si>
    <t>Borrowing and Financing</t>
  </si>
  <si>
    <t>Amortization of loans and financing</t>
  </si>
  <si>
    <t>Rent paid right of use</t>
  </si>
  <si>
    <t>Primary share offering</t>
  </si>
  <si>
    <t>Acquisition of own shares</t>
  </si>
  <si>
    <t>Net cash used in financing activities</t>
  </si>
  <si>
    <t>EXCHANGE VARIATION ON CASH AND CASH EQUIVALENTS OF SUBSIDIARY ABROAD</t>
  </si>
  <si>
    <t>INCREASE (DECREASE) IN CASH AND CASH EQUIVALENTS</t>
  </si>
  <si>
    <t>Opening balance of cash and cash equivalents</t>
  </si>
  <si>
    <t>Closing balance of cash and cash equivalents</t>
  </si>
  <si>
    <t>4Q23</t>
  </si>
  <si>
    <t>Number of Stores</t>
  </si>
  <si>
    <t>Franchises</t>
  </si>
  <si>
    <t>Company Operated Stores</t>
  </si>
  <si>
    <t>Total Sell Out (R$ thousand)</t>
  </si>
  <si>
    <t>Average Ticket (R$)</t>
  </si>
  <si>
    <t>12/31/2023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</si>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</sst>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40"/>
      <color theme="1"/>
      <name val="Calibri Light"/>
      <family val="2"/>
      <scheme val="major"/>
    </font>
    <font>
      <sz val="10"/>
      <color rgb="FF0000FF"/>
      <name val="Itau Display"/>
      <family val="2"/>
    </font>
    <font>
      <b/>
      <sz val="14"/>
      <color theme="0"/>
      <name val="Poppings"/>
    </font>
    <font>
      <b/>
      <sz val="12"/>
      <color theme="0"/>
      <name val="Poppings"/>
    </font>
    <font>
      <sz val="12"/>
      <color theme="1"/>
      <name val="Poppings"/>
    </font>
    <font>
      <sz val="12"/>
      <name val="Poppings"/>
    </font>
    <font>
      <b/>
      <sz val="13"/>
      <name val="Poppings"/>
    </font>
    <font>
      <sz val="13"/>
      <name val="Poppings"/>
    </font>
    <font>
      <b/>
      <sz val="12"/>
      <name val="Poppings"/>
    </font>
    <font>
      <u/>
      <sz val="12"/>
      <name val="Poppings"/>
    </font>
    <font>
      <sz val="11"/>
      <color theme="1"/>
      <name val="Poppings"/>
    </font>
    <font>
      <b/>
      <sz val="13"/>
      <color theme="2" tint="-0.749992370372631"/>
      <name val="Poppings"/>
    </font>
    <font>
      <sz val="12"/>
      <color theme="2" tint="-0.749992370372631"/>
      <name val="Poppings"/>
    </font>
    <font>
      <sz val="10"/>
      <name val="Poppings"/>
    </font>
    <font>
      <b/>
      <sz val="12"/>
      <color theme="1"/>
      <name val="Poppings"/>
    </font>
    <font>
      <i/>
      <sz val="12"/>
      <name val="Poppings"/>
    </font>
    <font>
      <i/>
      <sz val="11"/>
      <name val="Poppings"/>
    </font>
    <font>
      <i/>
      <sz val="11"/>
      <color theme="1"/>
      <name val="Poppings"/>
    </font>
    <font>
      <b/>
      <sz val="12"/>
      <color theme="2" tint="-0.749992370372631"/>
      <name val="Popping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56">
    <xf numFmtId="0" fontId="0" fillId="0" borderId="0" xfId="0"/>
    <xf numFmtId="0" fontId="4" fillId="0" borderId="0" xfId="0" applyFont="1"/>
    <xf numFmtId="0" fontId="6" fillId="0" borderId="0" xfId="6" applyFont="1" applyAlignment="1">
      <alignment horizontal="left" vertical="top"/>
    </xf>
    <xf numFmtId="0" fontId="5" fillId="0" borderId="0" xfId="6" applyFont="1" applyAlignment="1">
      <alignment horizontal="left" vertical="top"/>
    </xf>
    <xf numFmtId="0" fontId="7" fillId="0" borderId="0" xfId="6" applyFont="1" applyAlignment="1">
      <alignment horizontal="left" vertical="top"/>
    </xf>
    <xf numFmtId="0" fontId="8" fillId="0" borderId="0" xfId="0" applyFont="1"/>
    <xf numFmtId="0" fontId="0" fillId="0" borderId="0" xfId="0" applyProtection="1">
      <protection locked="0"/>
    </xf>
    <xf numFmtId="3" fontId="9" fillId="0" borderId="0" xfId="2" applyNumberFormat="1" applyFont="1" applyBorder="1" applyAlignment="1">
      <alignment horizontal="right" vertical="center"/>
    </xf>
    <xf numFmtId="14" fontId="10" fillId="0" borderId="0" xfId="6" quotePrefix="1" applyNumberFormat="1" applyFont="1" applyAlignment="1">
      <alignment horizontal="center"/>
    </xf>
    <xf numFmtId="0" fontId="12" fillId="0" borderId="0" xfId="0" applyFont="1"/>
    <xf numFmtId="14" fontId="11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6" applyFont="1" applyAlignment="1">
      <alignment horizontal="left" vertical="top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Alignment="1">
      <alignment vertical="center"/>
    </xf>
    <xf numFmtId="164" fontId="16" fillId="0" borderId="0" xfId="6" applyNumberFormat="1" applyFont="1" applyAlignment="1">
      <alignment horizontal="right" vertical="center"/>
    </xf>
    <xf numFmtId="164" fontId="16" fillId="0" borderId="2" xfId="6" applyNumberFormat="1" applyFont="1" applyBorder="1" applyAlignment="1">
      <alignment horizontal="right" vertical="center"/>
    </xf>
    <xf numFmtId="164" fontId="13" fillId="0" borderId="0" xfId="6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0" fontId="13" fillId="0" borderId="0" xfId="0" applyFont="1"/>
    <xf numFmtId="164" fontId="16" fillId="0" borderId="3" xfId="6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14" fontId="17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left" vertical="center"/>
    </xf>
    <xf numFmtId="164" fontId="13" fillId="0" borderId="0" xfId="1" applyNumberFormat="1" applyFont="1" applyFill="1" applyAlignment="1">
      <alignment vertical="center"/>
    </xf>
    <xf numFmtId="165" fontId="13" fillId="0" borderId="0" xfId="6" applyNumberFormat="1" applyFont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6" applyFont="1"/>
    <xf numFmtId="41" fontId="13" fillId="0" borderId="0" xfId="0" applyNumberFormat="1" applyFont="1"/>
    <xf numFmtId="0" fontId="16" fillId="0" borderId="0" xfId="6" applyFont="1" applyAlignment="1">
      <alignment horizontal="left" vertical="top"/>
    </xf>
    <xf numFmtId="0" fontId="13" fillId="0" borderId="0" xfId="6" applyFont="1" applyAlignment="1">
      <alignment horizontal="left" vertical="top"/>
    </xf>
    <xf numFmtId="0" fontId="16" fillId="0" borderId="0" xfId="6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0" xfId="12" applyFont="1" applyAlignment="1">
      <alignment vertical="top"/>
    </xf>
    <xf numFmtId="0" fontId="11" fillId="5" borderId="2" xfId="6" applyFont="1" applyFill="1" applyBorder="1" applyAlignment="1">
      <alignment vertical="center"/>
    </xf>
    <xf numFmtId="14" fontId="11" fillId="5" borderId="2" xfId="6" quotePrefix="1" applyNumberFormat="1" applyFont="1" applyFill="1" applyBorder="1" applyAlignment="1">
      <alignment horizontal="center"/>
    </xf>
    <xf numFmtId="0" fontId="13" fillId="0" borderId="0" xfId="6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14" fontId="17" fillId="0" borderId="6" xfId="6" quotePrefix="1" applyNumberFormat="1" applyFont="1" applyBorder="1" applyAlignment="1">
      <alignment horizontal="center"/>
    </xf>
    <xf numFmtId="0" fontId="12" fillId="0" borderId="6" xfId="0" applyFont="1" applyBorder="1"/>
    <xf numFmtId="14" fontId="13" fillId="0" borderId="6" xfId="5" quotePrefix="1" applyNumberFormat="1" applyFont="1" applyBorder="1" applyAlignment="1">
      <alignment horizontal="center" vertical="center" wrapText="1"/>
    </xf>
    <xf numFmtId="14" fontId="13" fillId="0" borderId="6" xfId="5" quotePrefix="1" applyNumberFormat="1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164" fontId="13" fillId="0" borderId="6" xfId="6" applyNumberFormat="1" applyFont="1" applyBorder="1" applyAlignment="1">
      <alignment horizontal="right"/>
    </xf>
    <xf numFmtId="165" fontId="13" fillId="0" borderId="6" xfId="1" applyNumberFormat="1" applyFont="1" applyFill="1" applyBorder="1" applyAlignment="1">
      <alignment vertical="center"/>
    </xf>
    <xf numFmtId="164" fontId="13" fillId="0" borderId="7" xfId="6" applyNumberFormat="1" applyFont="1" applyBorder="1" applyAlignment="1">
      <alignment horizontal="right"/>
    </xf>
    <xf numFmtId="164" fontId="16" fillId="0" borderId="8" xfId="6" applyNumberFormat="1" applyFont="1" applyBorder="1" applyAlignment="1">
      <alignment horizontal="right"/>
    </xf>
    <xf numFmtId="10" fontId="13" fillId="0" borderId="6" xfId="2" applyNumberFormat="1" applyFont="1" applyFill="1" applyBorder="1"/>
    <xf numFmtId="164" fontId="13" fillId="0" borderId="6" xfId="2" applyNumberFormat="1" applyFont="1" applyFill="1" applyBorder="1"/>
    <xf numFmtId="164" fontId="16" fillId="0" borderId="6" xfId="6" applyNumberFormat="1" applyFont="1" applyBorder="1" applyAlignment="1">
      <alignment horizontal="right" vertical="center"/>
    </xf>
    <xf numFmtId="164" fontId="13" fillId="0" borderId="6" xfId="0" applyNumberFormat="1" applyFont="1" applyBorder="1"/>
    <xf numFmtId="164" fontId="13" fillId="0" borderId="6" xfId="6" applyNumberFormat="1" applyFont="1" applyBorder="1" applyAlignment="1">
      <alignment horizontal="right" vertical="center"/>
    </xf>
    <xf numFmtId="0" fontId="13" fillId="0" borderId="6" xfId="0" applyFont="1" applyBorder="1"/>
    <xf numFmtId="164" fontId="16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/>
    <xf numFmtId="0" fontId="13" fillId="0" borderId="6" xfId="6" applyFont="1" applyBorder="1" applyAlignment="1">
      <alignment horizontal="left" vertical="center"/>
    </xf>
    <xf numFmtId="164" fontId="16" fillId="0" borderId="9" xfId="3" applyNumberFormat="1" applyFont="1" applyBorder="1" applyAlignment="1">
      <alignment horizontal="right"/>
    </xf>
    <xf numFmtId="0" fontId="19" fillId="4" borderId="5" xfId="6" applyFont="1" applyFill="1" applyBorder="1" applyAlignment="1">
      <alignment horizontal="left" vertical="top"/>
    </xf>
    <xf numFmtId="164" fontId="20" fillId="4" borderId="10" xfId="6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vertical="center"/>
    </xf>
    <xf numFmtId="0" fontId="19" fillId="3" borderId="0" xfId="0" applyFont="1" applyFill="1"/>
    <xf numFmtId="164" fontId="20" fillId="3" borderId="6" xfId="0" applyNumberFormat="1" applyFont="1" applyFill="1" applyBorder="1"/>
    <xf numFmtId="166" fontId="20" fillId="3" borderId="6" xfId="1" applyNumberFormat="1" applyFont="1" applyFill="1" applyBorder="1"/>
    <xf numFmtId="165" fontId="20" fillId="0" borderId="6" xfId="1" applyNumberFormat="1" applyFont="1" applyFill="1" applyBorder="1" applyAlignment="1">
      <alignment vertical="center"/>
    </xf>
    <xf numFmtId="3" fontId="13" fillId="0" borderId="6" xfId="0" applyNumberFormat="1" applyFont="1" applyBorder="1"/>
    <xf numFmtId="3" fontId="12" fillId="0" borderId="6" xfId="0" applyNumberFormat="1" applyFont="1" applyBorder="1"/>
    <xf numFmtId="14" fontId="11" fillId="5" borderId="8" xfId="6" quotePrefix="1" applyNumberFormat="1" applyFont="1" applyFill="1" applyBorder="1" applyAlignment="1">
      <alignment horizontal="center"/>
    </xf>
    <xf numFmtId="0" fontId="11" fillId="5" borderId="8" xfId="6" quotePrefix="1" applyFont="1" applyFill="1" applyBorder="1" applyAlignment="1">
      <alignment horizontal="center"/>
    </xf>
    <xf numFmtId="0" fontId="11" fillId="5" borderId="8" xfId="6" applyFont="1" applyFill="1" applyBorder="1" applyAlignment="1">
      <alignment vertical="center"/>
    </xf>
    <xf numFmtId="0" fontId="13" fillId="0" borderId="0" xfId="4" applyFont="1" applyAlignment="1">
      <alignment horizontal="left" vertical="top"/>
    </xf>
    <xf numFmtId="0" fontId="13" fillId="0" borderId="0" xfId="7" applyNumberFormat="1" applyFont="1" applyFill="1" applyAlignment="1">
      <alignment horizontal="center" vertical="top"/>
    </xf>
    <xf numFmtId="0" fontId="15" fillId="0" borderId="0" xfId="4" applyFont="1" applyAlignment="1">
      <alignment horizontal="justify" vertical="top" wrapText="1"/>
    </xf>
    <xf numFmtId="165" fontId="13" fillId="0" borderId="0" xfId="1" applyNumberFormat="1" applyFont="1" applyFill="1"/>
    <xf numFmtId="0" fontId="15" fillId="0" borderId="0" xfId="4" applyFont="1" applyAlignment="1">
      <alignment horizontal="left" vertical="top" wrapText="1"/>
    </xf>
    <xf numFmtId="164" fontId="13" fillId="0" borderId="0" xfId="1" applyNumberFormat="1" applyFont="1" applyFill="1"/>
    <xf numFmtId="0" fontId="15" fillId="0" borderId="0" xfId="0" applyFont="1" applyAlignment="1">
      <alignment horizontal="left" vertical="top" indent="1"/>
    </xf>
    <xf numFmtId="164" fontId="13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0" fontId="21" fillId="0" borderId="0" xfId="6" applyFont="1" applyAlignment="1">
      <alignment horizontal="left" vertical="top"/>
    </xf>
    <xf numFmtId="0" fontId="15" fillId="0" borderId="0" xfId="0" applyFont="1" applyAlignment="1">
      <alignment horizontal="left" vertical="center" wrapText="1" indent="1"/>
    </xf>
    <xf numFmtId="0" fontId="15" fillId="0" borderId="0" xfId="4" applyFont="1" applyAlignment="1">
      <alignment horizontal="left" vertical="top" wrapText="1" indent="1"/>
    </xf>
    <xf numFmtId="0" fontId="15" fillId="0" borderId="0" xfId="4" applyFont="1" applyAlignment="1">
      <alignment horizontal="left" vertical="top" indent="1"/>
    </xf>
    <xf numFmtId="37" fontId="15" fillId="0" borderId="0" xfId="4" applyNumberFormat="1" applyFont="1" applyAlignment="1">
      <alignment horizontal="left" vertical="top" indent="1"/>
    </xf>
    <xf numFmtId="164" fontId="13" fillId="0" borderId="0" xfId="1" applyNumberFormat="1" applyFont="1" applyFill="1" applyBorder="1"/>
    <xf numFmtId="0" fontId="14" fillId="0" borderId="0" xfId="4" applyFont="1" applyAlignment="1">
      <alignment horizontal="justify" vertical="top" wrapText="1"/>
    </xf>
    <xf numFmtId="164" fontId="16" fillId="0" borderId="0" xfId="1" applyNumberFormat="1" applyFont="1" applyFill="1" applyBorder="1"/>
    <xf numFmtId="0" fontId="22" fillId="0" borderId="0" xfId="0" applyFont="1"/>
    <xf numFmtId="164" fontId="16" fillId="0" borderId="2" xfId="1" applyNumberFormat="1" applyFont="1" applyFill="1" applyBorder="1"/>
    <xf numFmtId="37" fontId="15" fillId="0" borderId="0" xfId="0" applyNumberFormat="1" applyFont="1" applyAlignment="1">
      <alignment horizontal="left" vertical="top"/>
    </xf>
    <xf numFmtId="0" fontId="14" fillId="0" borderId="0" xfId="4" applyFont="1" applyAlignment="1">
      <alignment horizontal="left" vertical="top" wrapText="1"/>
    </xf>
    <xf numFmtId="164" fontId="13" fillId="0" borderId="0" xfId="8" applyNumberFormat="1" applyFont="1" applyFill="1" applyBorder="1" applyAlignment="1">
      <alignment horizontal="right"/>
    </xf>
    <xf numFmtId="164" fontId="13" fillId="0" borderId="1" xfId="8" applyNumberFormat="1" applyFont="1" applyFill="1" applyBorder="1" applyAlignment="1">
      <alignment horizontal="right"/>
    </xf>
    <xf numFmtId="164" fontId="16" fillId="0" borderId="4" xfId="1" applyNumberFormat="1" applyFont="1" applyFill="1" applyBorder="1"/>
    <xf numFmtId="0" fontId="15" fillId="0" borderId="0" xfId="4" applyFont="1" applyAlignment="1">
      <alignment vertical="top"/>
    </xf>
    <xf numFmtId="164" fontId="13" fillId="0" borderId="0" xfId="0" applyNumberFormat="1" applyFont="1"/>
    <xf numFmtId="37" fontId="14" fillId="0" borderId="2" xfId="0" applyNumberFormat="1" applyFont="1" applyBorder="1" applyAlignment="1">
      <alignment horizontal="left" vertical="top"/>
    </xf>
    <xf numFmtId="0" fontId="14" fillId="0" borderId="2" xfId="4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8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0" borderId="6" xfId="1" applyNumberFormat="1" applyFont="1" applyFill="1" applyBorder="1" applyAlignment="1">
      <alignment horizontal="center" vertical="center"/>
    </xf>
    <xf numFmtId="168" fontId="12" fillId="0" borderId="0" xfId="0" applyNumberFormat="1" applyFont="1" applyAlignment="1">
      <alignment horizontal="center"/>
    </xf>
    <xf numFmtId="0" fontId="11" fillId="5" borderId="11" xfId="6" quotePrefix="1" applyFont="1" applyFill="1" applyBorder="1" applyAlignment="1">
      <alignment horizontal="center"/>
    </xf>
    <xf numFmtId="167" fontId="22" fillId="0" borderId="0" xfId="0" applyNumberFormat="1" applyFont="1" applyAlignment="1">
      <alignment horizontal="center" vertical="center"/>
    </xf>
    <xf numFmtId="167" fontId="16" fillId="0" borderId="6" xfId="1" applyNumberFormat="1" applyFont="1" applyFill="1" applyBorder="1" applyAlignment="1">
      <alignment vertical="center"/>
    </xf>
    <xf numFmtId="165" fontId="16" fillId="0" borderId="6" xfId="1" applyNumberFormat="1" applyFont="1" applyFill="1" applyBorder="1" applyAlignment="1">
      <alignment vertical="center"/>
    </xf>
    <xf numFmtId="0" fontId="13" fillId="0" borderId="0" xfId="6" applyFont="1" applyAlignment="1">
      <alignment horizontal="left" vertical="center" indent="1"/>
    </xf>
    <xf numFmtId="0" fontId="23" fillId="0" borderId="0" xfId="6" applyFont="1" applyAlignment="1">
      <alignment horizontal="left" vertical="center" indent="2"/>
    </xf>
    <xf numFmtId="0" fontId="13" fillId="6" borderId="0" xfId="6" applyFont="1" applyFill="1" applyAlignment="1">
      <alignment horizontal="left" vertical="center" indent="1"/>
    </xf>
    <xf numFmtId="0" fontId="13" fillId="0" borderId="14" xfId="0" applyFont="1" applyBorder="1" applyAlignment="1">
      <alignment horizontal="center" vertical="center"/>
    </xf>
    <xf numFmtId="165" fontId="13" fillId="0" borderId="6" xfId="6" applyNumberFormat="1" applyFont="1" applyBorder="1" applyAlignment="1">
      <alignment horizontal="right" vertical="center"/>
    </xf>
    <xf numFmtId="41" fontId="13" fillId="0" borderId="6" xfId="0" applyNumberFormat="1" applyFont="1" applyBorder="1"/>
    <xf numFmtId="0" fontId="13" fillId="6" borderId="0" xfId="6" applyFont="1" applyFill="1" applyAlignment="1">
      <alignment horizontal="left" vertical="center"/>
    </xf>
    <xf numFmtId="0" fontId="13" fillId="6" borderId="1" xfId="6" applyFont="1" applyFill="1" applyBorder="1" applyAlignment="1">
      <alignment horizontal="left" vertical="center" indent="1"/>
    </xf>
    <xf numFmtId="0" fontId="12" fillId="6" borderId="1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165" fontId="16" fillId="0" borderId="0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quotePrefix="1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4" fillId="0" borderId="0" xfId="6" applyFont="1" applyAlignment="1">
      <alignment horizontal="left" vertical="center" indent="2"/>
    </xf>
    <xf numFmtId="167" fontId="25" fillId="0" borderId="0" xfId="0" applyNumberFormat="1" applyFont="1" applyAlignment="1">
      <alignment horizontal="center"/>
    </xf>
    <xf numFmtId="167" fontId="24" fillId="0" borderId="6" xfId="1" applyNumberFormat="1" applyFont="1" applyFill="1" applyBorder="1" applyAlignment="1">
      <alignment horizontal="center" vertical="center"/>
    </xf>
    <xf numFmtId="167" fontId="24" fillId="0" borderId="6" xfId="1" applyNumberFormat="1" applyFont="1" applyFill="1" applyBorder="1" applyAlignment="1">
      <alignment vertical="center"/>
    </xf>
    <xf numFmtId="3" fontId="4" fillId="6" borderId="15" xfId="1" applyNumberFormat="1" applyFont="1" applyFill="1" applyBorder="1" applyAlignment="1">
      <alignment horizontal="center"/>
    </xf>
    <xf numFmtId="0" fontId="24" fillId="0" borderId="1" xfId="6" applyFont="1" applyBorder="1" applyAlignment="1">
      <alignment horizontal="left" vertical="center" indent="2"/>
    </xf>
    <xf numFmtId="167" fontId="25" fillId="0" borderId="1" xfId="0" applyNumberFormat="1" applyFont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 vertical="center"/>
    </xf>
    <xf numFmtId="167" fontId="24" fillId="0" borderId="0" xfId="1" applyNumberFormat="1" applyFont="1" applyFill="1" applyBorder="1" applyAlignment="1">
      <alignment vertical="center"/>
    </xf>
    <xf numFmtId="0" fontId="16" fillId="0" borderId="2" xfId="6" applyFont="1" applyBorder="1" applyAlignment="1">
      <alignment horizontal="left" vertical="top"/>
    </xf>
    <xf numFmtId="0" fontId="16" fillId="0" borderId="3" xfId="6" applyFont="1" applyBorder="1" applyAlignment="1">
      <alignment horizontal="left" vertical="top"/>
    </xf>
    <xf numFmtId="0" fontId="16" fillId="0" borderId="2" xfId="6" applyFont="1" applyBorder="1" applyAlignment="1">
      <alignment horizontal="left" vertical="center"/>
    </xf>
    <xf numFmtId="0" fontId="16" fillId="0" borderId="2" xfId="12" applyFont="1" applyBorder="1" applyAlignment="1">
      <alignment vertical="top"/>
    </xf>
    <xf numFmtId="0" fontId="16" fillId="0" borderId="3" xfId="6" applyFont="1" applyBorder="1"/>
    <xf numFmtId="4" fontId="13" fillId="0" borderId="6" xfId="0" applyNumberFormat="1" applyFont="1" applyBorder="1"/>
    <xf numFmtId="4" fontId="12" fillId="0" borderId="6" xfId="0" applyNumberFormat="1" applyFont="1" applyBorder="1"/>
    <xf numFmtId="14" fontId="11" fillId="0" borderId="6" xfId="6" quotePrefix="1" applyNumberFormat="1" applyFont="1" applyBorder="1" applyAlignment="1">
      <alignment horizontal="center"/>
    </xf>
    <xf numFmtId="0" fontId="16" fillId="0" borderId="11" xfId="6" applyFont="1" applyBorder="1" applyAlignment="1">
      <alignment horizontal="left" vertical="top"/>
    </xf>
    <xf numFmtId="3" fontId="12" fillId="2" borderId="6" xfId="1" applyNumberFormat="1" applyFont="1" applyFill="1" applyBorder="1" applyAlignment="1">
      <alignment horizontal="right"/>
    </xf>
    <xf numFmtId="14" fontId="11" fillId="0" borderId="13" xfId="6" quotePrefix="1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6" fillId="0" borderId="12" xfId="6" applyFont="1" applyBorder="1" applyAlignment="1">
      <alignment horizontal="left" vertical="top"/>
    </xf>
    <xf numFmtId="0" fontId="26" fillId="4" borderId="5" xfId="6" applyFont="1" applyFill="1" applyBorder="1" applyAlignment="1">
      <alignment horizontal="left" vertical="top"/>
    </xf>
    <xf numFmtId="0" fontId="26" fillId="3" borderId="0" xfId="0" applyFont="1" applyFill="1"/>
    <xf numFmtId="164" fontId="16" fillId="0" borderId="2" xfId="8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</cellXfs>
  <cellStyles count="13">
    <cellStyle name="Comma 2 2 2" xfId="8" xr:uid="{EC9CB0CB-FEBD-4981-A205-8A7844C9F322}"/>
    <cellStyle name="Comma 2 2 2 2" xfId="11" xr:uid="{BA1A76B8-4D7C-49B0-B21F-9E4DF0565044}"/>
    <cellStyle name="Normal" xfId="0" builtinId="0"/>
    <cellStyle name="Normal 2 2" xfId="4" xr:uid="{F8A605A2-33C4-43C4-8AB9-A6FDEC8FF854}"/>
    <cellStyle name="Normal 2 8" xfId="6" xr:uid="{B4426B47-86A0-440F-971D-7AE0C716596A}"/>
    <cellStyle name="Normal 3" xfId="9" xr:uid="{B45605E5-0018-4A9E-B2A6-D552E160A4CD}"/>
    <cellStyle name="Normal_7666-B1" xfId="5" xr:uid="{16FEE21E-1C46-4D6E-ABF1-6E2DC804ECD9}"/>
    <cellStyle name="Normal_Balanço-Demonstrações Mensais 2002" xfId="3" xr:uid="{E9CB0B5A-148C-47C9-9A88-6F4AD59D3965}"/>
    <cellStyle name="Normal_Worksheet in 2372 Peças Contábeis - 2003" xfId="12" xr:uid="{883DA5DD-2C76-40F2-8B69-3BE2D5A85D78}"/>
    <cellStyle name="Porcentagem" xfId="2" builtinId="5"/>
    <cellStyle name="Separador de milhares 2_General Shopping - Mapa da DOAR 2007(V2)" xfId="7" xr:uid="{345DFDC6-EC79-4682-8893-BE6FFDCC720F}"/>
    <cellStyle name="Vírgula" xfId="1" builtinId="3"/>
    <cellStyle name="Vírgula 2" xfId="10" xr:uid="{A1D6135E-5706-4C10-B440-50DF02831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#'Operational Data'!A1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hyperlink" Target="#'Cash Flow'!A1"/><Relationship Id="rId5" Type="http://schemas.openxmlformats.org/officeDocument/2006/relationships/hyperlink" Target="#'Income Statement'!A1"/><Relationship Id="rId4" Type="http://schemas.openxmlformats.org/officeDocument/2006/relationships/hyperlink" Target="#'Balance Shee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hyperlink" Target="#Cap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40821</xdr:colOff>
      <xdr:row>1048576</xdr:row>
      <xdr:rowOff>68035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69AC51-2D9D-C6FA-F3B9-354DC5865A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486" b="9506"/>
        <a:stretch/>
      </xdr:blipFill>
      <xdr:spPr>
        <a:xfrm>
          <a:off x="0" y="0"/>
          <a:ext cx="11144250" cy="59327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133162</xdr:rowOff>
    </xdr:from>
    <xdr:to>
      <xdr:col>15</xdr:col>
      <xdr:colOff>1877786</xdr:colOff>
      <xdr:row>4</xdr:row>
      <xdr:rowOff>536992</xdr:rowOff>
    </xdr:to>
    <xdr:sp macro="" textlink="">
      <xdr:nvSpPr>
        <xdr:cNvPr id="5" name="CaixaDeTexto 5">
          <a:extLst>
            <a:ext uri="{FF2B5EF4-FFF2-40B4-BE49-F238E27FC236}">
              <a16:creationId xmlns:a16="http://schemas.microsoft.com/office/drawing/2014/main" id="{83ED0EAC-0A39-B578-2CCB-BFD33B926B16}"/>
            </a:ext>
          </a:extLst>
        </xdr:cNvPr>
        <xdr:cNvSpPr txBox="1"/>
      </xdr:nvSpPr>
      <xdr:spPr>
        <a:xfrm>
          <a:off x="0" y="446126"/>
          <a:ext cx="10586357" cy="784830"/>
        </a:xfrm>
        <a:prstGeom prst="rect">
          <a:avLst/>
        </a:prstGeom>
        <a:noFill/>
      </xdr:spPr>
      <xdr:txBody>
        <a:bodyPr wrap="square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defTabSz="914400" rtl="0" eaLnBrk="0" fontAlgn="base" latinLnBrk="0" hangingPunct="0"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pt-BR" altLang="pt-BR" sz="36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FINANCIAL AND OPERATIONAL DATA</a:t>
          </a:r>
        </a:p>
      </xdr:txBody>
    </xdr:sp>
    <xdr:clientData/>
  </xdr:twoCellAnchor>
  <xdr:twoCellAnchor>
    <xdr:from>
      <xdr:col>1</xdr:col>
      <xdr:colOff>142474</xdr:colOff>
      <xdr:row>3</xdr:row>
      <xdr:rowOff>58965</xdr:rowOff>
    </xdr:from>
    <xdr:to>
      <xdr:col>2</xdr:col>
      <xdr:colOff>86444</xdr:colOff>
      <xdr:row>4</xdr:row>
      <xdr:rowOff>420120</xdr:rowOff>
    </xdr:to>
    <xdr:sp macro="" textlink="">
      <xdr:nvSpPr>
        <xdr:cNvPr id="8" name="Google Shape;83;p14">
          <a:extLst>
            <a:ext uri="{FF2B5EF4-FFF2-40B4-BE49-F238E27FC236}">
              <a16:creationId xmlns:a16="http://schemas.microsoft.com/office/drawing/2014/main" id="{4424B8C6-FB76-FA4A-B508-408DFD900BFA}"/>
            </a:ext>
          </a:extLst>
        </xdr:cNvPr>
        <xdr:cNvSpPr/>
      </xdr:nvSpPr>
      <xdr:spPr>
        <a:xfrm>
          <a:off x="278545" y="562429"/>
          <a:ext cx="556292" cy="551655"/>
        </a:xfrm>
        <a:prstGeom prst="ellipse">
          <a:avLst/>
        </a:prstGeom>
        <a:solidFill>
          <a:srgbClr val="FFB094"/>
        </a:solidFill>
        <a:ln>
          <a:noFill/>
        </a:ln>
      </xdr:spPr>
      <xdr:txBody>
        <a:bodyPr spcFirstLastPara="1" wrap="square" lIns="121900" tIns="121900" rIns="121900" bIns="12190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</xdr:col>
      <xdr:colOff>195476</xdr:colOff>
      <xdr:row>3</xdr:row>
      <xdr:rowOff>40822</xdr:rowOff>
    </xdr:from>
    <xdr:to>
      <xdr:col>2</xdr:col>
      <xdr:colOff>149629</xdr:colOff>
      <xdr:row>4</xdr:row>
      <xdr:rowOff>408215</xdr:rowOff>
    </xdr:to>
    <xdr:pic>
      <xdr:nvPicPr>
        <xdr:cNvPr id="9" name="Google Shape;202;p19">
          <a:extLst>
            <a:ext uri="{FF2B5EF4-FFF2-40B4-BE49-F238E27FC236}">
              <a16:creationId xmlns:a16="http://schemas.microsoft.com/office/drawing/2014/main" id="{1CD4F61C-A61C-1D58-7D95-7D4F2B0D9B1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l="50992" t="20382" b="22572"/>
        <a:stretch/>
      </xdr:blipFill>
      <xdr:spPr>
        <a:xfrm>
          <a:off x="331547" y="544286"/>
          <a:ext cx="566475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1330698</xdr:colOff>
      <xdr:row>1</xdr:row>
      <xdr:rowOff>0</xdr:rowOff>
    </xdr:from>
    <xdr:to>
      <xdr:col>15</xdr:col>
      <xdr:colOff>2274193</xdr:colOff>
      <xdr:row>3</xdr:row>
      <xdr:rowOff>112059</xdr:rowOff>
    </xdr:to>
    <xdr:pic>
      <xdr:nvPicPr>
        <xdr:cNvPr id="10" name="Google Shape;74;p13">
          <a:extLst>
            <a:ext uri="{FF2B5EF4-FFF2-40B4-BE49-F238E27FC236}">
              <a16:creationId xmlns:a16="http://schemas.microsoft.com/office/drawing/2014/main" id="{44790D61-7152-360A-3885-03151827AEB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>
          <a:alphaModFix/>
        </a:blip>
        <a:srcRect l="9366" t="13228" r="9113" b="11949"/>
        <a:stretch/>
      </xdr:blipFill>
      <xdr:spPr>
        <a:xfrm>
          <a:off x="10099301" y="126066"/>
          <a:ext cx="943495" cy="5042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256388</xdr:colOff>
      <xdr:row>4</xdr:row>
      <xdr:rowOff>550389</xdr:rowOff>
    </xdr:from>
    <xdr:to>
      <xdr:col>5</xdr:col>
      <xdr:colOff>438483</xdr:colOff>
      <xdr:row>6</xdr:row>
      <xdr:rowOff>144894</xdr:rowOff>
    </xdr:to>
    <xdr:sp macro="" textlink="">
      <xdr:nvSpPr>
        <xdr:cNvPr id="11" name="Retângulo: Cantos Arredondado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0E1661-F5C6-C11E-0E3E-156D91BCC483}"/>
            </a:ext>
          </a:extLst>
        </xdr:cNvPr>
        <xdr:cNvSpPr/>
      </xdr:nvSpPr>
      <xdr:spPr>
        <a:xfrm>
          <a:off x="1004781" y="1244353"/>
          <a:ext cx="2019059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5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BALANCE</a:t>
          </a:r>
          <a:r>
            <a:rPr lang="en-US" sz="1150" b="1" baseline="0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 SHEET</a:t>
          </a:r>
          <a:endParaRPr lang="en-US" sz="115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39363</xdr:colOff>
      <xdr:row>4</xdr:row>
      <xdr:rowOff>550389</xdr:rowOff>
    </xdr:from>
    <xdr:to>
      <xdr:col>9</xdr:col>
      <xdr:colOff>221458</xdr:colOff>
      <xdr:row>6</xdr:row>
      <xdr:rowOff>144894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272675-9772-0EF6-8533-A0F7650C8845}"/>
            </a:ext>
          </a:extLst>
        </xdr:cNvPr>
        <xdr:cNvSpPr/>
      </xdr:nvSpPr>
      <xdr:spPr>
        <a:xfrm>
          <a:off x="3237042" y="1244353"/>
          <a:ext cx="2019059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5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INCOME STATMENT</a:t>
          </a:r>
        </a:p>
      </xdr:txBody>
    </xdr:sp>
    <xdr:clientData/>
  </xdr:twoCellAnchor>
  <xdr:twoCellAnchor>
    <xdr:from>
      <xdr:col>9</xdr:col>
      <xdr:colOff>473414</xdr:colOff>
      <xdr:row>4</xdr:row>
      <xdr:rowOff>550389</xdr:rowOff>
    </xdr:from>
    <xdr:to>
      <xdr:col>13</xdr:col>
      <xdr:colOff>40604</xdr:colOff>
      <xdr:row>6</xdr:row>
      <xdr:rowOff>144894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709633D-25B8-E5B7-0CDC-6E972E0884C7}"/>
            </a:ext>
          </a:extLst>
        </xdr:cNvPr>
        <xdr:cNvSpPr/>
      </xdr:nvSpPr>
      <xdr:spPr>
        <a:xfrm>
          <a:off x="5508057" y="1244353"/>
          <a:ext cx="2016476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CASH FLOW</a:t>
          </a:r>
        </a:p>
      </xdr:txBody>
    </xdr:sp>
    <xdr:clientData/>
  </xdr:twoCellAnchor>
  <xdr:twoCellAnchor>
    <xdr:from>
      <xdr:col>13</xdr:col>
      <xdr:colOff>292560</xdr:colOff>
      <xdr:row>4</xdr:row>
      <xdr:rowOff>550389</xdr:rowOff>
    </xdr:from>
    <xdr:to>
      <xdr:col>15</xdr:col>
      <xdr:colOff>1089560</xdr:colOff>
      <xdr:row>6</xdr:row>
      <xdr:rowOff>144894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97E9016-2D1C-5CD5-2338-0A7A1BFCAD84}"/>
            </a:ext>
          </a:extLst>
        </xdr:cNvPr>
        <xdr:cNvSpPr/>
      </xdr:nvSpPr>
      <xdr:spPr>
        <a:xfrm>
          <a:off x="7776489" y="1244353"/>
          <a:ext cx="2021642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5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OPERATIONAL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16FB1-8481-D136-894C-B4A0A326578F}"/>
            </a:ext>
          </a:extLst>
        </xdr:cNvPr>
        <xdr:cNvSpPr/>
      </xdr:nvSpPr>
      <xdr:spPr>
        <a:xfrm>
          <a:off x="11906" y="35719"/>
          <a:ext cx="916781" cy="333374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9DD38-0BA8-48A0-AE4F-F5E01B349B91}"/>
            </a:ext>
          </a:extLst>
        </xdr:cNvPr>
        <xdr:cNvSpPr/>
      </xdr:nvSpPr>
      <xdr:spPr>
        <a:xfrm>
          <a:off x="29307" y="29308"/>
          <a:ext cx="916781" cy="322384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A6555-E341-44CC-9E19-3F06AC76FEA6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FF0421-955F-4AD6-AE17-C60EED90F883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DBA415-3E6B-4CB6-96E0-5ECB71E704C5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4CCBD-B62F-4FFD-9F39-B00A8182A1C6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A22D42-79CA-484B-B7C5-9C4913911894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0F6E3F-8C64-4E0C-AD43-11787E445D96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80643-E2F0-4ED9-8892-CD54D6DB0EB1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7" name="Retângulo: Cantos Arredondado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7EF72D-EA7E-43EF-BC4C-4B9B1BF65599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A070A5-18DE-4E16-953E-61CD138C8FCF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9" name="Retângulo: Cantos Arredondado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B8D066-1144-4D6B-96BA-87BBABB129D8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0" name="Retângulo: Cantos Arredondado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A3B461-B8D9-4118-85F2-46500258001C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84B39F-35C2-4F13-AF3C-AB891CCB9B72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854822-18B0-49E9-8EF7-771BE3A2AA8F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29FE45-DB12-4069-B899-2F8C148CE8CE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09B3E9-8F64-4C34-916C-38E96532E959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7" name="Retângulo: Cantos Arredondado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31168-4C08-4918-AEBF-BDEA655B2524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485CF-82FD-4E71-A099-3FD75F48FDBC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9" name="Retângulo: Cantos Arredondado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8198DC-0D09-4C0F-A31F-32B77D477D0E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0" name="Retângulo: Cantos Arredondado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CCB1C8-D3A2-4F76-8040-B78310474592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1" name="Retângulo: Cantos Arredondado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66327A-0A85-4DF5-A28C-D2482707AF2A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12" name="Retângulo: Cantos Arredondados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F2B46-AFFC-438C-8700-3D43FB8A9033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3" name="Retângulo: Cantos Arredondados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C871E-B291-44D0-856C-28C84BF28234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4" name="Retângulo: Cantos Arredondado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E97E5A-1271-402B-8AAB-FDD9F47F0389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F5A7-3D12-45FD-AEE3-A07148159AEB}">
  <dimension ref="A1:X23"/>
  <sheetViews>
    <sheetView showGridLines="0" tabSelected="1" zoomScale="70" zoomScaleNormal="70" workbookViewId="0"/>
  </sheetViews>
  <sheetFormatPr defaultColWidth="0" defaultRowHeight="15" zeroHeight="1"/>
  <cols>
    <col min="1" max="1" width="2" customWidth="1"/>
    <col min="2" max="15" width="9.140625" customWidth="1"/>
    <col min="16" max="16" width="35.85546875" style="6" customWidth="1"/>
    <col min="17" max="16384" width="36.42578125" style="6" hidden="1"/>
  </cols>
  <sheetData>
    <row r="1" spans="2:2" ht="9.75" customHeight="1"/>
    <row r="2" spans="2:2"/>
    <row r="3" spans="2:2"/>
    <row r="4" spans="2:2"/>
    <row r="5" spans="2:2" ht="51">
      <c r="B5" s="5" t="s">
        <v>2</v>
      </c>
    </row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 spans="24:24"/>
    <row r="18" spans="24:24">
      <c r="X18" s="7"/>
    </row>
    <row r="19" spans="24:24"/>
    <row r="20" spans="24:24"/>
    <row r="21" spans="24:24" ht="47.25" customHeight="1"/>
    <row r="22" spans="24:24" ht="47.25" customHeight="1"/>
    <row r="23" spans="24:24" ht="36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F10C-6320-4746-B179-3DE2438A58C3}">
  <dimension ref="B1:AU65"/>
  <sheetViews>
    <sheetView showGridLines="0" zoomScale="70" zoomScaleNormal="70" workbookViewId="0">
      <pane xSplit="3" topLeftCell="AD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67.28515625" style="22" bestFit="1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5.42578125" style="22" bestFit="1" customWidth="1"/>
    <col min="8" max="8" width="0.7109375" style="22" customWidth="1"/>
    <col min="9" max="9" width="15.42578125" style="22" bestFit="1" customWidth="1"/>
    <col min="10" max="10" width="0.7109375" style="22" customWidth="1"/>
    <col min="11" max="11" width="15.42578125" style="22" bestFit="1" customWidth="1"/>
    <col min="12" max="12" width="0.7109375" style="22" customWidth="1"/>
    <col min="13" max="13" width="15.42578125" style="22" bestFit="1" customWidth="1"/>
    <col min="14" max="14" width="0.7109375" style="22" customWidth="1"/>
    <col min="15" max="15" width="15.42578125" style="22" bestFit="1" customWidth="1"/>
    <col min="16" max="16" width="0.7109375" style="22" customWidth="1"/>
    <col min="17" max="17" width="15.42578125" style="22" bestFit="1" customWidth="1"/>
    <col min="18" max="18" width="0.7109375" style="22" customWidth="1"/>
    <col min="19" max="19" width="15.42578125" style="22" bestFit="1" customWidth="1"/>
    <col min="20" max="20" width="0.7109375" style="22" customWidth="1"/>
    <col min="21" max="21" width="13.42578125" style="9" customWidth="1"/>
    <col min="22" max="22" width="0.7109375" style="22" customWidth="1"/>
    <col min="23" max="23" width="15.42578125" style="22" bestFit="1" customWidth="1"/>
    <col min="24" max="24" width="0.7109375" style="22" customWidth="1"/>
    <col min="25" max="25" width="15.42578125" style="22" bestFit="1" customWidth="1"/>
    <col min="26" max="26" width="0.7109375" style="22" customWidth="1"/>
    <col min="27" max="27" width="15.42578125" style="22" bestFit="1" customWidth="1"/>
    <col min="28" max="28" width="0.7109375" style="22" customWidth="1"/>
    <col min="29" max="29" width="15.42578125" style="22" bestFit="1" customWidth="1"/>
    <col min="30" max="30" width="0.7109375" style="22" customWidth="1"/>
    <col min="31" max="31" width="15.42578125" style="22" bestFit="1" customWidth="1"/>
    <col min="32" max="32" width="0.7109375" style="22" customWidth="1"/>
    <col min="33" max="33" width="15.42578125" style="22" bestFit="1" customWidth="1"/>
    <col min="34" max="34" width="0.7109375" style="22" customWidth="1"/>
    <col min="35" max="35" width="15.42578125" style="22" bestFit="1" customWidth="1"/>
    <col min="36" max="36" width="0.7109375" style="22" customWidth="1"/>
    <col min="37" max="37" width="15.42578125" style="22" bestFit="1" customWidth="1"/>
    <col min="38" max="38" width="0.7109375" style="22" customWidth="1"/>
    <col min="39" max="39" width="15.42578125" style="22" bestFit="1" customWidth="1"/>
    <col min="40" max="40" width="0.7109375" style="22" customWidth="1"/>
    <col min="41" max="41" width="15.42578125" style="22" bestFit="1" customWidth="1"/>
    <col min="42" max="42" width="0.7109375" style="22" customWidth="1"/>
    <col min="43" max="43" width="15.140625" style="22" bestFit="1" customWidth="1"/>
    <col min="44" max="44" width="0.7109375" style="22" customWidth="1"/>
    <col min="45" max="45" width="15.140625" style="22" bestFit="1" customWidth="1"/>
    <col min="46" max="46" width="0.7109375" style="22" customWidth="1"/>
    <col min="47" max="47" width="15.140625" style="22" bestFit="1" customWidth="1"/>
    <col min="48" max="16384" width="9.140625" style="1"/>
  </cols>
  <sheetData>
    <row r="1" spans="2:47" ht="16.5" customHeight="1"/>
    <row r="2" spans="2:47" ht="9" customHeight="1"/>
    <row r="4" spans="2:47" s="9" customFormat="1">
      <c r="C4" s="39" t="s">
        <v>9</v>
      </c>
      <c r="D4" s="10"/>
      <c r="E4" s="40">
        <v>43100</v>
      </c>
      <c r="F4" s="10"/>
      <c r="G4" s="40">
        <v>43465</v>
      </c>
      <c r="H4" s="10"/>
      <c r="I4" s="40">
        <v>43555</v>
      </c>
      <c r="J4" s="10"/>
      <c r="K4" s="40">
        <v>43646</v>
      </c>
      <c r="L4" s="10"/>
      <c r="M4" s="40" t="s">
        <v>10</v>
      </c>
      <c r="N4" s="10"/>
      <c r="O4" s="40">
        <v>43830</v>
      </c>
      <c r="P4" s="10"/>
      <c r="Q4" s="40">
        <v>43921</v>
      </c>
      <c r="R4" s="10"/>
      <c r="S4" s="40">
        <v>44012</v>
      </c>
      <c r="T4" s="10"/>
      <c r="U4" s="40" t="s">
        <v>11</v>
      </c>
      <c r="V4" s="10"/>
      <c r="W4" s="40">
        <v>44196</v>
      </c>
      <c r="X4" s="10"/>
      <c r="Y4" s="40" t="s">
        <v>12</v>
      </c>
      <c r="Z4" s="10"/>
      <c r="AA4" s="40" t="s">
        <v>13</v>
      </c>
      <c r="AB4" s="10"/>
      <c r="AC4" s="40" t="s">
        <v>14</v>
      </c>
      <c r="AD4" s="10"/>
      <c r="AE4" s="40" t="s">
        <v>15</v>
      </c>
      <c r="AF4" s="10"/>
      <c r="AG4" s="40" t="s">
        <v>16</v>
      </c>
      <c r="AH4" s="10"/>
      <c r="AI4" s="40" t="s">
        <v>17</v>
      </c>
      <c r="AJ4" s="10"/>
      <c r="AK4" s="40" t="s">
        <v>18</v>
      </c>
      <c r="AL4" s="10"/>
      <c r="AM4" s="40" t="s">
        <v>19</v>
      </c>
      <c r="AN4" s="10"/>
      <c r="AO4" s="40" t="s">
        <v>20</v>
      </c>
      <c r="AP4" s="10"/>
      <c r="AQ4" s="40" t="s">
        <v>21</v>
      </c>
      <c r="AR4" s="10"/>
      <c r="AS4" s="40" t="s">
        <v>22</v>
      </c>
      <c r="AT4" s="10"/>
      <c r="AU4" s="40" t="s">
        <v>168</v>
      </c>
    </row>
    <row r="5" spans="2:47"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2:47">
      <c r="C6" s="34" t="s">
        <v>23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2:47">
      <c r="C7" s="35" t="s">
        <v>24</v>
      </c>
      <c r="D7" s="15"/>
      <c r="E7" s="16">
        <v>16186</v>
      </c>
      <c r="F7" s="15"/>
      <c r="G7" s="16">
        <v>36429</v>
      </c>
      <c r="H7" s="15"/>
      <c r="I7" s="16">
        <v>45111</v>
      </c>
      <c r="J7" s="15"/>
      <c r="K7" s="16">
        <v>48794</v>
      </c>
      <c r="L7" s="15"/>
      <c r="M7" s="16">
        <v>59211</v>
      </c>
      <c r="N7" s="15"/>
      <c r="O7" s="16">
        <v>47414</v>
      </c>
      <c r="P7" s="15"/>
      <c r="Q7" s="16">
        <v>74395</v>
      </c>
      <c r="R7" s="15"/>
      <c r="S7" s="16">
        <v>86768</v>
      </c>
      <c r="T7" s="15"/>
      <c r="U7" s="16">
        <v>77260</v>
      </c>
      <c r="V7" s="15"/>
      <c r="W7" s="16">
        <v>89077</v>
      </c>
      <c r="X7" s="15"/>
      <c r="Y7" s="16">
        <v>85998</v>
      </c>
      <c r="Z7" s="15"/>
      <c r="AA7" s="16">
        <v>63422</v>
      </c>
      <c r="AB7" s="15"/>
      <c r="AC7" s="16">
        <v>63200</v>
      </c>
      <c r="AD7" s="15"/>
      <c r="AE7" s="16">
        <v>66771</v>
      </c>
      <c r="AF7" s="15"/>
      <c r="AG7" s="16">
        <v>74359</v>
      </c>
      <c r="AH7" s="15"/>
      <c r="AI7" s="16">
        <v>60671</v>
      </c>
      <c r="AJ7" s="15"/>
      <c r="AK7" s="16">
        <v>53347</v>
      </c>
      <c r="AL7" s="15"/>
      <c r="AM7" s="16">
        <v>60489</v>
      </c>
      <c r="AN7" s="15"/>
      <c r="AO7" s="16">
        <v>63286</v>
      </c>
      <c r="AP7" s="15"/>
      <c r="AQ7" s="16">
        <v>39929</v>
      </c>
      <c r="AR7" s="15"/>
      <c r="AS7" s="16">
        <v>46274</v>
      </c>
      <c r="AT7" s="15"/>
      <c r="AU7" s="16">
        <v>54477</v>
      </c>
    </row>
    <row r="8" spans="2:47">
      <c r="C8" s="35" t="s">
        <v>25</v>
      </c>
      <c r="D8" s="15"/>
      <c r="E8" s="16">
        <v>56618</v>
      </c>
      <c r="F8" s="15"/>
      <c r="G8" s="16">
        <v>64842</v>
      </c>
      <c r="H8" s="15"/>
      <c r="I8" s="16">
        <v>38718</v>
      </c>
      <c r="J8" s="15"/>
      <c r="K8" s="16">
        <v>34199</v>
      </c>
      <c r="L8" s="15"/>
      <c r="M8" s="16">
        <v>38320</v>
      </c>
      <c r="N8" s="15"/>
      <c r="O8" s="16">
        <v>65160.148579199995</v>
      </c>
      <c r="P8" s="15"/>
      <c r="Q8" s="16">
        <v>18665</v>
      </c>
      <c r="R8" s="15"/>
      <c r="S8" s="16">
        <v>30469</v>
      </c>
      <c r="T8" s="15"/>
      <c r="U8" s="16">
        <v>51711</v>
      </c>
      <c r="V8" s="15"/>
      <c r="W8" s="16">
        <v>98981</v>
      </c>
      <c r="X8" s="15"/>
      <c r="Y8" s="16">
        <v>56056</v>
      </c>
      <c r="Z8" s="15"/>
      <c r="AA8" s="16">
        <v>70374</v>
      </c>
      <c r="AB8" s="15"/>
      <c r="AC8" s="16">
        <v>92999</v>
      </c>
      <c r="AD8" s="15"/>
      <c r="AE8" s="16">
        <v>125322</v>
      </c>
      <c r="AF8" s="15"/>
      <c r="AG8" s="16">
        <v>84680</v>
      </c>
      <c r="AH8" s="15"/>
      <c r="AI8" s="16">
        <v>92551</v>
      </c>
      <c r="AJ8" s="15"/>
      <c r="AK8" s="16">
        <v>98753</v>
      </c>
      <c r="AL8" s="15"/>
      <c r="AM8" s="16">
        <v>152769</v>
      </c>
      <c r="AN8" s="15"/>
      <c r="AO8" s="16">
        <v>115381</v>
      </c>
      <c r="AP8" s="15"/>
      <c r="AQ8" s="16">
        <v>117827</v>
      </c>
      <c r="AR8" s="15"/>
      <c r="AS8" s="16">
        <v>126392</v>
      </c>
      <c r="AT8" s="15"/>
      <c r="AU8" s="16">
        <v>196536</v>
      </c>
    </row>
    <row r="9" spans="2:47">
      <c r="C9" s="35" t="s">
        <v>26</v>
      </c>
      <c r="D9" s="15"/>
      <c r="E9" s="16">
        <v>47298</v>
      </c>
      <c r="F9" s="15"/>
      <c r="G9" s="16">
        <v>53566</v>
      </c>
      <c r="H9" s="15"/>
      <c r="I9" s="16">
        <v>65539</v>
      </c>
      <c r="J9" s="15"/>
      <c r="K9" s="16">
        <v>69640</v>
      </c>
      <c r="L9" s="15"/>
      <c r="M9" s="16">
        <v>63386</v>
      </c>
      <c r="N9" s="15"/>
      <c r="O9" s="16">
        <v>55156</v>
      </c>
      <c r="P9" s="15"/>
      <c r="Q9" s="16">
        <v>64084</v>
      </c>
      <c r="R9" s="15"/>
      <c r="S9" s="16">
        <v>61258</v>
      </c>
      <c r="T9" s="15"/>
      <c r="U9" s="16">
        <v>77718</v>
      </c>
      <c r="V9" s="15"/>
      <c r="W9" s="16">
        <v>79901</v>
      </c>
      <c r="X9" s="15"/>
      <c r="Y9" s="16">
        <v>115821</v>
      </c>
      <c r="Z9" s="15"/>
      <c r="AA9" s="16">
        <v>133538</v>
      </c>
      <c r="AB9" s="15"/>
      <c r="AC9" s="16">
        <v>148202</v>
      </c>
      <c r="AD9" s="15"/>
      <c r="AE9" s="16">
        <v>158638</v>
      </c>
      <c r="AF9" s="15"/>
      <c r="AG9" s="16">
        <v>197631</v>
      </c>
      <c r="AH9" s="15"/>
      <c r="AI9" s="16">
        <v>207751</v>
      </c>
      <c r="AJ9" s="15"/>
      <c r="AK9" s="16">
        <v>212129</v>
      </c>
      <c r="AL9" s="15"/>
      <c r="AM9" s="16">
        <v>204466</v>
      </c>
      <c r="AN9" s="15"/>
      <c r="AO9" s="16">
        <v>240170</v>
      </c>
      <c r="AP9" s="15"/>
      <c r="AQ9" s="16">
        <v>253857</v>
      </c>
      <c r="AR9" s="15"/>
      <c r="AS9" s="16">
        <v>254425</v>
      </c>
      <c r="AT9" s="15"/>
      <c r="AU9" s="16">
        <v>232856</v>
      </c>
    </row>
    <row r="10" spans="2:47">
      <c r="C10" s="35" t="s">
        <v>27</v>
      </c>
      <c r="D10" s="15"/>
      <c r="E10" s="16">
        <v>2681</v>
      </c>
      <c r="F10" s="15"/>
      <c r="G10" s="16">
        <v>1912</v>
      </c>
      <c r="H10" s="15"/>
      <c r="I10" s="16">
        <v>3555.3001884996665</v>
      </c>
      <c r="J10" s="15"/>
      <c r="K10" s="16">
        <v>3045.3001884996665</v>
      </c>
      <c r="L10" s="15"/>
      <c r="M10" s="16">
        <v>3590.3001884996665</v>
      </c>
      <c r="N10" s="15"/>
      <c r="O10" s="16">
        <v>12997</v>
      </c>
      <c r="P10" s="15"/>
      <c r="Q10" s="16">
        <v>13407</v>
      </c>
      <c r="R10" s="15"/>
      <c r="S10" s="16">
        <v>11490</v>
      </c>
      <c r="T10" s="15"/>
      <c r="U10" s="16">
        <v>9073</v>
      </c>
      <c r="V10" s="15"/>
      <c r="W10" s="16">
        <v>11523</v>
      </c>
      <c r="X10" s="15"/>
      <c r="Y10" s="16">
        <v>16540</v>
      </c>
      <c r="Z10" s="15"/>
      <c r="AA10" s="16">
        <v>14124</v>
      </c>
      <c r="AB10" s="15"/>
      <c r="AC10" s="16">
        <v>18123</v>
      </c>
      <c r="AD10" s="15"/>
      <c r="AE10" s="16">
        <v>13263</v>
      </c>
      <c r="AF10" s="15"/>
      <c r="AG10" s="16">
        <v>8856</v>
      </c>
      <c r="AH10" s="15"/>
      <c r="AI10" s="16">
        <v>8922</v>
      </c>
      <c r="AJ10" s="15"/>
      <c r="AK10" s="16">
        <v>5926</v>
      </c>
      <c r="AL10" s="15"/>
      <c r="AM10" s="16">
        <v>4938</v>
      </c>
      <c r="AN10" s="15"/>
      <c r="AO10" s="16">
        <v>4962</v>
      </c>
      <c r="AP10" s="15"/>
      <c r="AQ10" s="16">
        <v>6034</v>
      </c>
      <c r="AR10" s="15"/>
      <c r="AS10" s="16">
        <v>6349</v>
      </c>
      <c r="AT10" s="15"/>
      <c r="AU10" s="16">
        <v>10336</v>
      </c>
    </row>
    <row r="11" spans="2:47">
      <c r="C11" s="35" t="s">
        <v>28</v>
      </c>
      <c r="D11" s="15"/>
      <c r="E11" s="16"/>
      <c r="F11" s="15"/>
      <c r="G11" s="16">
        <v>0</v>
      </c>
      <c r="H11" s="15">
        <v>0</v>
      </c>
      <c r="I11" s="16">
        <v>0</v>
      </c>
      <c r="J11" s="15"/>
      <c r="K11" s="16">
        <v>0</v>
      </c>
      <c r="L11" s="15"/>
      <c r="M11" s="16">
        <v>0</v>
      </c>
      <c r="N11" s="15"/>
      <c r="O11" s="16">
        <v>0</v>
      </c>
      <c r="P11" s="15"/>
      <c r="Q11" s="16">
        <v>0</v>
      </c>
      <c r="R11" s="15"/>
      <c r="S11" s="16">
        <v>0</v>
      </c>
      <c r="T11" s="15"/>
      <c r="U11" s="16">
        <v>0</v>
      </c>
      <c r="V11" s="15"/>
      <c r="W11" s="16">
        <v>0</v>
      </c>
      <c r="X11" s="15"/>
      <c r="Y11" s="16">
        <v>0</v>
      </c>
      <c r="Z11" s="15"/>
      <c r="AA11" s="16">
        <v>0</v>
      </c>
      <c r="AB11" s="15"/>
      <c r="AC11" s="16">
        <v>0</v>
      </c>
      <c r="AD11" s="15"/>
      <c r="AE11" s="16">
        <v>0</v>
      </c>
      <c r="AF11" s="15"/>
      <c r="AG11" s="16">
        <v>0</v>
      </c>
      <c r="AH11" s="15"/>
      <c r="AI11" s="16">
        <v>0</v>
      </c>
      <c r="AJ11" s="15"/>
      <c r="AK11" s="16">
        <v>0</v>
      </c>
      <c r="AL11" s="15"/>
      <c r="AM11" s="16">
        <v>0</v>
      </c>
      <c r="AN11" s="15"/>
      <c r="AO11" s="16">
        <v>0</v>
      </c>
      <c r="AP11" s="15"/>
      <c r="AQ11" s="16">
        <v>0</v>
      </c>
      <c r="AR11" s="15"/>
      <c r="AS11" s="16">
        <v>0</v>
      </c>
      <c r="AT11" s="15"/>
      <c r="AU11" s="16">
        <v>0</v>
      </c>
    </row>
    <row r="12" spans="2:47">
      <c r="C12" s="35" t="s">
        <v>29</v>
      </c>
      <c r="D12" s="15"/>
      <c r="E12" s="16">
        <v>0</v>
      </c>
      <c r="F12" s="15"/>
      <c r="G12" s="16">
        <v>0</v>
      </c>
      <c r="H12" s="15"/>
      <c r="I12" s="16">
        <v>291</v>
      </c>
      <c r="J12" s="15"/>
      <c r="K12" s="16">
        <v>0</v>
      </c>
      <c r="L12" s="15"/>
      <c r="M12" s="16">
        <v>0</v>
      </c>
      <c r="N12" s="15"/>
      <c r="O12" s="16">
        <v>0</v>
      </c>
      <c r="P12" s="15"/>
      <c r="Q12" s="16">
        <v>0</v>
      </c>
      <c r="R12" s="15"/>
      <c r="S12" s="16">
        <v>0</v>
      </c>
      <c r="T12" s="15"/>
      <c r="U12" s="16">
        <v>0</v>
      </c>
      <c r="V12" s="15"/>
      <c r="W12" s="16">
        <v>0</v>
      </c>
      <c r="X12" s="15"/>
      <c r="Y12" s="16">
        <v>0</v>
      </c>
      <c r="Z12" s="15"/>
      <c r="AA12" s="16">
        <v>0</v>
      </c>
      <c r="AB12" s="15"/>
      <c r="AC12" s="16">
        <v>1606</v>
      </c>
      <c r="AD12" s="15"/>
      <c r="AE12" s="16">
        <v>1428</v>
      </c>
      <c r="AF12" s="15"/>
      <c r="AG12" s="16">
        <v>2093</v>
      </c>
      <c r="AH12" s="15"/>
      <c r="AI12" s="16">
        <v>2153</v>
      </c>
      <c r="AJ12" s="15"/>
      <c r="AK12" s="16">
        <v>3330</v>
      </c>
      <c r="AL12" s="15"/>
      <c r="AM12" s="16">
        <v>3883</v>
      </c>
      <c r="AN12" s="15"/>
      <c r="AO12" s="16">
        <v>4490</v>
      </c>
      <c r="AP12" s="15"/>
      <c r="AQ12" s="16">
        <v>7161</v>
      </c>
      <c r="AR12" s="15"/>
      <c r="AS12" s="16">
        <v>6504</v>
      </c>
      <c r="AT12" s="15"/>
      <c r="AU12" s="16">
        <v>6147</v>
      </c>
    </row>
    <row r="13" spans="2:47">
      <c r="B13" s="3"/>
      <c r="C13" s="35" t="s">
        <v>30</v>
      </c>
      <c r="D13" s="15"/>
      <c r="E13" s="16">
        <v>1076</v>
      </c>
      <c r="F13" s="15"/>
      <c r="G13" s="16">
        <v>2618</v>
      </c>
      <c r="H13" s="15"/>
      <c r="I13" s="16">
        <v>5329</v>
      </c>
      <c r="J13" s="15"/>
      <c r="K13" s="16">
        <v>5125</v>
      </c>
      <c r="L13" s="15"/>
      <c r="M13" s="16">
        <v>2952</v>
      </c>
      <c r="N13" s="15"/>
      <c r="O13" s="16">
        <v>3475</v>
      </c>
      <c r="P13" s="15"/>
      <c r="Q13" s="16">
        <v>4391</v>
      </c>
      <c r="R13" s="15"/>
      <c r="S13" s="16">
        <v>4412</v>
      </c>
      <c r="T13" s="15"/>
      <c r="U13" s="16">
        <v>5692</v>
      </c>
      <c r="V13" s="15"/>
      <c r="W13" s="16">
        <v>1623</v>
      </c>
      <c r="X13" s="15"/>
      <c r="Y13" s="16">
        <v>3168</v>
      </c>
      <c r="Z13" s="15"/>
      <c r="AA13" s="16">
        <v>1972</v>
      </c>
      <c r="AB13" s="15"/>
      <c r="AC13" s="16">
        <v>1774</v>
      </c>
      <c r="AD13" s="15"/>
      <c r="AE13" s="16">
        <v>1609</v>
      </c>
      <c r="AF13" s="15"/>
      <c r="AG13" s="16">
        <v>1628</v>
      </c>
      <c r="AH13" s="15"/>
      <c r="AI13" s="16">
        <v>1447</v>
      </c>
      <c r="AJ13" s="15"/>
      <c r="AK13" s="16">
        <v>1052</v>
      </c>
      <c r="AL13" s="15"/>
      <c r="AM13" s="16">
        <v>1248</v>
      </c>
      <c r="AN13" s="15"/>
      <c r="AO13" s="16">
        <v>1582</v>
      </c>
      <c r="AP13" s="15"/>
      <c r="AQ13" s="16">
        <v>1480</v>
      </c>
      <c r="AR13" s="15"/>
      <c r="AS13" s="16">
        <v>1624</v>
      </c>
      <c r="AT13" s="15"/>
      <c r="AU13" s="16">
        <v>2353</v>
      </c>
    </row>
    <row r="14" spans="2:47">
      <c r="C14" s="138" t="s">
        <v>31</v>
      </c>
      <c r="D14" s="17"/>
      <c r="E14" s="18">
        <v>123859</v>
      </c>
      <c r="F14" s="17"/>
      <c r="G14" s="18">
        <v>159367</v>
      </c>
      <c r="H14" s="17"/>
      <c r="I14" s="18">
        <v>158543.30018849968</v>
      </c>
      <c r="J14" s="17"/>
      <c r="K14" s="18">
        <v>160803.30018849968</v>
      </c>
      <c r="L14" s="17"/>
      <c r="M14" s="18">
        <v>167459</v>
      </c>
      <c r="N14" s="17"/>
      <c r="O14" s="18">
        <v>184202.1485792</v>
      </c>
      <c r="P14" s="17"/>
      <c r="Q14" s="18">
        <v>174942</v>
      </c>
      <c r="R14" s="17"/>
      <c r="S14" s="18">
        <v>194397</v>
      </c>
      <c r="T14" s="17"/>
      <c r="U14" s="18">
        <v>221454</v>
      </c>
      <c r="V14" s="17"/>
      <c r="W14" s="18">
        <v>281105</v>
      </c>
      <c r="X14" s="17"/>
      <c r="Y14" s="18">
        <v>277583</v>
      </c>
      <c r="Z14" s="17"/>
      <c r="AA14" s="18">
        <v>283430</v>
      </c>
      <c r="AB14" s="17"/>
      <c r="AC14" s="18">
        <v>325904</v>
      </c>
      <c r="AD14" s="17"/>
      <c r="AE14" s="18">
        <v>367031</v>
      </c>
      <c r="AF14" s="17"/>
      <c r="AG14" s="18">
        <v>369247</v>
      </c>
      <c r="AH14" s="17"/>
      <c r="AI14" s="18">
        <v>373495</v>
      </c>
      <c r="AJ14" s="17"/>
      <c r="AK14" s="18">
        <v>374537</v>
      </c>
      <c r="AL14" s="17"/>
      <c r="AM14" s="18">
        <v>427793</v>
      </c>
      <c r="AN14" s="17"/>
      <c r="AO14" s="18">
        <v>429871</v>
      </c>
      <c r="AP14" s="17"/>
      <c r="AQ14" s="18">
        <v>426288</v>
      </c>
      <c r="AR14" s="17"/>
      <c r="AS14" s="18">
        <v>441568</v>
      </c>
      <c r="AT14" s="17"/>
      <c r="AU14" s="18">
        <v>502705</v>
      </c>
    </row>
    <row r="15" spans="2:47">
      <c r="C15" s="3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</row>
    <row r="16" spans="2:47">
      <c r="C16" s="34" t="s">
        <v>32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2:47">
      <c r="C17" s="35" t="s">
        <v>33</v>
      </c>
      <c r="D17" s="15"/>
      <c r="E17" s="16">
        <v>5115</v>
      </c>
      <c r="F17" s="15"/>
      <c r="G17" s="16">
        <v>7375</v>
      </c>
      <c r="H17" s="15"/>
      <c r="I17" s="16">
        <v>7970</v>
      </c>
      <c r="J17" s="15"/>
      <c r="K17" s="16">
        <v>8682</v>
      </c>
      <c r="L17" s="15"/>
      <c r="M17" s="16">
        <v>9202</v>
      </c>
      <c r="N17" s="15"/>
      <c r="O17" s="16">
        <v>11104</v>
      </c>
      <c r="P17" s="15"/>
      <c r="Q17" s="16">
        <v>11378</v>
      </c>
      <c r="R17" s="15"/>
      <c r="S17" s="16">
        <v>11638</v>
      </c>
      <c r="T17" s="15"/>
      <c r="U17" s="16">
        <v>11894</v>
      </c>
      <c r="V17" s="15"/>
      <c r="W17" s="16">
        <v>1103</v>
      </c>
      <c r="X17" s="15"/>
      <c r="Y17" s="16">
        <v>946</v>
      </c>
      <c r="Z17" s="15"/>
      <c r="AA17" s="16">
        <v>942</v>
      </c>
      <c r="AB17" s="15"/>
      <c r="AC17" s="16">
        <v>947</v>
      </c>
      <c r="AD17" s="15"/>
      <c r="AE17" s="16">
        <v>1274</v>
      </c>
      <c r="AF17" s="15"/>
      <c r="AG17" s="16">
        <v>676</v>
      </c>
      <c r="AH17" s="15"/>
      <c r="AI17" s="16">
        <v>694</v>
      </c>
      <c r="AJ17" s="15"/>
      <c r="AK17" s="16">
        <v>400</v>
      </c>
      <c r="AL17" s="15"/>
      <c r="AM17" s="16">
        <v>410</v>
      </c>
      <c r="AN17" s="15"/>
      <c r="AO17" s="16">
        <v>512</v>
      </c>
      <c r="AP17" s="15"/>
      <c r="AQ17" s="16">
        <v>467</v>
      </c>
      <c r="AR17" s="15"/>
      <c r="AS17" s="16">
        <v>474</v>
      </c>
      <c r="AT17" s="15"/>
      <c r="AU17" s="16">
        <v>445</v>
      </c>
    </row>
    <row r="18" spans="2:47">
      <c r="C18" s="35" t="s">
        <v>34</v>
      </c>
      <c r="D18" s="15"/>
      <c r="E18" s="16">
        <v>0</v>
      </c>
      <c r="F18" s="15"/>
      <c r="G18" s="16">
        <v>1009</v>
      </c>
      <c r="H18" s="15"/>
      <c r="I18" s="16">
        <v>1024</v>
      </c>
      <c r="J18" s="15"/>
      <c r="K18" s="16">
        <v>7</v>
      </c>
      <c r="L18" s="15"/>
      <c r="M18" s="16">
        <v>2</v>
      </c>
      <c r="N18" s="15"/>
      <c r="O18" s="16">
        <v>0</v>
      </c>
      <c r="P18" s="15"/>
      <c r="Q18" s="16">
        <v>0</v>
      </c>
      <c r="R18" s="15"/>
      <c r="S18" s="16">
        <v>0</v>
      </c>
      <c r="T18" s="15"/>
      <c r="U18" s="16">
        <v>0</v>
      </c>
      <c r="V18" s="15"/>
      <c r="W18" s="16">
        <v>0</v>
      </c>
      <c r="X18" s="15"/>
      <c r="Y18" s="16">
        <v>0</v>
      </c>
      <c r="Z18" s="15"/>
      <c r="AA18" s="16">
        <v>0</v>
      </c>
      <c r="AB18" s="15"/>
      <c r="AC18" s="16">
        <v>0</v>
      </c>
      <c r="AD18" s="15"/>
      <c r="AE18" s="16">
        <v>0</v>
      </c>
      <c r="AF18" s="15"/>
      <c r="AG18" s="16">
        <v>0</v>
      </c>
      <c r="AH18" s="15"/>
      <c r="AI18" s="16">
        <v>0</v>
      </c>
      <c r="AJ18" s="15"/>
      <c r="AK18" s="16">
        <v>0</v>
      </c>
      <c r="AL18" s="15"/>
      <c r="AM18" s="16"/>
      <c r="AN18" s="15"/>
      <c r="AO18" s="16">
        <v>0</v>
      </c>
      <c r="AP18" s="15"/>
      <c r="AQ18" s="16">
        <v>0</v>
      </c>
      <c r="AR18" s="15"/>
      <c r="AS18" s="16">
        <v>0</v>
      </c>
      <c r="AT18" s="15"/>
      <c r="AU18" s="16">
        <v>0</v>
      </c>
    </row>
    <row r="19" spans="2:47">
      <c r="B19" s="3"/>
      <c r="C19" s="35" t="s">
        <v>35</v>
      </c>
      <c r="D19" s="15"/>
      <c r="E19" s="16">
        <v>2407</v>
      </c>
      <c r="F19" s="15"/>
      <c r="G19" s="16">
        <v>4134</v>
      </c>
      <c r="H19" s="15"/>
      <c r="I19" s="16">
        <v>4139</v>
      </c>
      <c r="J19" s="15"/>
      <c r="K19" s="16">
        <v>4541</v>
      </c>
      <c r="L19" s="15"/>
      <c r="M19" s="16">
        <v>4887</v>
      </c>
      <c r="N19" s="15"/>
      <c r="O19" s="16">
        <v>4324.6130393699996</v>
      </c>
      <c r="P19" s="15"/>
      <c r="Q19" s="16">
        <v>4499</v>
      </c>
      <c r="R19" s="15"/>
      <c r="S19" s="16">
        <v>6662</v>
      </c>
      <c r="T19" s="15"/>
      <c r="U19" s="16">
        <v>5642</v>
      </c>
      <c r="V19" s="15"/>
      <c r="W19" s="16">
        <v>4179</v>
      </c>
      <c r="X19" s="15"/>
      <c r="Y19" s="16">
        <v>4480</v>
      </c>
      <c r="Z19" s="15"/>
      <c r="AA19" s="16">
        <v>4384</v>
      </c>
      <c r="AB19" s="15"/>
      <c r="AC19" s="16">
        <v>4388</v>
      </c>
      <c r="AD19" s="15"/>
      <c r="AE19" s="16">
        <v>7277</v>
      </c>
      <c r="AF19" s="15"/>
      <c r="AG19" s="16">
        <v>6826</v>
      </c>
      <c r="AH19" s="15"/>
      <c r="AI19" s="16">
        <v>6594</v>
      </c>
      <c r="AJ19" s="15"/>
      <c r="AK19" s="16">
        <v>8594</v>
      </c>
      <c r="AL19" s="15"/>
      <c r="AM19" s="16">
        <v>8422</v>
      </c>
      <c r="AN19" s="15"/>
      <c r="AO19" s="16">
        <v>8354</v>
      </c>
      <c r="AP19" s="15"/>
      <c r="AQ19" s="16">
        <v>8163</v>
      </c>
      <c r="AR19" s="15"/>
      <c r="AS19" s="16">
        <v>7883</v>
      </c>
      <c r="AT19" s="15"/>
      <c r="AU19" s="16">
        <v>6400</v>
      </c>
    </row>
    <row r="20" spans="2:47">
      <c r="B20" s="3"/>
      <c r="C20" s="35" t="s">
        <v>27</v>
      </c>
      <c r="D20" s="15"/>
      <c r="E20" s="16">
        <v>0</v>
      </c>
      <c r="F20" s="15"/>
      <c r="G20" s="16">
        <v>0</v>
      </c>
      <c r="H20" s="15"/>
      <c r="I20" s="16">
        <v>0</v>
      </c>
      <c r="J20" s="15"/>
      <c r="K20" s="16">
        <v>0</v>
      </c>
      <c r="L20" s="15"/>
      <c r="M20" s="16">
        <v>0</v>
      </c>
      <c r="N20" s="15"/>
      <c r="O20" s="16">
        <v>15974</v>
      </c>
      <c r="P20" s="15"/>
      <c r="Q20" s="16">
        <v>16091</v>
      </c>
      <c r="R20" s="15"/>
      <c r="S20" s="16">
        <v>17755</v>
      </c>
      <c r="T20" s="15"/>
      <c r="U20" s="16">
        <v>17809</v>
      </c>
      <c r="V20" s="15"/>
      <c r="W20" s="16">
        <v>12812</v>
      </c>
      <c r="X20" s="15"/>
      <c r="Y20" s="16">
        <v>6678</v>
      </c>
      <c r="Z20" s="15"/>
      <c r="AA20" s="16">
        <v>6122</v>
      </c>
      <c r="AB20" s="15"/>
      <c r="AC20" s="16">
        <v>374</v>
      </c>
      <c r="AD20" s="15"/>
      <c r="AE20" s="16">
        <v>4225</v>
      </c>
      <c r="AF20" s="15"/>
      <c r="AG20" s="16">
        <v>4455</v>
      </c>
      <c r="AH20" s="15"/>
      <c r="AI20" s="16">
        <v>6373</v>
      </c>
      <c r="AJ20" s="15"/>
      <c r="AK20" s="16">
        <v>7854</v>
      </c>
      <c r="AL20" s="15"/>
      <c r="AM20" s="16">
        <v>7833</v>
      </c>
      <c r="AN20" s="15"/>
      <c r="AO20" s="16">
        <v>9426</v>
      </c>
      <c r="AP20" s="15"/>
      <c r="AQ20" s="16">
        <v>8847</v>
      </c>
      <c r="AR20" s="15"/>
      <c r="AS20" s="16">
        <v>10790</v>
      </c>
      <c r="AT20" s="15"/>
      <c r="AU20" s="16">
        <v>5256</v>
      </c>
    </row>
    <row r="21" spans="2:47">
      <c r="C21" s="35" t="s">
        <v>36</v>
      </c>
      <c r="D21" s="15"/>
      <c r="E21" s="16">
        <v>7993</v>
      </c>
      <c r="F21" s="15"/>
      <c r="G21" s="16">
        <v>8850</v>
      </c>
      <c r="H21" s="15"/>
      <c r="I21" s="16">
        <v>59146</v>
      </c>
      <c r="J21" s="15"/>
      <c r="K21" s="16">
        <v>59126</v>
      </c>
      <c r="L21" s="15"/>
      <c r="M21" s="16">
        <v>58562</v>
      </c>
      <c r="N21" s="15"/>
      <c r="O21" s="16">
        <v>57081</v>
      </c>
      <c r="P21" s="15"/>
      <c r="Q21" s="16">
        <v>54663</v>
      </c>
      <c r="R21" s="15"/>
      <c r="S21" s="16">
        <v>52039</v>
      </c>
      <c r="T21" s="15"/>
      <c r="U21" s="16">
        <v>51281</v>
      </c>
      <c r="V21" s="15"/>
      <c r="W21" s="16">
        <v>56195.8</v>
      </c>
      <c r="X21" s="15"/>
      <c r="Y21" s="16">
        <v>77772</v>
      </c>
      <c r="Z21" s="15"/>
      <c r="AA21" s="16">
        <v>82962</v>
      </c>
      <c r="AB21" s="15"/>
      <c r="AC21" s="16">
        <v>85257</v>
      </c>
      <c r="AD21" s="15"/>
      <c r="AE21" s="16">
        <v>90124</v>
      </c>
      <c r="AF21" s="15"/>
      <c r="AG21" s="16">
        <v>97133</v>
      </c>
      <c r="AH21" s="15"/>
      <c r="AI21" s="16">
        <v>106804</v>
      </c>
      <c r="AJ21" s="15"/>
      <c r="AK21" s="16">
        <v>116307</v>
      </c>
      <c r="AL21" s="15"/>
      <c r="AM21" s="16">
        <v>124453</v>
      </c>
      <c r="AN21" s="15"/>
      <c r="AO21" s="16">
        <v>126128</v>
      </c>
      <c r="AP21" s="15"/>
      <c r="AQ21" s="16">
        <v>136416</v>
      </c>
      <c r="AR21" s="15"/>
      <c r="AS21" s="16">
        <v>140718</v>
      </c>
      <c r="AT21" s="15"/>
      <c r="AU21" s="16">
        <v>146610</v>
      </c>
    </row>
    <row r="22" spans="2:47">
      <c r="C22" s="35" t="s">
        <v>37</v>
      </c>
      <c r="D22" s="15"/>
      <c r="E22" s="16">
        <v>1326</v>
      </c>
      <c r="F22" s="15"/>
      <c r="G22" s="16">
        <v>1839</v>
      </c>
      <c r="H22" s="15"/>
      <c r="I22" s="16">
        <v>1698.08842</v>
      </c>
      <c r="J22" s="15"/>
      <c r="K22" s="16">
        <v>1848.08842</v>
      </c>
      <c r="L22" s="15"/>
      <c r="M22" s="16">
        <v>1745.08842</v>
      </c>
      <c r="N22" s="15"/>
      <c r="O22" s="16">
        <v>1873</v>
      </c>
      <c r="P22" s="15"/>
      <c r="Q22" s="16">
        <v>1757</v>
      </c>
      <c r="R22" s="15"/>
      <c r="S22" s="16">
        <v>1615</v>
      </c>
      <c r="T22" s="15"/>
      <c r="U22" s="16">
        <v>1474</v>
      </c>
      <c r="V22" s="15"/>
      <c r="W22" s="16">
        <v>1451.1999999999998</v>
      </c>
      <c r="X22" s="15"/>
      <c r="Y22" s="16">
        <v>1801</v>
      </c>
      <c r="Z22" s="15"/>
      <c r="AA22" s="16">
        <v>2512</v>
      </c>
      <c r="AB22" s="15"/>
      <c r="AC22" s="16">
        <v>3739</v>
      </c>
      <c r="AD22" s="15"/>
      <c r="AE22" s="16">
        <v>4975</v>
      </c>
      <c r="AF22" s="15"/>
      <c r="AG22" s="16">
        <v>5962</v>
      </c>
      <c r="AH22" s="15"/>
      <c r="AI22" s="16">
        <v>6879</v>
      </c>
      <c r="AJ22" s="15"/>
      <c r="AK22" s="16">
        <v>9366</v>
      </c>
      <c r="AL22" s="15"/>
      <c r="AM22" s="16">
        <v>10948</v>
      </c>
      <c r="AN22" s="15"/>
      <c r="AO22" s="16">
        <v>13051</v>
      </c>
      <c r="AP22" s="15"/>
      <c r="AQ22" s="16">
        <v>14652</v>
      </c>
      <c r="AR22" s="15"/>
      <c r="AS22" s="16">
        <v>19828</v>
      </c>
      <c r="AT22" s="15"/>
      <c r="AU22" s="16">
        <v>20686</v>
      </c>
    </row>
    <row r="23" spans="2:47">
      <c r="C23" s="138" t="s">
        <v>38</v>
      </c>
      <c r="D23" s="20"/>
      <c r="E23" s="21">
        <v>16841</v>
      </c>
      <c r="F23" s="20"/>
      <c r="G23" s="21">
        <v>23207</v>
      </c>
      <c r="H23" s="20"/>
      <c r="I23" s="21">
        <v>73977.08842</v>
      </c>
      <c r="J23" s="20"/>
      <c r="K23" s="21">
        <v>74204.08842</v>
      </c>
      <c r="L23" s="20"/>
      <c r="M23" s="21">
        <v>74398</v>
      </c>
      <c r="N23" s="20"/>
      <c r="O23" s="21">
        <v>90356.61303937</v>
      </c>
      <c r="P23" s="20"/>
      <c r="Q23" s="21">
        <v>88388</v>
      </c>
      <c r="R23" s="20"/>
      <c r="S23" s="21">
        <v>89709</v>
      </c>
      <c r="T23" s="20"/>
      <c r="U23" s="21">
        <v>88100</v>
      </c>
      <c r="V23" s="20"/>
      <c r="W23" s="21">
        <v>75741</v>
      </c>
      <c r="X23" s="20"/>
      <c r="Y23" s="21">
        <v>91677</v>
      </c>
      <c r="Z23" s="20"/>
      <c r="AA23" s="21">
        <v>96922</v>
      </c>
      <c r="AB23" s="20"/>
      <c r="AC23" s="21">
        <v>94705</v>
      </c>
      <c r="AD23" s="20"/>
      <c r="AE23" s="21">
        <v>107875</v>
      </c>
      <c r="AF23" s="20"/>
      <c r="AG23" s="21">
        <v>115052</v>
      </c>
      <c r="AH23" s="20"/>
      <c r="AI23" s="21">
        <v>127344</v>
      </c>
      <c r="AJ23" s="20"/>
      <c r="AK23" s="21">
        <v>142521</v>
      </c>
      <c r="AL23" s="20"/>
      <c r="AM23" s="21">
        <v>152066</v>
      </c>
      <c r="AN23" s="20"/>
      <c r="AO23" s="21">
        <v>157471</v>
      </c>
      <c r="AP23" s="20"/>
      <c r="AQ23" s="21">
        <v>168545</v>
      </c>
      <c r="AR23" s="20"/>
      <c r="AS23" s="21">
        <v>179693</v>
      </c>
      <c r="AT23" s="20"/>
      <c r="AU23" s="21">
        <v>179397</v>
      </c>
    </row>
    <row r="24" spans="2:47">
      <c r="C24" s="3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R24" s="20"/>
      <c r="AT24" s="20"/>
    </row>
    <row r="25" spans="2:47" ht="16.5" thickBot="1">
      <c r="C25" s="139" t="s">
        <v>39</v>
      </c>
      <c r="D25" s="17"/>
      <c r="E25" s="23">
        <v>140700</v>
      </c>
      <c r="F25" s="17"/>
      <c r="G25" s="23">
        <v>182574</v>
      </c>
      <c r="H25" s="17"/>
      <c r="I25" s="23">
        <v>232520.38860849966</v>
      </c>
      <c r="J25" s="17"/>
      <c r="K25" s="23">
        <v>235007.38860849966</v>
      </c>
      <c r="L25" s="17"/>
      <c r="M25" s="23">
        <v>241857</v>
      </c>
      <c r="N25" s="17"/>
      <c r="O25" s="23">
        <v>274558.76161857002</v>
      </c>
      <c r="P25" s="17"/>
      <c r="Q25" s="23">
        <v>263330</v>
      </c>
      <c r="R25" s="17"/>
      <c r="S25" s="23">
        <v>284106</v>
      </c>
      <c r="T25" s="17"/>
      <c r="U25" s="23">
        <v>309554</v>
      </c>
      <c r="V25" s="17"/>
      <c r="W25" s="23">
        <v>356846</v>
      </c>
      <c r="X25" s="17"/>
      <c r="Y25" s="23">
        <v>369260</v>
      </c>
      <c r="Z25" s="17"/>
      <c r="AA25" s="23">
        <v>380352</v>
      </c>
      <c r="AB25" s="17"/>
      <c r="AC25" s="23">
        <v>420609</v>
      </c>
      <c r="AD25" s="17"/>
      <c r="AE25" s="23">
        <v>474906</v>
      </c>
      <c r="AF25" s="17"/>
      <c r="AG25" s="23">
        <v>484299</v>
      </c>
      <c r="AH25" s="17"/>
      <c r="AI25" s="23">
        <v>500839</v>
      </c>
      <c r="AJ25" s="17"/>
      <c r="AK25" s="23">
        <v>517058</v>
      </c>
      <c r="AL25" s="17"/>
      <c r="AM25" s="23">
        <v>579859</v>
      </c>
      <c r="AN25" s="17"/>
      <c r="AO25" s="23">
        <v>587342</v>
      </c>
      <c r="AP25" s="17"/>
      <c r="AQ25" s="23">
        <v>594833</v>
      </c>
      <c r="AR25" s="17"/>
      <c r="AS25" s="23">
        <v>621261</v>
      </c>
      <c r="AT25" s="17"/>
      <c r="AU25" s="23">
        <v>682102</v>
      </c>
    </row>
    <row r="26" spans="2:47" ht="16.5" thickTop="1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2:47" s="9" customFormat="1">
      <c r="C27" s="39" t="s">
        <v>40</v>
      </c>
      <c r="D27" s="10"/>
      <c r="E27" s="40">
        <f>E4</f>
        <v>43100</v>
      </c>
      <c r="F27" s="10">
        <f t="shared" ref="F27:AT27" si="0">F4</f>
        <v>0</v>
      </c>
      <c r="G27" s="40">
        <f t="shared" si="0"/>
        <v>43465</v>
      </c>
      <c r="H27" s="10">
        <f t="shared" si="0"/>
        <v>0</v>
      </c>
      <c r="I27" s="40">
        <f t="shared" si="0"/>
        <v>43555</v>
      </c>
      <c r="J27" s="10">
        <f t="shared" si="0"/>
        <v>0</v>
      </c>
      <c r="K27" s="40">
        <f t="shared" si="0"/>
        <v>43646</v>
      </c>
      <c r="L27" s="10">
        <f t="shared" si="0"/>
        <v>0</v>
      </c>
      <c r="M27" s="40" t="str">
        <f t="shared" si="0"/>
        <v>09/30/2019</v>
      </c>
      <c r="N27" s="10">
        <f t="shared" si="0"/>
        <v>0</v>
      </c>
      <c r="O27" s="40">
        <f t="shared" si="0"/>
        <v>43830</v>
      </c>
      <c r="P27" s="10">
        <f t="shared" si="0"/>
        <v>0</v>
      </c>
      <c r="Q27" s="40">
        <f t="shared" si="0"/>
        <v>43921</v>
      </c>
      <c r="R27" s="10">
        <f t="shared" si="0"/>
        <v>0</v>
      </c>
      <c r="S27" s="40">
        <f t="shared" si="0"/>
        <v>44012</v>
      </c>
      <c r="T27" s="10">
        <f t="shared" si="0"/>
        <v>0</v>
      </c>
      <c r="U27" s="40" t="str">
        <f t="shared" si="0"/>
        <v>09/30/2020</v>
      </c>
      <c r="V27" s="10">
        <f t="shared" si="0"/>
        <v>0</v>
      </c>
      <c r="W27" s="40">
        <f t="shared" si="0"/>
        <v>44196</v>
      </c>
      <c r="X27" s="10">
        <f t="shared" si="0"/>
        <v>0</v>
      </c>
      <c r="Y27" s="40" t="str">
        <f t="shared" si="0"/>
        <v>03/31/2021</v>
      </c>
      <c r="Z27" s="10">
        <f t="shared" si="0"/>
        <v>0</v>
      </c>
      <c r="AA27" s="40" t="str">
        <f t="shared" si="0"/>
        <v>06/30/2021</v>
      </c>
      <c r="AB27" s="10">
        <f t="shared" si="0"/>
        <v>0</v>
      </c>
      <c r="AC27" s="40" t="str">
        <f t="shared" si="0"/>
        <v>09/30/2021</v>
      </c>
      <c r="AD27" s="10">
        <f t="shared" si="0"/>
        <v>0</v>
      </c>
      <c r="AE27" s="40" t="str">
        <f t="shared" si="0"/>
        <v>12/31/2021</v>
      </c>
      <c r="AF27" s="10">
        <f t="shared" si="0"/>
        <v>0</v>
      </c>
      <c r="AG27" s="40" t="str">
        <f t="shared" si="0"/>
        <v>03/31/2022</v>
      </c>
      <c r="AH27" s="10">
        <f t="shared" si="0"/>
        <v>0</v>
      </c>
      <c r="AI27" s="40" t="str">
        <f t="shared" si="0"/>
        <v>06/30/2022</v>
      </c>
      <c r="AJ27" s="10">
        <f t="shared" si="0"/>
        <v>0</v>
      </c>
      <c r="AK27" s="40" t="str">
        <f t="shared" si="0"/>
        <v>09/30/2022</v>
      </c>
      <c r="AL27" s="10">
        <f t="shared" si="0"/>
        <v>0</v>
      </c>
      <c r="AM27" s="40" t="str">
        <f t="shared" si="0"/>
        <v>12/31/2022</v>
      </c>
      <c r="AN27" s="10">
        <f t="shared" si="0"/>
        <v>0</v>
      </c>
      <c r="AO27" s="40" t="str">
        <f t="shared" si="0"/>
        <v>03/31/2023</v>
      </c>
      <c r="AP27" s="10">
        <f t="shared" si="0"/>
        <v>0</v>
      </c>
      <c r="AQ27" s="40" t="str">
        <f t="shared" si="0"/>
        <v>06/30/2023</v>
      </c>
      <c r="AR27" s="10">
        <f t="shared" si="0"/>
        <v>0</v>
      </c>
      <c r="AS27" s="40" t="str">
        <f t="shared" si="0"/>
        <v>09/30/2023</v>
      </c>
      <c r="AT27" s="10">
        <f t="shared" si="0"/>
        <v>0</v>
      </c>
      <c r="AU27" s="40" t="s">
        <v>169</v>
      </c>
    </row>
    <row r="28" spans="2:47">
      <c r="C28" s="1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12"/>
      <c r="R28" s="25"/>
      <c r="S28" s="12"/>
      <c r="T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2:47">
      <c r="C29" s="36" t="s">
        <v>41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6"/>
      <c r="S29" s="19"/>
      <c r="T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</row>
    <row r="30" spans="2:47">
      <c r="C30" s="26" t="s">
        <v>42</v>
      </c>
      <c r="D30" s="15"/>
      <c r="E30" s="16">
        <v>9682</v>
      </c>
      <c r="F30" s="15"/>
      <c r="G30" s="16">
        <v>11607</v>
      </c>
      <c r="H30" s="15"/>
      <c r="I30" s="16">
        <v>18788</v>
      </c>
      <c r="J30" s="15"/>
      <c r="K30" s="16">
        <v>18417</v>
      </c>
      <c r="L30" s="15"/>
      <c r="M30" s="16">
        <v>15682</v>
      </c>
      <c r="N30" s="15"/>
      <c r="O30" s="16">
        <v>13456</v>
      </c>
      <c r="P30" s="15"/>
      <c r="Q30" s="16">
        <v>22198</v>
      </c>
      <c r="R30" s="15"/>
      <c r="S30" s="16">
        <v>12382</v>
      </c>
      <c r="T30" s="15"/>
      <c r="U30" s="16">
        <v>29923</v>
      </c>
      <c r="V30" s="15"/>
      <c r="W30" s="16">
        <v>36251</v>
      </c>
      <c r="X30" s="15"/>
      <c r="Y30" s="16">
        <v>38613</v>
      </c>
      <c r="Z30" s="15"/>
      <c r="AA30" s="16">
        <v>32985</v>
      </c>
      <c r="AB30" s="15"/>
      <c r="AC30" s="16">
        <v>37236</v>
      </c>
      <c r="AD30" s="15"/>
      <c r="AE30" s="16">
        <v>41409</v>
      </c>
      <c r="AF30" s="15"/>
      <c r="AG30" s="16">
        <v>46102</v>
      </c>
      <c r="AH30" s="15"/>
      <c r="AI30" s="16">
        <v>51309</v>
      </c>
      <c r="AJ30" s="15"/>
      <c r="AK30" s="16">
        <v>38466</v>
      </c>
      <c r="AL30" s="15"/>
      <c r="AM30" s="16">
        <v>60336</v>
      </c>
      <c r="AN30" s="15"/>
      <c r="AO30" s="16">
        <v>59483</v>
      </c>
      <c r="AP30" s="15"/>
      <c r="AQ30" s="16">
        <v>55844</v>
      </c>
      <c r="AR30" s="15"/>
      <c r="AS30" s="16">
        <v>47986</v>
      </c>
      <c r="AT30" s="15"/>
      <c r="AU30" s="16">
        <v>59198</v>
      </c>
    </row>
    <row r="31" spans="2:47">
      <c r="C31" s="26" t="s">
        <v>43</v>
      </c>
      <c r="D31" s="15"/>
      <c r="E31" s="16">
        <v>1083</v>
      </c>
      <c r="F31" s="15"/>
      <c r="G31" s="16">
        <v>969</v>
      </c>
      <c r="H31" s="15"/>
      <c r="I31" s="16">
        <v>33</v>
      </c>
      <c r="J31" s="15"/>
      <c r="K31" s="16">
        <v>3</v>
      </c>
      <c r="L31" s="15"/>
      <c r="M31" s="16">
        <v>0</v>
      </c>
      <c r="N31" s="15"/>
      <c r="O31" s="16">
        <v>1647</v>
      </c>
      <c r="P31" s="15"/>
      <c r="Q31" s="16">
        <v>0</v>
      </c>
      <c r="R31" s="15"/>
      <c r="S31" s="16">
        <v>10118</v>
      </c>
      <c r="T31" s="15"/>
      <c r="U31" s="16">
        <v>15913</v>
      </c>
      <c r="V31" s="15"/>
      <c r="W31" s="16">
        <v>0</v>
      </c>
      <c r="X31" s="15"/>
      <c r="Y31" s="16">
        <v>0</v>
      </c>
      <c r="Z31" s="15"/>
      <c r="AA31" s="16">
        <v>0</v>
      </c>
      <c r="AB31" s="15"/>
      <c r="AC31" s="16">
        <v>0</v>
      </c>
      <c r="AD31" s="15"/>
      <c r="AE31" s="16">
        <v>0</v>
      </c>
      <c r="AF31" s="15"/>
      <c r="AG31" s="16">
        <v>0</v>
      </c>
      <c r="AH31" s="15"/>
      <c r="AI31" s="16">
        <v>0</v>
      </c>
      <c r="AJ31" s="15"/>
      <c r="AK31" s="16">
        <v>0</v>
      </c>
      <c r="AL31" s="15"/>
      <c r="AM31" s="16">
        <v>0</v>
      </c>
      <c r="AN31" s="15"/>
      <c r="AO31" s="16">
        <v>0</v>
      </c>
      <c r="AP31" s="15"/>
      <c r="AQ31" s="16">
        <v>0</v>
      </c>
      <c r="AR31" s="15"/>
      <c r="AS31" s="16">
        <v>0</v>
      </c>
      <c r="AT31" s="15"/>
      <c r="AU31" s="16">
        <v>0</v>
      </c>
    </row>
    <row r="32" spans="2:47">
      <c r="C32" s="26" t="s">
        <v>44</v>
      </c>
      <c r="D32" s="15"/>
      <c r="E32" s="16">
        <v>186</v>
      </c>
      <c r="F32" s="15"/>
      <c r="G32" s="16">
        <v>9</v>
      </c>
      <c r="H32" s="15"/>
      <c r="I32" s="16">
        <v>0</v>
      </c>
      <c r="J32" s="15"/>
      <c r="K32" s="16">
        <v>0</v>
      </c>
      <c r="L32" s="15"/>
      <c r="M32" s="16">
        <v>0</v>
      </c>
      <c r="N32" s="15"/>
      <c r="O32" s="16">
        <v>3643</v>
      </c>
      <c r="P32" s="15"/>
      <c r="Q32" s="16">
        <v>2541</v>
      </c>
      <c r="R32" s="15"/>
      <c r="S32" s="16">
        <v>2290</v>
      </c>
      <c r="T32" s="15"/>
      <c r="U32" s="16">
        <v>1990</v>
      </c>
      <c r="V32" s="15"/>
      <c r="W32" s="16">
        <v>229</v>
      </c>
      <c r="X32" s="15"/>
      <c r="Y32" s="16">
        <v>14</v>
      </c>
      <c r="Z32" s="15"/>
      <c r="AA32" s="16">
        <v>0</v>
      </c>
      <c r="AB32" s="15"/>
      <c r="AC32" s="16">
        <v>0</v>
      </c>
      <c r="AD32" s="15"/>
      <c r="AE32" s="16">
        <v>0</v>
      </c>
      <c r="AF32" s="15"/>
      <c r="AG32" s="16">
        <v>0</v>
      </c>
      <c r="AH32" s="15"/>
      <c r="AI32" s="16">
        <v>0</v>
      </c>
      <c r="AJ32" s="15"/>
      <c r="AK32" s="16">
        <v>0</v>
      </c>
      <c r="AL32" s="15"/>
      <c r="AM32" s="16">
        <v>0</v>
      </c>
      <c r="AN32" s="15"/>
      <c r="AO32" s="16">
        <v>0</v>
      </c>
      <c r="AP32" s="15"/>
      <c r="AQ32" s="16">
        <v>0</v>
      </c>
      <c r="AR32" s="15"/>
      <c r="AS32" s="16">
        <v>0</v>
      </c>
      <c r="AT32" s="15"/>
      <c r="AU32" s="16">
        <v>0</v>
      </c>
    </row>
    <row r="33" spans="2:47">
      <c r="C33" s="26" t="s">
        <v>45</v>
      </c>
      <c r="D33" s="15"/>
      <c r="E33" s="16">
        <v>7007</v>
      </c>
      <c r="F33" s="15"/>
      <c r="G33" s="16">
        <v>8799</v>
      </c>
      <c r="H33" s="15"/>
      <c r="I33" s="16">
        <v>6852</v>
      </c>
      <c r="J33" s="15"/>
      <c r="K33" s="16">
        <v>7693</v>
      </c>
      <c r="L33" s="15"/>
      <c r="M33" s="16">
        <v>9462</v>
      </c>
      <c r="N33" s="15"/>
      <c r="O33" s="16">
        <v>12945</v>
      </c>
      <c r="P33" s="15"/>
      <c r="Q33" s="16">
        <v>12465</v>
      </c>
      <c r="R33" s="15"/>
      <c r="S33" s="16">
        <v>12659</v>
      </c>
      <c r="T33" s="15"/>
      <c r="U33" s="16">
        <v>13996</v>
      </c>
      <c r="V33" s="15"/>
      <c r="W33" s="16">
        <v>12826</v>
      </c>
      <c r="X33" s="15"/>
      <c r="Y33" s="16">
        <v>10292</v>
      </c>
      <c r="Z33" s="15"/>
      <c r="AA33" s="16">
        <v>13299</v>
      </c>
      <c r="AB33" s="15"/>
      <c r="AC33" s="16">
        <v>17765</v>
      </c>
      <c r="AD33" s="15"/>
      <c r="AE33" s="16">
        <v>22284</v>
      </c>
      <c r="AF33" s="15"/>
      <c r="AG33" s="16">
        <v>17624</v>
      </c>
      <c r="AH33" s="15"/>
      <c r="AI33" s="16">
        <v>19429</v>
      </c>
      <c r="AJ33" s="15"/>
      <c r="AK33" s="16">
        <v>23274</v>
      </c>
      <c r="AL33" s="15"/>
      <c r="AM33" s="16">
        <v>27388</v>
      </c>
      <c r="AN33" s="15"/>
      <c r="AO33" s="16">
        <v>23165</v>
      </c>
      <c r="AP33" s="15"/>
      <c r="AQ33" s="16">
        <v>24743</v>
      </c>
      <c r="AR33" s="15"/>
      <c r="AS33" s="27">
        <v>29696</v>
      </c>
      <c r="AT33" s="15"/>
      <c r="AU33" s="27">
        <v>34652</v>
      </c>
    </row>
    <row r="34" spans="2:47">
      <c r="C34" s="26" t="s">
        <v>46</v>
      </c>
      <c r="D34" s="15"/>
      <c r="E34" s="16">
        <v>14548</v>
      </c>
      <c r="F34" s="15"/>
      <c r="G34" s="16">
        <v>16099</v>
      </c>
      <c r="H34" s="15"/>
      <c r="I34" s="16">
        <v>8877</v>
      </c>
      <c r="J34" s="15"/>
      <c r="K34" s="16">
        <v>6898</v>
      </c>
      <c r="L34" s="15"/>
      <c r="M34" s="16">
        <v>8572</v>
      </c>
      <c r="N34" s="15"/>
      <c r="O34" s="16">
        <v>26966.280642779409</v>
      </c>
      <c r="P34" s="15"/>
      <c r="Q34" s="16">
        <v>6195</v>
      </c>
      <c r="R34" s="15"/>
      <c r="S34" s="16">
        <v>7334</v>
      </c>
      <c r="T34" s="15"/>
      <c r="U34" s="16">
        <v>7718</v>
      </c>
      <c r="V34" s="15"/>
      <c r="W34" s="16">
        <v>18199</v>
      </c>
      <c r="X34" s="15"/>
      <c r="Y34" s="16">
        <v>4718</v>
      </c>
      <c r="Z34" s="15"/>
      <c r="AA34" s="16">
        <v>7008</v>
      </c>
      <c r="AB34" s="15"/>
      <c r="AC34" s="16">
        <v>12641</v>
      </c>
      <c r="AD34" s="15"/>
      <c r="AE34" s="16">
        <v>22526</v>
      </c>
      <c r="AF34" s="15"/>
      <c r="AG34" s="16">
        <v>10947</v>
      </c>
      <c r="AH34" s="15"/>
      <c r="AI34" s="16">
        <v>12060</v>
      </c>
      <c r="AJ34" s="15"/>
      <c r="AK34" s="16">
        <v>15759</v>
      </c>
      <c r="AL34" s="15"/>
      <c r="AM34" s="16">
        <v>30192</v>
      </c>
      <c r="AN34" s="15"/>
      <c r="AO34" s="16">
        <v>11438</v>
      </c>
      <c r="AP34" s="15"/>
      <c r="AQ34" s="16">
        <v>12760</v>
      </c>
      <c r="AR34" s="15"/>
      <c r="AS34" s="27">
        <v>17653</v>
      </c>
      <c r="AT34" s="15"/>
      <c r="AU34" s="27">
        <v>30636</v>
      </c>
    </row>
    <row r="35" spans="2:47">
      <c r="C35" s="35" t="s">
        <v>47</v>
      </c>
      <c r="D35" s="15"/>
      <c r="E35" s="16">
        <v>0</v>
      </c>
      <c r="F35" s="15"/>
      <c r="G35" s="16">
        <v>0</v>
      </c>
      <c r="H35" s="15"/>
      <c r="I35" s="16">
        <v>51589</v>
      </c>
      <c r="J35" s="15"/>
      <c r="K35" s="16">
        <v>51928</v>
      </c>
      <c r="L35" s="15"/>
      <c r="M35" s="16">
        <v>50713</v>
      </c>
      <c r="N35" s="15"/>
      <c r="O35" s="16">
        <v>6317</v>
      </c>
      <c r="P35" s="15"/>
      <c r="Q35" s="16">
        <v>4847</v>
      </c>
      <c r="R35" s="15"/>
      <c r="S35" s="16">
        <v>7404</v>
      </c>
      <c r="T35" s="15"/>
      <c r="U35" s="16">
        <v>5631</v>
      </c>
      <c r="V35" s="15"/>
      <c r="W35" s="16">
        <v>6909.6</v>
      </c>
      <c r="X35" s="15"/>
      <c r="Y35" s="16">
        <v>8651.5333776000007</v>
      </c>
      <c r="Z35" s="15"/>
      <c r="AA35" s="16">
        <v>10099.8882376</v>
      </c>
      <c r="AB35" s="15"/>
      <c r="AC35" s="16">
        <v>10754.483097599999</v>
      </c>
      <c r="AD35" s="15"/>
      <c r="AE35" s="16">
        <v>10429.4870376</v>
      </c>
      <c r="AF35" s="15"/>
      <c r="AG35" s="16">
        <v>12000.639777599999</v>
      </c>
      <c r="AH35" s="15"/>
      <c r="AI35" s="16">
        <v>12802.913917600001</v>
      </c>
      <c r="AJ35" s="15"/>
      <c r="AK35" s="16">
        <v>14629.199397599999</v>
      </c>
      <c r="AL35" s="15"/>
      <c r="AM35" s="16">
        <v>15767.495797600001</v>
      </c>
      <c r="AN35" s="15"/>
      <c r="AO35" s="16">
        <v>16352.980517599999</v>
      </c>
      <c r="AP35" s="15"/>
      <c r="AQ35" s="16">
        <v>17213.134137599998</v>
      </c>
      <c r="AR35" s="15"/>
      <c r="AS35" s="27">
        <v>18994.059137600001</v>
      </c>
      <c r="AT35" s="15"/>
      <c r="AU35" s="27">
        <v>17682.221007600001</v>
      </c>
    </row>
    <row r="36" spans="2:47">
      <c r="C36" s="26" t="s">
        <v>48</v>
      </c>
      <c r="D36" s="15"/>
      <c r="E36" s="16">
        <v>2176</v>
      </c>
      <c r="F36" s="15"/>
      <c r="G36" s="16">
        <v>2454</v>
      </c>
      <c r="H36" s="15"/>
      <c r="I36" s="16">
        <v>1551</v>
      </c>
      <c r="J36" s="15"/>
      <c r="K36" s="16">
        <v>1499</v>
      </c>
      <c r="L36" s="15"/>
      <c r="M36" s="16">
        <v>1499</v>
      </c>
      <c r="N36" s="15"/>
      <c r="O36" s="16">
        <v>2642</v>
      </c>
      <c r="P36" s="15"/>
      <c r="Q36" s="16">
        <v>816</v>
      </c>
      <c r="R36" s="15"/>
      <c r="S36" s="16">
        <v>1115</v>
      </c>
      <c r="T36" s="15"/>
      <c r="U36" s="16">
        <v>1740</v>
      </c>
      <c r="V36" s="15"/>
      <c r="W36" s="16">
        <v>2953</v>
      </c>
      <c r="X36" s="15"/>
      <c r="Y36" s="16">
        <v>858.46662240000001</v>
      </c>
      <c r="Z36" s="15"/>
      <c r="AA36" s="16">
        <v>1228.1117624000001</v>
      </c>
      <c r="AB36" s="15"/>
      <c r="AC36" s="16">
        <v>1569.5169023999999</v>
      </c>
      <c r="AD36" s="15"/>
      <c r="AE36" s="16">
        <v>3293.5129624000001</v>
      </c>
      <c r="AF36" s="15"/>
      <c r="AG36" s="16">
        <v>1665.3602224000001</v>
      </c>
      <c r="AH36" s="15"/>
      <c r="AI36" s="16">
        <v>1654.0860823999997</v>
      </c>
      <c r="AJ36" s="15"/>
      <c r="AK36" s="16">
        <v>1514.8006023999999</v>
      </c>
      <c r="AL36" s="15"/>
      <c r="AM36" s="16">
        <v>3390.5042024000004</v>
      </c>
      <c r="AN36" s="15"/>
      <c r="AO36" s="16">
        <v>2039.0194824000002</v>
      </c>
      <c r="AP36" s="15"/>
      <c r="AQ36" s="16">
        <v>1393.8658624000004</v>
      </c>
      <c r="AR36" s="15"/>
      <c r="AS36" s="27">
        <v>1838.9408624000005</v>
      </c>
      <c r="AT36" s="15"/>
      <c r="AU36" s="27">
        <v>3496.7789924000003</v>
      </c>
    </row>
    <row r="37" spans="2:47">
      <c r="C37" s="26" t="s">
        <v>49</v>
      </c>
      <c r="D37" s="15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5"/>
      <c r="W37" s="16">
        <v>1754.6099500000003</v>
      </c>
      <c r="X37" s="15"/>
      <c r="Y37" s="16">
        <v>0</v>
      </c>
      <c r="Z37" s="15"/>
      <c r="AA37" s="16">
        <v>1520</v>
      </c>
      <c r="AB37" s="15"/>
      <c r="AC37" s="16">
        <v>1567</v>
      </c>
      <c r="AD37" s="15"/>
      <c r="AE37" s="16">
        <v>1534</v>
      </c>
      <c r="AF37" s="15"/>
      <c r="AG37" s="16">
        <v>1774</v>
      </c>
      <c r="AH37" s="15"/>
      <c r="AI37" s="16">
        <v>1983</v>
      </c>
      <c r="AJ37" s="15"/>
      <c r="AK37" s="16">
        <v>1840</v>
      </c>
      <c r="AL37" s="15"/>
      <c r="AM37" s="16">
        <v>845</v>
      </c>
      <c r="AN37" s="15"/>
      <c r="AO37" s="16">
        <v>2363</v>
      </c>
      <c r="AP37" s="15"/>
      <c r="AQ37" s="16">
        <v>2749</v>
      </c>
      <c r="AR37" s="15"/>
      <c r="AS37" s="27">
        <v>2946</v>
      </c>
      <c r="AT37" s="15"/>
      <c r="AU37" s="27">
        <v>3081</v>
      </c>
    </row>
    <row r="38" spans="2:47">
      <c r="C38" s="26" t="s">
        <v>50</v>
      </c>
      <c r="D38" s="15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5"/>
      <c r="W38" s="16">
        <v>8196</v>
      </c>
      <c r="X38" s="15"/>
      <c r="Y38" s="16">
        <v>8196</v>
      </c>
      <c r="Z38" s="15"/>
      <c r="AA38" s="16">
        <v>8196</v>
      </c>
      <c r="AB38" s="15"/>
      <c r="AC38" s="16">
        <v>8216</v>
      </c>
      <c r="AD38" s="15"/>
      <c r="AE38" s="16">
        <v>8243</v>
      </c>
      <c r="AF38" s="15"/>
      <c r="AG38" s="16">
        <v>6659</v>
      </c>
      <c r="AH38" s="15"/>
      <c r="AI38" s="16">
        <v>4819</v>
      </c>
      <c r="AJ38" s="15"/>
      <c r="AK38" s="16">
        <v>2545</v>
      </c>
      <c r="AL38" s="15"/>
      <c r="AM38" s="16">
        <v>0</v>
      </c>
      <c r="AN38" s="15"/>
      <c r="AO38" s="16">
        <v>7886</v>
      </c>
      <c r="AP38" s="15"/>
      <c r="AQ38" s="16">
        <v>5317</v>
      </c>
      <c r="AR38" s="15"/>
      <c r="AS38" s="27">
        <v>4204</v>
      </c>
      <c r="AT38" s="15"/>
      <c r="AU38" s="27">
        <v>0</v>
      </c>
    </row>
    <row r="39" spans="2:47">
      <c r="C39" s="26" t="s">
        <v>51</v>
      </c>
      <c r="D39" s="15"/>
      <c r="E39" s="16">
        <v>209</v>
      </c>
      <c r="F39" s="15"/>
      <c r="G39" s="16">
        <v>251</v>
      </c>
      <c r="H39" s="15"/>
      <c r="I39" s="16">
        <v>40</v>
      </c>
      <c r="J39" s="15"/>
      <c r="K39" s="16">
        <v>2</v>
      </c>
      <c r="L39" s="15"/>
      <c r="M39" s="16">
        <v>2</v>
      </c>
      <c r="N39" s="15"/>
      <c r="O39" s="16">
        <v>123963</v>
      </c>
      <c r="P39" s="15"/>
      <c r="Q39" s="16">
        <v>123295</v>
      </c>
      <c r="R39" s="15"/>
      <c r="S39" s="16">
        <v>114064</v>
      </c>
      <c r="T39" s="15"/>
      <c r="U39" s="16">
        <v>114064</v>
      </c>
      <c r="V39" s="15"/>
      <c r="W39" s="16">
        <v>6135</v>
      </c>
      <c r="X39" s="15"/>
      <c r="Y39" s="16">
        <v>6135</v>
      </c>
      <c r="Z39" s="15"/>
      <c r="AA39" s="16">
        <v>0</v>
      </c>
      <c r="AB39" s="15"/>
      <c r="AC39" s="16">
        <v>0</v>
      </c>
      <c r="AD39" s="15"/>
      <c r="AE39" s="16">
        <v>9881</v>
      </c>
      <c r="AF39" s="15"/>
      <c r="AG39" s="16">
        <v>9881</v>
      </c>
      <c r="AH39" s="15"/>
      <c r="AI39" s="16">
        <v>0</v>
      </c>
      <c r="AJ39" s="15"/>
      <c r="AK39" s="16">
        <v>8650</v>
      </c>
      <c r="AL39" s="15"/>
      <c r="AM39" s="16">
        <v>23683</v>
      </c>
      <c r="AN39" s="15"/>
      <c r="AO39" s="16">
        <v>27107</v>
      </c>
      <c r="AP39" s="15"/>
      <c r="AQ39" s="16">
        <v>10389</v>
      </c>
      <c r="AR39" s="15"/>
      <c r="AS39" s="27">
        <v>15572</v>
      </c>
      <c r="AT39" s="15"/>
      <c r="AU39" s="27">
        <v>27473</v>
      </c>
    </row>
    <row r="40" spans="2:47">
      <c r="C40" s="26" t="s">
        <v>52</v>
      </c>
      <c r="D40" s="15"/>
      <c r="E40" s="16">
        <v>1659</v>
      </c>
      <c r="F40" s="15"/>
      <c r="G40" s="16">
        <v>4594</v>
      </c>
      <c r="H40" s="15"/>
      <c r="I40" s="16">
        <v>8706</v>
      </c>
      <c r="J40" s="15"/>
      <c r="K40" s="16">
        <v>6186</v>
      </c>
      <c r="L40" s="15"/>
      <c r="M40" s="16">
        <v>3382</v>
      </c>
      <c r="N40" s="15"/>
      <c r="O40" s="16">
        <v>5814</v>
      </c>
      <c r="P40" s="15"/>
      <c r="Q40" s="16">
        <v>14167</v>
      </c>
      <c r="R40" s="15"/>
      <c r="S40" s="16">
        <v>14475</v>
      </c>
      <c r="T40" s="15"/>
      <c r="U40" s="16">
        <v>13899</v>
      </c>
      <c r="V40" s="15"/>
      <c r="W40" s="16">
        <v>6482.5900500000007</v>
      </c>
      <c r="X40" s="15"/>
      <c r="Y40" s="16">
        <v>8568</v>
      </c>
      <c r="Z40" s="15"/>
      <c r="AA40" s="16">
        <v>7406</v>
      </c>
      <c r="AB40" s="15"/>
      <c r="AC40" s="16">
        <v>7644</v>
      </c>
      <c r="AD40" s="15"/>
      <c r="AE40" s="16">
        <v>8445</v>
      </c>
      <c r="AF40" s="15"/>
      <c r="AG40" s="16">
        <v>8599</v>
      </c>
      <c r="AH40" s="15"/>
      <c r="AI40" s="16">
        <v>8936</v>
      </c>
      <c r="AJ40" s="15"/>
      <c r="AK40" s="16">
        <v>7754</v>
      </c>
      <c r="AL40" s="15"/>
      <c r="AM40" s="16">
        <v>4834</v>
      </c>
      <c r="AN40" s="15"/>
      <c r="AO40" s="16">
        <v>5776</v>
      </c>
      <c r="AP40" s="15"/>
      <c r="AQ40" s="16">
        <v>4909</v>
      </c>
      <c r="AR40" s="15"/>
      <c r="AS40" s="27">
        <v>1239</v>
      </c>
      <c r="AT40" s="15"/>
      <c r="AU40" s="27">
        <v>1505</v>
      </c>
    </row>
    <row r="41" spans="2:47">
      <c r="C41" s="140" t="s">
        <v>53</v>
      </c>
      <c r="D41" s="17"/>
      <c r="E41" s="18">
        <v>36550</v>
      </c>
      <c r="F41" s="17"/>
      <c r="G41" s="18">
        <v>44782</v>
      </c>
      <c r="H41" s="17"/>
      <c r="I41" s="18">
        <v>96436</v>
      </c>
      <c r="J41" s="17"/>
      <c r="K41" s="18">
        <v>92626</v>
      </c>
      <c r="L41" s="17"/>
      <c r="M41" s="18">
        <v>89312</v>
      </c>
      <c r="N41" s="17"/>
      <c r="O41" s="18">
        <v>197393.28064277943</v>
      </c>
      <c r="P41" s="17"/>
      <c r="Q41" s="18">
        <v>186524</v>
      </c>
      <c r="R41" s="17"/>
      <c r="S41" s="18">
        <v>181841</v>
      </c>
      <c r="T41" s="17"/>
      <c r="U41" s="18">
        <v>204874</v>
      </c>
      <c r="V41" s="17"/>
      <c r="W41" s="18">
        <v>99935.8</v>
      </c>
      <c r="X41" s="17"/>
      <c r="Y41" s="18">
        <v>86046</v>
      </c>
      <c r="Z41" s="17"/>
      <c r="AA41" s="18">
        <v>81742</v>
      </c>
      <c r="AB41" s="17"/>
      <c r="AC41" s="18">
        <v>97393</v>
      </c>
      <c r="AD41" s="17"/>
      <c r="AE41" s="18">
        <v>128045</v>
      </c>
      <c r="AF41" s="17"/>
      <c r="AG41" s="18">
        <v>115252</v>
      </c>
      <c r="AH41" s="17"/>
      <c r="AI41" s="18">
        <v>112993</v>
      </c>
      <c r="AJ41" s="17"/>
      <c r="AK41" s="18">
        <v>114432</v>
      </c>
      <c r="AL41" s="17"/>
      <c r="AM41" s="18">
        <v>166436.00000000003</v>
      </c>
      <c r="AN41" s="17"/>
      <c r="AO41" s="18">
        <v>155610</v>
      </c>
      <c r="AP41" s="17"/>
      <c r="AQ41" s="18">
        <v>135318</v>
      </c>
      <c r="AR41" s="17"/>
      <c r="AS41" s="18">
        <v>140129</v>
      </c>
      <c r="AT41" s="17"/>
      <c r="AU41" s="18">
        <v>177724</v>
      </c>
    </row>
    <row r="42" spans="2:47">
      <c r="C42" s="26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</row>
    <row r="43" spans="2:47">
      <c r="C43" s="36" t="s">
        <v>54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</row>
    <row r="44" spans="2:47" ht="17.25">
      <c r="B44" s="2"/>
      <c r="C44" s="35" t="s">
        <v>42</v>
      </c>
      <c r="D44" s="28"/>
      <c r="E44" s="16"/>
      <c r="F44" s="28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28"/>
      <c r="AI44" s="28">
        <v>1927</v>
      </c>
      <c r="AJ44" s="28"/>
      <c r="AK44" s="28">
        <v>1972</v>
      </c>
      <c r="AL44" s="28"/>
      <c r="AM44" s="28">
        <v>1586</v>
      </c>
      <c r="AN44" s="28"/>
      <c r="AO44" s="28">
        <v>1132</v>
      </c>
      <c r="AP44" s="28"/>
      <c r="AQ44" s="28">
        <v>879</v>
      </c>
      <c r="AR44" s="28"/>
      <c r="AS44" s="28">
        <v>609</v>
      </c>
      <c r="AT44" s="28"/>
      <c r="AU44" s="28">
        <v>294</v>
      </c>
    </row>
    <row r="45" spans="2:47">
      <c r="C45" s="35" t="s">
        <v>43</v>
      </c>
      <c r="D45" s="15"/>
      <c r="E45" s="16">
        <v>0</v>
      </c>
      <c r="F45" s="15"/>
      <c r="G45" s="16">
        <v>0</v>
      </c>
      <c r="H45" s="15"/>
      <c r="I45" s="16">
        <v>0</v>
      </c>
      <c r="J45" s="15"/>
      <c r="K45" s="16">
        <v>0</v>
      </c>
      <c r="L45" s="15"/>
      <c r="M45" s="16">
        <v>0</v>
      </c>
      <c r="N45" s="15"/>
      <c r="O45" s="16">
        <v>0</v>
      </c>
      <c r="P45" s="15"/>
      <c r="Q45" s="16">
        <v>0</v>
      </c>
      <c r="R45" s="15"/>
      <c r="S45" s="16">
        <v>20107</v>
      </c>
      <c r="T45" s="15"/>
      <c r="U45" s="16">
        <v>14542</v>
      </c>
      <c r="V45" s="15"/>
      <c r="W45" s="16">
        <v>0</v>
      </c>
      <c r="X45" s="15"/>
      <c r="Y45" s="16">
        <v>0</v>
      </c>
      <c r="Z45" s="15"/>
      <c r="AA45" s="16">
        <v>0</v>
      </c>
      <c r="AB45" s="15"/>
      <c r="AC45" s="16">
        <v>0</v>
      </c>
      <c r="AD45" s="15"/>
      <c r="AE45" s="16">
        <v>0</v>
      </c>
      <c r="AF45" s="15"/>
      <c r="AG45" s="16">
        <v>0</v>
      </c>
      <c r="AH45" s="15"/>
      <c r="AI45" s="16">
        <v>0</v>
      </c>
      <c r="AJ45" s="15"/>
      <c r="AK45" s="16">
        <v>0</v>
      </c>
      <c r="AL45" s="15"/>
      <c r="AM45" s="16">
        <v>0</v>
      </c>
      <c r="AN45" s="15"/>
      <c r="AO45" s="16">
        <v>0</v>
      </c>
      <c r="AP45" s="15"/>
      <c r="AQ45" s="16">
        <v>0</v>
      </c>
      <c r="AR45" s="15"/>
      <c r="AS45" s="16">
        <v>0</v>
      </c>
      <c r="AT45" s="15"/>
      <c r="AU45" s="16">
        <v>0</v>
      </c>
    </row>
    <row r="46" spans="2:47" ht="17.25">
      <c r="B46" s="2"/>
      <c r="C46" s="35" t="s">
        <v>47</v>
      </c>
      <c r="D46" s="15"/>
      <c r="E46" s="16">
        <v>0</v>
      </c>
      <c r="F46" s="15"/>
      <c r="G46" s="16">
        <v>0</v>
      </c>
      <c r="H46" s="15"/>
      <c r="I46" s="16">
        <v>0</v>
      </c>
      <c r="J46" s="15"/>
      <c r="K46" s="16">
        <v>0</v>
      </c>
      <c r="L46" s="15"/>
      <c r="M46" s="16">
        <v>0</v>
      </c>
      <c r="N46" s="15"/>
      <c r="O46" s="16">
        <v>42883</v>
      </c>
      <c r="P46" s="15"/>
      <c r="Q46" s="16">
        <v>42883</v>
      </c>
      <c r="R46" s="15"/>
      <c r="S46" s="16">
        <v>40605</v>
      </c>
      <c r="T46" s="15"/>
      <c r="U46" s="16">
        <v>40854</v>
      </c>
      <c r="V46" s="15"/>
      <c r="W46" s="16">
        <v>44023.199999999997</v>
      </c>
      <c r="X46" s="15"/>
      <c r="Y46" s="16">
        <v>63602</v>
      </c>
      <c r="Z46" s="15"/>
      <c r="AA46" s="16">
        <v>65289</v>
      </c>
      <c r="AB46" s="15"/>
      <c r="AC46" s="16">
        <v>66699</v>
      </c>
      <c r="AD46" s="15"/>
      <c r="AE46" s="16">
        <v>68565</v>
      </c>
      <c r="AF46" s="15"/>
      <c r="AG46" s="16">
        <v>72150</v>
      </c>
      <c r="AH46" s="15"/>
      <c r="AI46" s="16">
        <v>71907</v>
      </c>
      <c r="AJ46" s="15"/>
      <c r="AK46" s="16">
        <v>74198</v>
      </c>
      <c r="AL46" s="15"/>
      <c r="AM46" s="16">
        <v>75600</v>
      </c>
      <c r="AN46" s="15"/>
      <c r="AO46" s="16">
        <v>74684</v>
      </c>
      <c r="AP46" s="15"/>
      <c r="AQ46" s="16">
        <v>81617</v>
      </c>
      <c r="AR46" s="15"/>
      <c r="AS46" s="16">
        <v>82745</v>
      </c>
      <c r="AT46" s="15"/>
      <c r="AU46" s="16">
        <v>84245</v>
      </c>
    </row>
    <row r="47" spans="2:47" ht="17.25">
      <c r="B47" s="2"/>
      <c r="C47" s="35" t="s">
        <v>55</v>
      </c>
      <c r="D47" s="15"/>
      <c r="E47" s="16">
        <v>12286</v>
      </c>
      <c r="F47" s="16"/>
      <c r="G47" s="16">
        <v>16086</v>
      </c>
      <c r="H47" s="16"/>
      <c r="I47" s="16">
        <v>17219</v>
      </c>
      <c r="J47" s="16"/>
      <c r="K47" s="16">
        <v>18222</v>
      </c>
      <c r="L47" s="16"/>
      <c r="M47" s="16">
        <v>19284</v>
      </c>
      <c r="N47" s="16"/>
      <c r="O47" s="16">
        <v>21534</v>
      </c>
      <c r="P47" s="16"/>
      <c r="Q47" s="16">
        <v>22090</v>
      </c>
      <c r="R47" s="16"/>
      <c r="S47" s="16">
        <v>21454</v>
      </c>
      <c r="T47" s="16"/>
      <c r="U47" s="16">
        <v>22016</v>
      </c>
      <c r="V47" s="16"/>
      <c r="W47" s="16">
        <v>11245</v>
      </c>
      <c r="X47" s="16"/>
      <c r="Y47" s="16">
        <v>10742</v>
      </c>
      <c r="Z47" s="16"/>
      <c r="AA47" s="16">
        <v>10996</v>
      </c>
      <c r="AB47" s="16"/>
      <c r="AC47" s="16">
        <v>10942</v>
      </c>
      <c r="AD47" s="16"/>
      <c r="AE47" s="16">
        <v>10489</v>
      </c>
      <c r="AF47" s="16"/>
      <c r="AG47" s="16">
        <v>9008</v>
      </c>
      <c r="AH47" s="16"/>
      <c r="AI47" s="16">
        <v>8864</v>
      </c>
      <c r="AJ47" s="16"/>
      <c r="AK47" s="16">
        <v>8518</v>
      </c>
      <c r="AL47" s="16"/>
      <c r="AM47" s="16">
        <v>7909</v>
      </c>
      <c r="AN47" s="16"/>
      <c r="AO47" s="16">
        <v>7662</v>
      </c>
      <c r="AP47" s="16"/>
      <c r="AQ47" s="16">
        <v>7413</v>
      </c>
      <c r="AR47" s="16">
        <v>0</v>
      </c>
      <c r="AS47" s="16">
        <v>6873</v>
      </c>
      <c r="AT47" s="16">
        <v>0</v>
      </c>
      <c r="AU47" s="16">
        <v>6206</v>
      </c>
    </row>
    <row r="48" spans="2:47" ht="17.25">
      <c r="B48" s="2"/>
      <c r="C48" s="35" t="s">
        <v>52</v>
      </c>
      <c r="D48" s="15"/>
      <c r="E48" s="16">
        <v>0</v>
      </c>
      <c r="F48" s="16"/>
      <c r="G48" s="16">
        <v>99</v>
      </c>
      <c r="H48" s="16"/>
      <c r="I48" s="16">
        <v>118</v>
      </c>
      <c r="J48" s="16"/>
      <c r="K48" s="16">
        <v>0</v>
      </c>
      <c r="L48" s="16"/>
      <c r="M48" s="16">
        <v>2</v>
      </c>
      <c r="N48" s="16"/>
      <c r="O48" s="16">
        <v>56</v>
      </c>
      <c r="P48" s="16"/>
      <c r="Q48" s="16">
        <v>10</v>
      </c>
      <c r="R48" s="16"/>
      <c r="S48" s="16">
        <v>5</v>
      </c>
      <c r="T48" s="16"/>
      <c r="U48" s="16">
        <v>7</v>
      </c>
      <c r="V48" s="16"/>
      <c r="W48" s="16">
        <v>0</v>
      </c>
      <c r="X48" s="16"/>
      <c r="Y48" s="16">
        <v>0</v>
      </c>
      <c r="Z48" s="16"/>
      <c r="AA48" s="16">
        <v>77</v>
      </c>
      <c r="AB48" s="16"/>
      <c r="AC48" s="16">
        <v>0</v>
      </c>
      <c r="AD48" s="16"/>
      <c r="AE48" s="16">
        <v>0</v>
      </c>
      <c r="AF48" s="16"/>
      <c r="AG48" s="16">
        <v>108</v>
      </c>
      <c r="AH48" s="16"/>
      <c r="AI48" s="16">
        <v>93</v>
      </c>
      <c r="AJ48" s="16"/>
      <c r="AK48" s="16">
        <v>0</v>
      </c>
      <c r="AL48" s="16"/>
      <c r="AM48" s="16">
        <v>0</v>
      </c>
      <c r="AN48" s="16"/>
      <c r="AO48" s="16">
        <v>17</v>
      </c>
      <c r="AP48" s="16"/>
      <c r="AQ48" s="16">
        <v>21</v>
      </c>
      <c r="AR48" s="16"/>
      <c r="AS48" s="16">
        <v>0</v>
      </c>
      <c r="AT48" s="16"/>
      <c r="AU48" s="16">
        <v>0</v>
      </c>
    </row>
    <row r="49" spans="2:47">
      <c r="C49" s="138" t="s">
        <v>56</v>
      </c>
      <c r="D49" s="17"/>
      <c r="E49" s="18">
        <v>12286</v>
      </c>
      <c r="F49" s="17"/>
      <c r="G49" s="18">
        <v>16185</v>
      </c>
      <c r="H49" s="17"/>
      <c r="I49" s="18">
        <v>17337</v>
      </c>
      <c r="J49" s="17"/>
      <c r="K49" s="18">
        <v>18222</v>
      </c>
      <c r="L49" s="17"/>
      <c r="M49" s="18">
        <v>19286</v>
      </c>
      <c r="N49" s="17"/>
      <c r="O49" s="18">
        <v>64473</v>
      </c>
      <c r="P49" s="17"/>
      <c r="Q49" s="18">
        <v>64983</v>
      </c>
      <c r="R49" s="17"/>
      <c r="S49" s="18">
        <v>82171</v>
      </c>
      <c r="T49" s="17"/>
      <c r="U49" s="18">
        <v>77419</v>
      </c>
      <c r="V49" s="17"/>
      <c r="W49" s="18">
        <v>55268.2</v>
      </c>
      <c r="X49" s="17"/>
      <c r="Y49" s="18">
        <v>74344</v>
      </c>
      <c r="Z49" s="17"/>
      <c r="AA49" s="18">
        <v>76362</v>
      </c>
      <c r="AB49" s="17"/>
      <c r="AC49" s="18">
        <v>77641</v>
      </c>
      <c r="AD49" s="17"/>
      <c r="AE49" s="18">
        <v>79054</v>
      </c>
      <c r="AF49" s="17"/>
      <c r="AG49" s="18">
        <v>74344</v>
      </c>
      <c r="AH49" s="17"/>
      <c r="AI49" s="18">
        <v>82791</v>
      </c>
      <c r="AJ49" s="17"/>
      <c r="AK49" s="18">
        <v>84688</v>
      </c>
      <c r="AL49" s="17"/>
      <c r="AM49" s="18">
        <v>85095</v>
      </c>
      <c r="AN49" s="17"/>
      <c r="AO49" s="18">
        <v>83495</v>
      </c>
      <c r="AP49" s="17"/>
      <c r="AQ49" s="18">
        <v>89930</v>
      </c>
      <c r="AR49" s="17"/>
      <c r="AS49" s="18">
        <v>90227</v>
      </c>
      <c r="AT49" s="17"/>
      <c r="AU49" s="18">
        <v>90745</v>
      </c>
    </row>
    <row r="50" spans="2:47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2:47">
      <c r="C51" s="34" t="s">
        <v>57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2:47">
      <c r="C52" s="35" t="s">
        <v>58</v>
      </c>
      <c r="D52" s="15"/>
      <c r="E52" s="16">
        <v>1206</v>
      </c>
      <c r="F52" s="15"/>
      <c r="G52" s="16">
        <v>1206</v>
      </c>
      <c r="H52" s="15"/>
      <c r="I52" s="16">
        <v>1270</v>
      </c>
      <c r="J52" s="15"/>
      <c r="K52" s="16">
        <v>1270</v>
      </c>
      <c r="L52" s="15"/>
      <c r="M52" s="16">
        <v>1270</v>
      </c>
      <c r="N52" s="15"/>
      <c r="O52" s="16">
        <v>415</v>
      </c>
      <c r="P52" s="15"/>
      <c r="Q52" s="16">
        <v>415</v>
      </c>
      <c r="R52" s="15"/>
      <c r="S52" s="16">
        <v>10000</v>
      </c>
      <c r="T52" s="15"/>
      <c r="U52" s="16">
        <v>10000</v>
      </c>
      <c r="V52" s="15"/>
      <c r="W52" s="16">
        <v>192392</v>
      </c>
      <c r="X52" s="15"/>
      <c r="Y52" s="16">
        <v>192392</v>
      </c>
      <c r="Z52" s="15"/>
      <c r="AA52" s="16">
        <v>192392</v>
      </c>
      <c r="AB52" s="15"/>
      <c r="AC52" s="16">
        <v>192392</v>
      </c>
      <c r="AD52" s="15"/>
      <c r="AE52" s="16">
        <v>192392</v>
      </c>
      <c r="AF52" s="15"/>
      <c r="AG52" s="16">
        <v>192392</v>
      </c>
      <c r="AH52" s="15"/>
      <c r="AI52" s="16">
        <v>192392</v>
      </c>
      <c r="AJ52" s="15"/>
      <c r="AK52" s="16">
        <v>192392</v>
      </c>
      <c r="AL52" s="15"/>
      <c r="AM52" s="16">
        <v>192392</v>
      </c>
      <c r="AN52" s="15"/>
      <c r="AO52" s="16">
        <v>192392</v>
      </c>
      <c r="AP52" s="15"/>
      <c r="AQ52" s="16">
        <v>192392</v>
      </c>
      <c r="AR52" s="15"/>
      <c r="AS52" s="16">
        <v>192392</v>
      </c>
      <c r="AT52" s="15"/>
      <c r="AU52" s="16">
        <v>192392</v>
      </c>
    </row>
    <row r="53" spans="2:47">
      <c r="C53" s="37" t="s">
        <v>59</v>
      </c>
      <c r="D53" s="15"/>
      <c r="E53" s="16">
        <v>-137</v>
      </c>
      <c r="F53" s="15"/>
      <c r="G53" s="16">
        <v>-137</v>
      </c>
      <c r="H53" s="15"/>
      <c r="I53" s="16">
        <v>-148</v>
      </c>
      <c r="J53" s="15"/>
      <c r="K53" s="16">
        <v>-148</v>
      </c>
      <c r="L53" s="15"/>
      <c r="M53" s="16">
        <v>-148</v>
      </c>
      <c r="N53" s="15"/>
      <c r="O53" s="16">
        <v>0</v>
      </c>
      <c r="P53" s="15"/>
      <c r="Q53" s="16">
        <v>0</v>
      </c>
      <c r="R53" s="15"/>
      <c r="S53" s="16">
        <v>-25</v>
      </c>
      <c r="T53" s="15"/>
      <c r="U53" s="16">
        <v>-25</v>
      </c>
      <c r="V53" s="15"/>
      <c r="W53" s="16">
        <v>0</v>
      </c>
      <c r="X53" s="15"/>
      <c r="Y53" s="16">
        <v>-21</v>
      </c>
      <c r="Z53" s="15"/>
      <c r="AA53" s="16">
        <v>-21</v>
      </c>
      <c r="AB53" s="15"/>
      <c r="AC53" s="16">
        <v>-21</v>
      </c>
      <c r="AD53" s="15"/>
      <c r="AE53" s="16">
        <v>-21</v>
      </c>
      <c r="AF53" s="15"/>
      <c r="AG53" s="16">
        <v>-21</v>
      </c>
      <c r="AH53" s="15"/>
      <c r="AI53" s="16">
        <v>-21</v>
      </c>
      <c r="AJ53" s="15"/>
      <c r="AK53" s="16">
        <v>-2974</v>
      </c>
      <c r="AL53" s="15"/>
      <c r="AM53" s="16">
        <v>-12277</v>
      </c>
      <c r="AN53" s="15"/>
      <c r="AO53" s="16">
        <v>-12278</v>
      </c>
      <c r="AP53" s="15"/>
      <c r="AQ53" s="16">
        <v>-12278</v>
      </c>
      <c r="AR53" s="15"/>
      <c r="AS53" s="16">
        <v>-12278</v>
      </c>
      <c r="AT53" s="15"/>
      <c r="AU53" s="16">
        <v>-12278</v>
      </c>
    </row>
    <row r="54" spans="2:47">
      <c r="C54" s="37" t="s">
        <v>60</v>
      </c>
      <c r="D54" s="15"/>
      <c r="E54" s="16"/>
      <c r="F54" s="15"/>
      <c r="G54" s="16"/>
      <c r="H54" s="15"/>
      <c r="I54" s="16"/>
      <c r="J54" s="15"/>
      <c r="K54" s="16"/>
      <c r="L54" s="15"/>
      <c r="M54" s="16"/>
      <c r="N54" s="15"/>
      <c r="O54" s="16"/>
      <c r="P54" s="15"/>
      <c r="Q54" s="16"/>
      <c r="R54" s="15"/>
      <c r="S54" s="16"/>
      <c r="T54" s="15"/>
      <c r="U54" s="16"/>
      <c r="V54" s="15"/>
      <c r="W54" s="16">
        <v>-20105</v>
      </c>
      <c r="X54" s="15"/>
      <c r="Y54" s="16">
        <v>-20084</v>
      </c>
      <c r="Z54" s="15"/>
      <c r="AA54" s="16">
        <v>-20084</v>
      </c>
      <c r="AB54" s="15"/>
      <c r="AC54" s="16">
        <v>-19508</v>
      </c>
      <c r="AD54" s="15"/>
      <c r="AE54" s="16">
        <v>-12935</v>
      </c>
      <c r="AF54" s="15"/>
      <c r="AG54" s="16">
        <v>-12935</v>
      </c>
      <c r="AH54" s="15"/>
      <c r="AI54" s="16">
        <v>-12935</v>
      </c>
      <c r="AJ54" s="15"/>
      <c r="AK54" s="16">
        <v>-12935</v>
      </c>
      <c r="AL54" s="15"/>
      <c r="AM54" s="16">
        <v>-12935</v>
      </c>
      <c r="AN54" s="15"/>
      <c r="AO54" s="16">
        <v>-12527</v>
      </c>
      <c r="AP54" s="15"/>
      <c r="AQ54" s="16">
        <v>-12527</v>
      </c>
      <c r="AR54" s="15"/>
      <c r="AS54" s="16">
        <v>-12527</v>
      </c>
      <c r="AT54" s="15"/>
      <c r="AU54" s="16">
        <v>-12526</v>
      </c>
    </row>
    <row r="55" spans="2:47">
      <c r="C55" s="37" t="s">
        <v>61</v>
      </c>
      <c r="D55" s="15"/>
      <c r="E55" s="16">
        <v>0</v>
      </c>
      <c r="F55" s="15"/>
      <c r="G55" s="16">
        <v>601</v>
      </c>
      <c r="H55" s="15"/>
      <c r="I55" s="16">
        <v>902</v>
      </c>
      <c r="J55" s="15"/>
      <c r="K55" s="16">
        <v>1202</v>
      </c>
      <c r="L55" s="15"/>
      <c r="M55" s="16">
        <v>1503</v>
      </c>
      <c r="N55" s="15"/>
      <c r="O55" s="16">
        <v>1803</v>
      </c>
      <c r="P55" s="15"/>
      <c r="Q55" s="16">
        <v>2104</v>
      </c>
      <c r="R55" s="15"/>
      <c r="S55" s="16">
        <v>2405</v>
      </c>
      <c r="T55" s="15"/>
      <c r="U55" s="16">
        <v>2705</v>
      </c>
      <c r="V55" s="15"/>
      <c r="W55" s="16">
        <v>0</v>
      </c>
      <c r="X55" s="15"/>
      <c r="Y55" s="16">
        <v>0</v>
      </c>
      <c r="Z55" s="15"/>
      <c r="AA55" s="16">
        <v>0</v>
      </c>
      <c r="AB55" s="15"/>
      <c r="AC55" s="16">
        <v>0</v>
      </c>
      <c r="AD55" s="15"/>
      <c r="AE55" s="16">
        <v>0</v>
      </c>
      <c r="AF55" s="15"/>
      <c r="AG55" s="16">
        <v>0</v>
      </c>
      <c r="AH55" s="15"/>
      <c r="AI55" s="16">
        <v>0</v>
      </c>
      <c r="AJ55" s="15"/>
      <c r="AK55" s="16">
        <v>0</v>
      </c>
      <c r="AL55" s="15"/>
      <c r="AM55" s="16">
        <v>0</v>
      </c>
      <c r="AN55" s="15"/>
      <c r="AO55" s="16">
        <v>0</v>
      </c>
      <c r="AP55" s="15"/>
      <c r="AQ55" s="16">
        <v>0</v>
      </c>
      <c r="AR55" s="15"/>
      <c r="AS55" s="16">
        <v>0</v>
      </c>
      <c r="AT55" s="15"/>
      <c r="AU55" s="16">
        <v>0</v>
      </c>
    </row>
    <row r="56" spans="2:47">
      <c r="C56" s="37" t="s">
        <v>62</v>
      </c>
      <c r="D56" s="15"/>
      <c r="E56" s="16"/>
      <c r="F56" s="15"/>
      <c r="G56" s="16"/>
      <c r="H56" s="15"/>
      <c r="I56" s="16"/>
      <c r="J56" s="15"/>
      <c r="K56" s="16"/>
      <c r="L56" s="15"/>
      <c r="M56" s="16"/>
      <c r="N56" s="15"/>
      <c r="O56" s="16"/>
      <c r="P56" s="15"/>
      <c r="Q56" s="16"/>
      <c r="R56" s="15"/>
      <c r="S56" s="16"/>
      <c r="T56" s="15"/>
      <c r="U56" s="16"/>
      <c r="V56" s="15"/>
      <c r="W56" s="16"/>
      <c r="X56" s="15"/>
      <c r="Y56" s="16"/>
      <c r="Z56" s="15"/>
      <c r="AA56" s="16"/>
      <c r="AB56" s="15"/>
      <c r="AC56" s="16"/>
      <c r="AD56" s="15"/>
      <c r="AE56" s="16"/>
      <c r="AF56" s="15"/>
      <c r="AG56" s="16">
        <v>4008</v>
      </c>
      <c r="AH56" s="15"/>
      <c r="AI56" s="16">
        <v>5596</v>
      </c>
      <c r="AJ56" s="15"/>
      <c r="AK56" s="16">
        <v>5812</v>
      </c>
      <c r="AL56" s="15"/>
      <c r="AM56" s="16">
        <v>5845</v>
      </c>
      <c r="AN56" s="15"/>
      <c r="AO56" s="16">
        <v>5845</v>
      </c>
      <c r="AP56" s="15"/>
      <c r="AQ56" s="16">
        <v>7040</v>
      </c>
      <c r="AR56" s="15"/>
      <c r="AS56" s="16">
        <v>7040</v>
      </c>
      <c r="AT56" s="15"/>
      <c r="AU56" s="16">
        <v>8663</v>
      </c>
    </row>
    <row r="57" spans="2:47">
      <c r="C57" s="37" t="s">
        <v>63</v>
      </c>
      <c r="D57" s="15"/>
      <c r="E57" s="16">
        <v>89271</v>
      </c>
      <c r="F57" s="15"/>
      <c r="G57" s="16">
        <v>118370</v>
      </c>
      <c r="H57" s="15"/>
      <c r="I57" s="16">
        <v>108238.26033567669</v>
      </c>
      <c r="J57" s="15"/>
      <c r="K57" s="16">
        <v>106739.27873192563</v>
      </c>
      <c r="L57" s="15"/>
      <c r="M57" s="16">
        <v>105601.67692824178</v>
      </c>
      <c r="N57" s="15"/>
      <c r="O57" s="16">
        <v>8607.4809757905896</v>
      </c>
      <c r="P57" s="15"/>
      <c r="Q57" s="16">
        <v>8377</v>
      </c>
      <c r="R57" s="15"/>
      <c r="S57" s="16">
        <v>7791</v>
      </c>
      <c r="T57" s="15"/>
      <c r="U57" s="16">
        <v>7791</v>
      </c>
      <c r="V57" s="15"/>
      <c r="W57" s="16">
        <v>27487</v>
      </c>
      <c r="X57" s="15"/>
      <c r="Y57" s="16">
        <v>27487</v>
      </c>
      <c r="Z57" s="15"/>
      <c r="AA57" s="16">
        <v>27487</v>
      </c>
      <c r="AB57" s="15"/>
      <c r="AC57" s="16">
        <v>28766</v>
      </c>
      <c r="AD57" s="15"/>
      <c r="AE57" s="16">
        <v>86502</v>
      </c>
      <c r="AF57" s="15"/>
      <c r="AG57" s="16">
        <v>86502</v>
      </c>
      <c r="AH57" s="15"/>
      <c r="AI57" s="16">
        <v>86502</v>
      </c>
      <c r="AJ57" s="15"/>
      <c r="AK57" s="16">
        <v>77852</v>
      </c>
      <c r="AL57" s="15"/>
      <c r="AM57" s="16">
        <v>153434</v>
      </c>
      <c r="AN57" s="15"/>
      <c r="AO57" s="16">
        <v>153434</v>
      </c>
      <c r="AP57" s="15"/>
      <c r="AQ57" s="16">
        <v>153434</v>
      </c>
      <c r="AR57" s="15"/>
      <c r="AS57" s="16">
        <v>153434</v>
      </c>
      <c r="AT57" s="15"/>
      <c r="AU57" s="16">
        <v>235516</v>
      </c>
    </row>
    <row r="58" spans="2:47">
      <c r="C58" s="37" t="s">
        <v>64</v>
      </c>
      <c r="D58" s="15"/>
      <c r="E58" s="16">
        <v>1772</v>
      </c>
      <c r="F58" s="15"/>
      <c r="G58" s="16">
        <v>1865</v>
      </c>
      <c r="H58" s="15"/>
      <c r="I58" s="16">
        <v>1866</v>
      </c>
      <c r="J58" s="15"/>
      <c r="K58" s="16">
        <v>1852</v>
      </c>
      <c r="L58" s="15"/>
      <c r="M58" s="16">
        <v>1858</v>
      </c>
      <c r="N58" s="15"/>
      <c r="O58" s="16">
        <v>1867</v>
      </c>
      <c r="P58" s="15"/>
      <c r="Q58" s="16">
        <v>1860</v>
      </c>
      <c r="R58" s="15"/>
      <c r="S58" s="16">
        <v>1870</v>
      </c>
      <c r="T58" s="15"/>
      <c r="U58" s="16">
        <v>1872</v>
      </c>
      <c r="V58" s="15"/>
      <c r="W58" s="16">
        <v>1868</v>
      </c>
      <c r="X58" s="15"/>
      <c r="Y58" s="16">
        <v>1869</v>
      </c>
      <c r="Z58" s="15"/>
      <c r="AA58" s="16">
        <v>1866</v>
      </c>
      <c r="AB58" s="15"/>
      <c r="AC58" s="16">
        <v>1870</v>
      </c>
      <c r="AD58" s="15"/>
      <c r="AE58" s="16">
        <v>1869</v>
      </c>
      <c r="AF58" s="15"/>
      <c r="AG58" s="16">
        <v>1866</v>
      </c>
      <c r="AH58" s="15"/>
      <c r="AI58" s="16">
        <v>1870</v>
      </c>
      <c r="AJ58" s="15"/>
      <c r="AK58" s="16">
        <v>1871</v>
      </c>
      <c r="AL58" s="15"/>
      <c r="AM58" s="16">
        <v>1869</v>
      </c>
      <c r="AN58" s="15"/>
      <c r="AO58" s="16">
        <v>1869</v>
      </c>
      <c r="AP58" s="15"/>
      <c r="AQ58" s="16">
        <v>1867</v>
      </c>
      <c r="AR58" s="15"/>
      <c r="AS58" s="16">
        <v>1868</v>
      </c>
      <c r="AT58" s="15"/>
      <c r="AU58" s="16">
        <v>1866</v>
      </c>
    </row>
    <row r="59" spans="2:47">
      <c r="C59" s="35" t="s">
        <v>65</v>
      </c>
      <c r="D59" s="15"/>
      <c r="E59" s="16">
        <v>0</v>
      </c>
      <c r="F59" s="15"/>
      <c r="G59" s="16">
        <v>0</v>
      </c>
      <c r="H59" s="15"/>
      <c r="I59" s="16">
        <v>6977</v>
      </c>
      <c r="J59" s="15"/>
      <c r="K59" s="16">
        <v>13616</v>
      </c>
      <c r="L59" s="15"/>
      <c r="M59" s="16">
        <v>23526</v>
      </c>
      <c r="N59" s="15"/>
      <c r="O59" s="16">
        <v>0</v>
      </c>
      <c r="P59" s="15"/>
      <c r="Q59" s="16">
        <v>-933</v>
      </c>
      <c r="R59" s="15"/>
      <c r="S59" s="16">
        <v>-1947</v>
      </c>
      <c r="T59" s="15"/>
      <c r="U59" s="16">
        <v>4918</v>
      </c>
      <c r="V59" s="15"/>
      <c r="W59" s="16">
        <v>0</v>
      </c>
      <c r="X59" s="15"/>
      <c r="Y59" s="16">
        <v>7227</v>
      </c>
      <c r="Z59" s="15"/>
      <c r="AA59" s="16">
        <v>20608</v>
      </c>
      <c r="AB59" s="15"/>
      <c r="AC59" s="16">
        <v>42076</v>
      </c>
      <c r="AD59" s="15"/>
      <c r="AE59" s="16">
        <v>0</v>
      </c>
      <c r="AF59" s="15"/>
      <c r="AG59" s="16">
        <v>15969</v>
      </c>
      <c r="AH59" s="15"/>
      <c r="AI59" s="16">
        <v>31651</v>
      </c>
      <c r="AJ59" s="15"/>
      <c r="AK59" s="16">
        <v>55920</v>
      </c>
      <c r="AL59" s="15"/>
      <c r="AM59" s="16">
        <v>0</v>
      </c>
      <c r="AN59" s="15"/>
      <c r="AO59" s="16">
        <v>19502</v>
      </c>
      <c r="AP59" s="15"/>
      <c r="AQ59" s="16">
        <v>39657</v>
      </c>
      <c r="AR59" s="15"/>
      <c r="AS59" s="16">
        <v>60976</v>
      </c>
      <c r="AT59" s="15"/>
      <c r="AU59" s="16">
        <v>0</v>
      </c>
    </row>
    <row r="60" spans="2:47">
      <c r="B60" s="4"/>
      <c r="C60" s="141" t="s">
        <v>66</v>
      </c>
      <c r="D60" s="17"/>
      <c r="E60" s="18">
        <v>92112</v>
      </c>
      <c r="F60" s="17"/>
      <c r="G60" s="18">
        <v>121905</v>
      </c>
      <c r="H60" s="17"/>
      <c r="I60" s="18">
        <v>119105.26033567669</v>
      </c>
      <c r="J60" s="17"/>
      <c r="K60" s="18">
        <v>124531.27873192563</v>
      </c>
      <c r="L60" s="17"/>
      <c r="M60" s="18">
        <v>133611</v>
      </c>
      <c r="N60" s="17"/>
      <c r="O60" s="18">
        <v>12692.48097579059</v>
      </c>
      <c r="P60" s="17"/>
      <c r="Q60" s="18">
        <v>11823</v>
      </c>
      <c r="R60" s="17"/>
      <c r="S60" s="18">
        <v>20094</v>
      </c>
      <c r="T60" s="17"/>
      <c r="U60" s="18">
        <v>27261</v>
      </c>
      <c r="V60" s="17"/>
      <c r="W60" s="18">
        <v>201642</v>
      </c>
      <c r="X60" s="17"/>
      <c r="Y60" s="18">
        <v>208870</v>
      </c>
      <c r="Z60" s="17"/>
      <c r="AA60" s="18">
        <v>222248</v>
      </c>
      <c r="AB60" s="17"/>
      <c r="AC60" s="18">
        <v>245575</v>
      </c>
      <c r="AD60" s="17"/>
      <c r="AE60" s="18">
        <v>267807</v>
      </c>
      <c r="AF60" s="17"/>
      <c r="AG60" s="18">
        <v>287781</v>
      </c>
      <c r="AH60" s="17"/>
      <c r="AI60" s="18">
        <v>305055</v>
      </c>
      <c r="AJ60" s="17"/>
      <c r="AK60" s="18">
        <v>317938</v>
      </c>
      <c r="AL60" s="17"/>
      <c r="AM60" s="18">
        <v>328328</v>
      </c>
      <c r="AN60" s="17"/>
      <c r="AO60" s="18">
        <v>348237</v>
      </c>
      <c r="AP60" s="17"/>
      <c r="AQ60" s="18">
        <v>369585</v>
      </c>
      <c r="AR60" s="17"/>
      <c r="AS60" s="18">
        <v>390905</v>
      </c>
      <c r="AT60" s="17"/>
      <c r="AU60" s="18">
        <v>413633</v>
      </c>
    </row>
    <row r="61" spans="2:47">
      <c r="C61" s="38" t="s">
        <v>67</v>
      </c>
      <c r="D61" s="17"/>
      <c r="E61" s="17">
        <v>-248</v>
      </c>
      <c r="F61" s="17"/>
      <c r="G61" s="17">
        <v>-298</v>
      </c>
      <c r="H61" s="17"/>
      <c r="I61" s="17">
        <v>-358.29481717701765</v>
      </c>
      <c r="J61" s="17"/>
      <c r="K61" s="17">
        <v>-372.31321342595868</v>
      </c>
      <c r="L61" s="17"/>
      <c r="M61" s="17">
        <v>-351.71140974211676</v>
      </c>
      <c r="N61" s="17"/>
      <c r="O61" s="17">
        <v>0</v>
      </c>
      <c r="P61" s="17"/>
      <c r="Q61" s="17">
        <v>0</v>
      </c>
      <c r="R61" s="17"/>
      <c r="S61" s="31">
        <v>0</v>
      </c>
      <c r="T61" s="17"/>
      <c r="U61" s="17">
        <v>0</v>
      </c>
      <c r="V61" s="17"/>
      <c r="W61" s="17">
        <v>0</v>
      </c>
      <c r="X61" s="17"/>
      <c r="Y61" s="17">
        <v>0</v>
      </c>
      <c r="Z61" s="17"/>
      <c r="AA61" s="17">
        <v>0</v>
      </c>
      <c r="AB61" s="17"/>
      <c r="AC61" s="17"/>
      <c r="AD61" s="17"/>
      <c r="AE61" s="17"/>
      <c r="AF61" s="17"/>
      <c r="AG61" s="17"/>
      <c r="AH61" s="17"/>
      <c r="AI61" s="9"/>
      <c r="AJ61" s="17"/>
      <c r="AK61" s="9"/>
      <c r="AL61" s="17"/>
      <c r="AM61" s="9"/>
      <c r="AN61" s="17"/>
      <c r="AO61" s="9"/>
      <c r="AP61" s="17"/>
      <c r="AQ61" s="9"/>
      <c r="AR61" s="17"/>
      <c r="AS61" s="9"/>
      <c r="AT61" s="17"/>
      <c r="AU61" s="9"/>
    </row>
    <row r="62" spans="2:47">
      <c r="C62" s="141" t="s">
        <v>68</v>
      </c>
      <c r="D62" s="17"/>
      <c r="E62" s="18">
        <v>91864</v>
      </c>
      <c r="F62" s="17"/>
      <c r="G62" s="18">
        <v>121607</v>
      </c>
      <c r="H62" s="17"/>
      <c r="I62" s="18">
        <v>118746.96551849968</v>
      </c>
      <c r="J62" s="17"/>
      <c r="K62" s="18">
        <v>124158.96551849967</v>
      </c>
      <c r="L62" s="17"/>
      <c r="M62" s="18">
        <v>133259.28859025787</v>
      </c>
      <c r="N62" s="17"/>
      <c r="O62" s="18">
        <v>12692.48097579059</v>
      </c>
      <c r="P62" s="17"/>
      <c r="Q62" s="18">
        <v>11823</v>
      </c>
      <c r="R62" s="17"/>
      <c r="S62" s="18">
        <v>20094</v>
      </c>
      <c r="T62" s="17"/>
      <c r="U62" s="18">
        <v>27261</v>
      </c>
      <c r="V62" s="17"/>
      <c r="W62" s="18">
        <v>201642</v>
      </c>
      <c r="X62" s="17"/>
      <c r="Y62" s="18">
        <v>208870</v>
      </c>
      <c r="Z62" s="17"/>
      <c r="AA62" s="18">
        <v>222248</v>
      </c>
      <c r="AB62" s="17"/>
      <c r="AC62" s="18">
        <v>245575</v>
      </c>
      <c r="AD62" s="17"/>
      <c r="AE62" s="18">
        <v>267807</v>
      </c>
      <c r="AF62" s="17"/>
      <c r="AG62" s="18">
        <v>287781</v>
      </c>
      <c r="AH62" s="17"/>
      <c r="AI62" s="18">
        <v>305055</v>
      </c>
      <c r="AJ62" s="17"/>
      <c r="AK62" s="18">
        <v>317938</v>
      </c>
      <c r="AL62" s="17"/>
      <c r="AM62" s="18">
        <v>328328</v>
      </c>
      <c r="AN62" s="17"/>
      <c r="AO62" s="18">
        <v>348237</v>
      </c>
      <c r="AP62" s="17"/>
      <c r="AQ62" s="18">
        <v>369585</v>
      </c>
      <c r="AR62" s="17"/>
      <c r="AS62" s="18">
        <v>390905</v>
      </c>
      <c r="AT62" s="17"/>
      <c r="AU62" s="18">
        <v>413633</v>
      </c>
    </row>
    <row r="63" spans="2:47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32"/>
      <c r="R63" s="17"/>
      <c r="S63" s="17" t="s">
        <v>0</v>
      </c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8"/>
      <c r="AJ63" s="17"/>
      <c r="AK63" s="18"/>
      <c r="AL63" s="17"/>
      <c r="AM63" s="18"/>
      <c r="AN63" s="17"/>
      <c r="AO63" s="18"/>
      <c r="AP63" s="17"/>
      <c r="AQ63" s="18"/>
      <c r="AR63" s="17"/>
      <c r="AS63" s="18"/>
      <c r="AT63" s="17"/>
      <c r="AU63" s="18"/>
    </row>
    <row r="64" spans="2:47" ht="16.5" thickBot="1">
      <c r="C64" s="142" t="s">
        <v>69</v>
      </c>
      <c r="D64" s="17"/>
      <c r="E64" s="23">
        <v>140700</v>
      </c>
      <c r="F64" s="17"/>
      <c r="G64" s="23">
        <v>182574</v>
      </c>
      <c r="H64" s="17"/>
      <c r="I64" s="23">
        <v>232519.96551849967</v>
      </c>
      <c r="J64" s="17"/>
      <c r="K64" s="23">
        <v>235006.96551849967</v>
      </c>
      <c r="L64" s="17"/>
      <c r="M64" s="23">
        <v>241857.28859025787</v>
      </c>
      <c r="N64" s="17"/>
      <c r="O64" s="23">
        <v>274558.76161857002</v>
      </c>
      <c r="P64" s="17"/>
      <c r="Q64" s="23">
        <v>263330</v>
      </c>
      <c r="R64" s="17"/>
      <c r="S64" s="23">
        <v>284106</v>
      </c>
      <c r="T64" s="17"/>
      <c r="U64" s="23">
        <v>309554</v>
      </c>
      <c r="V64" s="17"/>
      <c r="W64" s="23">
        <v>356846</v>
      </c>
      <c r="X64" s="17"/>
      <c r="Y64" s="23">
        <v>369260</v>
      </c>
      <c r="Z64" s="17"/>
      <c r="AA64" s="23">
        <v>380352</v>
      </c>
      <c r="AB64" s="17"/>
      <c r="AC64" s="23">
        <v>420609</v>
      </c>
      <c r="AD64" s="17"/>
      <c r="AE64" s="23">
        <v>474906</v>
      </c>
      <c r="AF64" s="17"/>
      <c r="AG64" s="23">
        <v>484299</v>
      </c>
      <c r="AH64" s="17"/>
      <c r="AI64" s="23">
        <v>500839</v>
      </c>
      <c r="AJ64" s="17"/>
      <c r="AK64" s="23">
        <v>517058</v>
      </c>
      <c r="AL64" s="17"/>
      <c r="AM64" s="23">
        <v>579859</v>
      </c>
      <c r="AN64" s="17"/>
      <c r="AO64" s="23">
        <v>587342</v>
      </c>
      <c r="AP64" s="17"/>
      <c r="AQ64" s="23">
        <v>594833</v>
      </c>
      <c r="AR64" s="17"/>
      <c r="AS64" s="23">
        <v>621261</v>
      </c>
      <c r="AT64" s="17"/>
      <c r="AU64" s="23">
        <v>682102</v>
      </c>
    </row>
    <row r="65" spans="4:47" ht="16.5" thickTop="1"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9194-3DE7-4397-813F-F004E451504E}">
  <dimension ref="A1:BC60"/>
  <sheetViews>
    <sheetView showGridLines="0" zoomScale="70" zoomScaleNormal="70" workbookViewId="0">
      <pane xSplit="3" topLeftCell="AA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101.140625" style="22" customWidth="1"/>
    <col min="4" max="4" width="0.7109375" style="57" customWidth="1"/>
    <col min="5" max="5" width="13.42578125" style="57" bestFit="1" customWidth="1"/>
    <col min="6" max="6" width="0.7109375" style="57" customWidth="1"/>
    <col min="7" max="7" width="13.42578125" style="57" bestFit="1" customWidth="1"/>
    <col min="8" max="8" width="0.7109375" style="57" customWidth="1"/>
    <col min="9" max="9" width="13.42578125" style="57" customWidth="1"/>
    <col min="10" max="10" width="0.7109375" style="57" customWidth="1"/>
    <col min="11" max="11" width="13.42578125" style="57" customWidth="1"/>
    <col min="12" max="12" width="0.5703125" style="57" customWidth="1"/>
    <col min="13" max="13" width="13.42578125" style="57" customWidth="1"/>
    <col min="14" max="14" width="0.5703125" style="57" customWidth="1"/>
    <col min="15" max="15" width="13.42578125" style="57" customWidth="1"/>
    <col min="16" max="16" width="0.5703125" style="57" customWidth="1"/>
    <col min="17" max="17" width="13.42578125" style="57" bestFit="1" customWidth="1"/>
    <col min="18" max="18" width="0.5703125" style="57" customWidth="1"/>
    <col min="19" max="19" width="13.42578125" style="57" bestFit="1" customWidth="1"/>
    <col min="20" max="20" width="0.5703125" style="57" customWidth="1"/>
    <col min="21" max="21" width="13.42578125" style="57" bestFit="1" customWidth="1"/>
    <col min="22" max="22" width="0.5703125" style="57" customWidth="1"/>
    <col min="23" max="23" width="13.42578125" style="44" bestFit="1" customWidth="1"/>
    <col min="24" max="24" width="0.5703125" style="57" customWidth="1"/>
    <col min="25" max="25" width="13.42578125" style="57" customWidth="1"/>
    <col min="26" max="26" width="0.5703125" style="57" customWidth="1"/>
    <col min="27" max="27" width="13.42578125" style="57" bestFit="1" customWidth="1"/>
    <col min="28" max="28" width="0.5703125" style="57" customWidth="1"/>
    <col min="29" max="29" width="13.42578125" style="57" bestFit="1" customWidth="1"/>
    <col min="30" max="30" width="0.5703125" style="57" customWidth="1"/>
    <col min="31" max="31" width="13.42578125" style="57" bestFit="1" customWidth="1"/>
    <col min="32" max="32" width="0.5703125" style="57" customWidth="1"/>
    <col min="33" max="33" width="13.42578125" style="57" bestFit="1" customWidth="1"/>
    <col min="34" max="34" width="0.5703125" style="57" customWidth="1"/>
    <col min="35" max="35" width="13.42578125" style="57" bestFit="1" customWidth="1"/>
    <col min="36" max="36" width="0.5703125" style="57" customWidth="1"/>
    <col min="37" max="37" width="13.42578125" style="57" bestFit="1" customWidth="1"/>
    <col min="38" max="38" width="0.5703125" style="57" customWidth="1"/>
    <col min="39" max="39" width="13.42578125" style="57" bestFit="1" customWidth="1"/>
    <col min="40" max="40" width="0.5703125" style="57" customWidth="1"/>
    <col min="41" max="41" width="13.42578125" style="57" bestFit="1" customWidth="1"/>
    <col min="42" max="42" width="0.5703125" style="57" customWidth="1"/>
    <col min="43" max="43" width="13.42578125" style="57" bestFit="1" customWidth="1"/>
    <col min="44" max="44" width="0.5703125" style="57" customWidth="1"/>
    <col min="45" max="45" width="13.42578125" style="57" bestFit="1" customWidth="1"/>
    <col min="46" max="46" width="0.5703125" style="57" customWidth="1"/>
    <col min="47" max="47" width="13.42578125" style="57" bestFit="1" customWidth="1"/>
    <col min="48" max="48" width="0.5703125" style="57" customWidth="1"/>
    <col min="49" max="49" width="13.42578125" style="57" bestFit="1" customWidth="1"/>
    <col min="50" max="50" width="0.5703125" style="57" customWidth="1"/>
    <col min="51" max="51" width="13.42578125" style="57" bestFit="1" customWidth="1"/>
    <col min="52" max="52" width="0.5703125" style="57" customWidth="1"/>
    <col min="53" max="53" width="13.42578125" style="57" bestFit="1" customWidth="1"/>
    <col min="54" max="54" width="0.5703125" style="57" customWidth="1"/>
    <col min="55" max="55" width="13.42578125" style="57" bestFit="1" customWidth="1"/>
    <col min="56" max="16384" width="9.140625" style="1"/>
  </cols>
  <sheetData>
    <row r="1" spans="1:55" ht="16.5" customHeight="1"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ht="9" customHeight="1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 s="9" customFormat="1" ht="15.75" customHeight="1">
      <c r="C4" s="74"/>
      <c r="D4" s="145"/>
      <c r="E4" s="73">
        <v>2017</v>
      </c>
      <c r="F4" s="145"/>
      <c r="G4" s="73">
        <v>2018</v>
      </c>
      <c r="H4" s="145"/>
      <c r="I4" s="72" t="s">
        <v>70</v>
      </c>
      <c r="J4" s="145"/>
      <c r="K4" s="72" t="s">
        <v>71</v>
      </c>
      <c r="L4" s="145"/>
      <c r="M4" s="72" t="s">
        <v>72</v>
      </c>
      <c r="N4" s="145"/>
      <c r="O4" s="72" t="s">
        <v>73</v>
      </c>
      <c r="P4" s="145"/>
      <c r="Q4" s="73">
        <v>2019</v>
      </c>
      <c r="R4" s="145"/>
      <c r="S4" s="72" t="s">
        <v>74</v>
      </c>
      <c r="T4" s="145"/>
      <c r="U4" s="72" t="s">
        <v>75</v>
      </c>
      <c r="V4" s="145"/>
      <c r="W4" s="72" t="s">
        <v>76</v>
      </c>
      <c r="X4" s="145"/>
      <c r="Y4" s="72" t="s">
        <v>77</v>
      </c>
      <c r="Z4" s="145"/>
      <c r="AA4" s="73">
        <v>2020</v>
      </c>
      <c r="AB4" s="145"/>
      <c r="AC4" s="72" t="s">
        <v>78</v>
      </c>
      <c r="AD4" s="145"/>
      <c r="AE4" s="72" t="s">
        <v>79</v>
      </c>
      <c r="AF4" s="145"/>
      <c r="AG4" s="72" t="s">
        <v>80</v>
      </c>
      <c r="AH4" s="145"/>
      <c r="AI4" s="72" t="s">
        <v>81</v>
      </c>
      <c r="AJ4" s="145"/>
      <c r="AK4" s="73">
        <v>2021</v>
      </c>
      <c r="AL4" s="145"/>
      <c r="AM4" s="72" t="s">
        <v>82</v>
      </c>
      <c r="AN4" s="145"/>
      <c r="AO4" s="72" t="s">
        <v>83</v>
      </c>
      <c r="AP4" s="145"/>
      <c r="AQ4" s="72" t="s">
        <v>84</v>
      </c>
      <c r="AR4" s="145"/>
      <c r="AS4" s="72" t="s">
        <v>85</v>
      </c>
      <c r="AT4" s="145"/>
      <c r="AU4" s="73">
        <v>2022</v>
      </c>
      <c r="AV4" s="145"/>
      <c r="AW4" s="72" t="s">
        <v>86</v>
      </c>
      <c r="AX4" s="145"/>
      <c r="AY4" s="72" t="s">
        <v>87</v>
      </c>
      <c r="AZ4" s="145"/>
      <c r="BA4" s="72" t="s">
        <v>88</v>
      </c>
      <c r="BB4" s="145"/>
      <c r="BC4" s="72" t="s">
        <v>162</v>
      </c>
    </row>
    <row r="5" spans="1:55" s="9" customFormat="1">
      <c r="A5" s="1"/>
      <c r="B5" s="1"/>
      <c r="C5" s="41"/>
      <c r="D5" s="42"/>
      <c r="E5" s="43"/>
      <c r="F5" s="42"/>
      <c r="G5" s="43"/>
      <c r="H5" s="42"/>
      <c r="I5" s="44"/>
      <c r="J5" s="42"/>
      <c r="K5" s="44"/>
      <c r="L5" s="42"/>
      <c r="M5" s="44"/>
      <c r="N5" s="42"/>
      <c r="O5" s="44"/>
      <c r="P5" s="42"/>
      <c r="Q5" s="45"/>
      <c r="R5" s="42"/>
      <c r="S5" s="43"/>
      <c r="T5" s="42"/>
      <c r="U5" s="46"/>
      <c r="V5" s="42"/>
      <c r="W5" s="44"/>
      <c r="X5" s="42"/>
      <c r="Y5" s="44"/>
      <c r="Z5" s="42"/>
      <c r="AA5" s="45"/>
      <c r="AB5" s="42"/>
      <c r="AC5" s="45"/>
      <c r="AD5" s="42"/>
      <c r="AE5" s="45"/>
      <c r="AF5" s="42"/>
      <c r="AG5" s="45"/>
      <c r="AH5" s="42"/>
      <c r="AI5" s="45"/>
      <c r="AJ5" s="42"/>
      <c r="AK5" s="45"/>
      <c r="AL5" s="42"/>
      <c r="AM5" s="45"/>
      <c r="AN5" s="42"/>
      <c r="AO5" s="45"/>
      <c r="AP5" s="42"/>
      <c r="AQ5" s="45"/>
      <c r="AR5" s="42"/>
      <c r="AS5" s="45"/>
      <c r="AT5" s="42"/>
      <c r="AU5" s="45"/>
      <c r="AV5" s="42"/>
      <c r="AW5" s="45"/>
      <c r="AX5" s="42"/>
      <c r="AY5" s="45"/>
      <c r="AZ5" s="42"/>
      <c r="BA5" s="45"/>
      <c r="BB5" s="42"/>
      <c r="BC5" s="45"/>
    </row>
    <row r="6" spans="1:55" s="9" customFormat="1">
      <c r="A6" s="1"/>
      <c r="B6" s="1"/>
      <c r="C6" s="35" t="s">
        <v>89</v>
      </c>
      <c r="D6" s="47"/>
      <c r="E6" s="48">
        <v>216610</v>
      </c>
      <c r="F6" s="47"/>
      <c r="G6" s="48">
        <v>241780</v>
      </c>
      <c r="H6" s="47"/>
      <c r="I6" s="48">
        <v>56425</v>
      </c>
      <c r="J6" s="47"/>
      <c r="K6" s="48">
        <v>57557</v>
      </c>
      <c r="L6" s="47"/>
      <c r="M6" s="48">
        <v>71672</v>
      </c>
      <c r="N6" s="47"/>
      <c r="O6" s="48">
        <v>90370</v>
      </c>
      <c r="P6" s="47"/>
      <c r="Q6" s="48">
        <v>276023.01010176592</v>
      </c>
      <c r="R6" s="47"/>
      <c r="S6" s="48">
        <v>56134</v>
      </c>
      <c r="T6" s="47"/>
      <c r="U6" s="48">
        <v>23433</v>
      </c>
      <c r="V6" s="47"/>
      <c r="W6" s="48">
        <v>66268</v>
      </c>
      <c r="X6" s="47"/>
      <c r="Y6" s="48">
        <v>121484.52976999903</v>
      </c>
      <c r="Z6" s="47"/>
      <c r="AA6" s="48">
        <v>267319.75692273007</v>
      </c>
      <c r="AB6" s="47"/>
      <c r="AC6" s="48">
        <v>63713</v>
      </c>
      <c r="AD6" s="47"/>
      <c r="AE6" s="48">
        <v>94439</v>
      </c>
      <c r="AF6" s="47"/>
      <c r="AG6" s="48">
        <v>124781.01350999411</v>
      </c>
      <c r="AH6" s="47"/>
      <c r="AI6" s="48">
        <v>151658.83087999985</v>
      </c>
      <c r="AJ6" s="47"/>
      <c r="AK6" s="48">
        <v>434591.51460999419</v>
      </c>
      <c r="AL6" s="47"/>
      <c r="AM6" s="48">
        <v>112524</v>
      </c>
      <c r="AN6" s="47"/>
      <c r="AO6" s="48">
        <v>131443</v>
      </c>
      <c r="AP6" s="47"/>
      <c r="AQ6" s="48">
        <v>138147</v>
      </c>
      <c r="AR6" s="47"/>
      <c r="AS6" s="48">
        <v>185312</v>
      </c>
      <c r="AT6" s="47"/>
      <c r="AU6" s="48">
        <v>567426</v>
      </c>
      <c r="AV6" s="47"/>
      <c r="AW6" s="48">
        <v>141690</v>
      </c>
      <c r="AX6" s="47"/>
      <c r="AY6" s="48">
        <v>155775.38780000017</v>
      </c>
      <c r="AZ6" s="47"/>
      <c r="BA6" s="48">
        <v>164277.72480999999</v>
      </c>
      <c r="BB6" s="47"/>
      <c r="BC6" s="48">
        <v>221947</v>
      </c>
    </row>
    <row r="7" spans="1:55" s="9" customFormat="1">
      <c r="A7" s="1"/>
      <c r="B7" s="1"/>
      <c r="C7" s="35"/>
      <c r="D7" s="49"/>
      <c r="E7" s="48"/>
      <c r="F7" s="49"/>
      <c r="G7" s="48"/>
      <c r="H7" s="49"/>
      <c r="I7" s="48"/>
      <c r="J7" s="49"/>
      <c r="K7" s="48"/>
      <c r="L7" s="49"/>
      <c r="M7" s="48"/>
      <c r="N7" s="49"/>
      <c r="O7" s="48"/>
      <c r="P7" s="49"/>
      <c r="Q7" s="48"/>
      <c r="R7" s="49"/>
      <c r="S7" s="48"/>
      <c r="T7" s="49"/>
      <c r="U7" s="48"/>
      <c r="V7" s="49"/>
      <c r="W7" s="48"/>
      <c r="X7" s="49"/>
      <c r="Y7" s="48"/>
      <c r="Z7" s="49"/>
      <c r="AA7" s="48"/>
      <c r="AB7" s="49"/>
      <c r="AC7" s="48"/>
      <c r="AD7" s="49"/>
      <c r="AE7" s="48"/>
      <c r="AF7" s="49"/>
      <c r="AG7" s="48"/>
      <c r="AH7" s="49"/>
      <c r="AI7" s="48"/>
      <c r="AJ7" s="49"/>
      <c r="AK7" s="48"/>
      <c r="AL7" s="49"/>
      <c r="AM7" s="48"/>
      <c r="AN7" s="49"/>
      <c r="AO7" s="48"/>
      <c r="AP7" s="49"/>
      <c r="AQ7" s="48"/>
      <c r="AR7" s="49"/>
      <c r="AS7" s="48"/>
      <c r="AT7" s="49"/>
      <c r="AU7" s="48"/>
      <c r="AV7" s="49"/>
      <c r="AW7" s="48"/>
      <c r="AX7" s="49"/>
      <c r="AY7" s="48"/>
      <c r="AZ7" s="49"/>
      <c r="BA7" s="48"/>
      <c r="BB7" s="49"/>
      <c r="BC7" s="48"/>
    </row>
    <row r="8" spans="1:55" s="9" customFormat="1">
      <c r="A8" s="1"/>
      <c r="B8" s="1"/>
      <c r="C8" s="35" t="s">
        <v>90</v>
      </c>
      <c r="D8" s="49"/>
      <c r="E8" s="48">
        <v>-86940</v>
      </c>
      <c r="F8" s="49"/>
      <c r="G8" s="48">
        <v>-95667</v>
      </c>
      <c r="H8" s="49"/>
      <c r="I8" s="48">
        <v>-22657</v>
      </c>
      <c r="J8" s="49"/>
      <c r="K8" s="48">
        <v>-23192</v>
      </c>
      <c r="L8" s="49"/>
      <c r="M8" s="48">
        <v>-31270</v>
      </c>
      <c r="N8" s="49"/>
      <c r="O8" s="48">
        <v>-37848</v>
      </c>
      <c r="P8" s="49"/>
      <c r="Q8" s="48">
        <v>-114966</v>
      </c>
      <c r="R8" s="49"/>
      <c r="S8" s="48">
        <v>-26736</v>
      </c>
      <c r="T8" s="49"/>
      <c r="U8" s="48">
        <v>-9701</v>
      </c>
      <c r="V8" s="49"/>
      <c r="W8" s="48">
        <v>-27279</v>
      </c>
      <c r="X8" s="49"/>
      <c r="Y8" s="48">
        <v>-47770.108499999988</v>
      </c>
      <c r="Z8" s="49"/>
      <c r="AA8" s="48">
        <v>-111486.22116999998</v>
      </c>
      <c r="AB8" s="49"/>
      <c r="AC8" s="48">
        <v>-22923</v>
      </c>
      <c r="AD8" s="49"/>
      <c r="AE8" s="48">
        <v>-38145.690039999994</v>
      </c>
      <c r="AF8" s="49"/>
      <c r="AG8" s="48">
        <v>-54526.535880000127</v>
      </c>
      <c r="AH8" s="49"/>
      <c r="AI8" s="48">
        <v>-59034.390660000092</v>
      </c>
      <c r="AJ8" s="49"/>
      <c r="AK8" s="48">
        <v>-174630.19350000023</v>
      </c>
      <c r="AL8" s="49"/>
      <c r="AM8" s="48">
        <v>-44911.089699999982</v>
      </c>
      <c r="AN8" s="49"/>
      <c r="AO8" s="48">
        <v>-60274</v>
      </c>
      <c r="AP8" s="49"/>
      <c r="AQ8" s="48">
        <v>-59048.319050000035</v>
      </c>
      <c r="AR8" s="49"/>
      <c r="AS8" s="48">
        <v>-76423</v>
      </c>
      <c r="AT8" s="49"/>
      <c r="AU8" s="48">
        <v>-240656</v>
      </c>
      <c r="AV8" s="49"/>
      <c r="AW8" s="48">
        <v>-58382.952340000003</v>
      </c>
      <c r="AX8" s="49"/>
      <c r="AY8" s="48">
        <v>-66874</v>
      </c>
      <c r="AZ8" s="49"/>
      <c r="BA8" s="48">
        <v>-69902</v>
      </c>
      <c r="BB8" s="49"/>
      <c r="BC8" s="48">
        <v>-94101.376250000161</v>
      </c>
    </row>
    <row r="9" spans="1:55" s="9" customFormat="1">
      <c r="A9" s="1"/>
      <c r="B9" s="1"/>
      <c r="C9" s="35"/>
      <c r="D9" s="49"/>
      <c r="E9" s="48"/>
      <c r="F9" s="49"/>
      <c r="G9" s="48"/>
      <c r="H9" s="49"/>
      <c r="I9" s="48"/>
      <c r="J9" s="49"/>
      <c r="K9" s="48"/>
      <c r="L9" s="49"/>
      <c r="M9" s="48"/>
      <c r="N9" s="49"/>
      <c r="O9" s="48"/>
      <c r="P9" s="49"/>
      <c r="Q9" s="48" t="s">
        <v>0</v>
      </c>
      <c r="R9" s="49"/>
      <c r="S9" s="48"/>
      <c r="T9" s="49"/>
      <c r="U9" s="48"/>
      <c r="V9" s="49"/>
      <c r="W9" s="48"/>
      <c r="X9" s="49"/>
      <c r="Y9" s="48"/>
      <c r="Z9" s="49"/>
      <c r="AA9" s="48" t="s">
        <v>0</v>
      </c>
      <c r="AB9" s="49"/>
      <c r="AC9" s="48"/>
      <c r="AD9" s="49"/>
      <c r="AE9" s="48"/>
      <c r="AF9" s="49"/>
      <c r="AG9" s="48"/>
      <c r="AH9" s="49"/>
      <c r="AI9" s="48"/>
      <c r="AJ9" s="49"/>
      <c r="AK9" s="48"/>
      <c r="AL9" s="49"/>
      <c r="AM9" s="48"/>
      <c r="AN9" s="49"/>
      <c r="AO9" s="48"/>
      <c r="AP9" s="49"/>
      <c r="AQ9" s="48"/>
      <c r="AR9" s="49"/>
      <c r="AS9" s="48"/>
      <c r="AT9" s="49"/>
      <c r="AU9" s="48"/>
      <c r="AV9" s="49"/>
      <c r="AW9" s="48"/>
      <c r="AX9" s="49"/>
      <c r="AY9" s="48"/>
      <c r="AZ9" s="49"/>
      <c r="BA9" s="48"/>
      <c r="BB9" s="49"/>
      <c r="BC9" s="48"/>
    </row>
    <row r="10" spans="1:55" s="9" customFormat="1">
      <c r="A10" s="1"/>
      <c r="B10" s="1"/>
      <c r="C10" s="35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49"/>
      <c r="O10" s="50"/>
      <c r="P10" s="49"/>
      <c r="Q10" s="50"/>
      <c r="R10" s="49"/>
      <c r="S10" s="50"/>
      <c r="T10" s="49"/>
      <c r="U10" s="50"/>
      <c r="V10" s="49"/>
      <c r="W10" s="50"/>
      <c r="X10" s="49"/>
      <c r="Y10" s="50"/>
      <c r="Z10" s="49"/>
      <c r="AA10" s="50"/>
      <c r="AB10" s="49"/>
      <c r="AC10" s="50"/>
      <c r="AD10" s="49"/>
      <c r="AE10" s="50"/>
      <c r="AF10" s="49"/>
      <c r="AG10" s="50"/>
      <c r="AH10" s="49"/>
      <c r="AI10" s="50"/>
      <c r="AJ10" s="49"/>
      <c r="AK10" s="50"/>
      <c r="AL10" s="49"/>
      <c r="AM10" s="50"/>
      <c r="AN10" s="49"/>
      <c r="AO10" s="50"/>
      <c r="AP10" s="49"/>
      <c r="AQ10" s="50"/>
      <c r="AR10" s="49"/>
      <c r="AS10" s="50"/>
      <c r="AT10" s="49"/>
      <c r="AU10" s="50"/>
      <c r="AV10" s="49"/>
      <c r="AW10" s="50"/>
      <c r="AX10" s="49"/>
      <c r="AY10" s="50"/>
      <c r="AZ10" s="49"/>
      <c r="BA10" s="50"/>
      <c r="BB10" s="49"/>
      <c r="BC10" s="50"/>
    </row>
    <row r="11" spans="1:55" s="9" customFormat="1">
      <c r="A11" s="1"/>
      <c r="B11" s="1"/>
      <c r="C11" s="146" t="s">
        <v>91</v>
      </c>
      <c r="D11" s="49"/>
      <c r="E11" s="51">
        <v>129670</v>
      </c>
      <c r="F11" s="49"/>
      <c r="G11" s="51">
        <v>146113</v>
      </c>
      <c r="H11" s="49"/>
      <c r="I11" s="51">
        <v>33768</v>
      </c>
      <c r="J11" s="49"/>
      <c r="K11" s="51">
        <v>34365</v>
      </c>
      <c r="L11" s="49"/>
      <c r="M11" s="51">
        <v>40402</v>
      </c>
      <c r="N11" s="49"/>
      <c r="O11" s="51">
        <v>52522</v>
      </c>
      <c r="P11" s="49"/>
      <c r="Q11" s="51">
        <v>161057.01010176592</v>
      </c>
      <c r="R11" s="49"/>
      <c r="S11" s="51">
        <v>29398</v>
      </c>
      <c r="T11" s="49"/>
      <c r="U11" s="51">
        <v>13732</v>
      </c>
      <c r="V11" s="49"/>
      <c r="W11" s="51">
        <v>38989</v>
      </c>
      <c r="X11" s="49"/>
      <c r="Y11" s="51">
        <v>73714.42126999906</v>
      </c>
      <c r="Z11" s="49"/>
      <c r="AA11" s="51">
        <v>155833.53575273012</v>
      </c>
      <c r="AB11" s="49"/>
      <c r="AC11" s="51">
        <v>40790</v>
      </c>
      <c r="AD11" s="49"/>
      <c r="AE11" s="51">
        <v>56292.670540000581</v>
      </c>
      <c r="AF11" s="49"/>
      <c r="AG11" s="51">
        <v>70254.477629993984</v>
      </c>
      <c r="AH11" s="49"/>
      <c r="AI11" s="51">
        <v>92624.440219999757</v>
      </c>
      <c r="AJ11" s="49"/>
      <c r="AK11" s="51">
        <v>259961.51265999311</v>
      </c>
      <c r="AL11" s="49"/>
      <c r="AM11" s="51">
        <v>67612.737590001576</v>
      </c>
      <c r="AN11" s="49"/>
      <c r="AO11" s="51">
        <v>71169</v>
      </c>
      <c r="AP11" s="49"/>
      <c r="AQ11" s="51">
        <v>79098.680949999965</v>
      </c>
      <c r="AR11" s="49"/>
      <c r="AS11" s="51">
        <v>108889</v>
      </c>
      <c r="AT11" s="49"/>
      <c r="AU11" s="51">
        <v>326770</v>
      </c>
      <c r="AV11" s="49"/>
      <c r="AW11" s="51">
        <v>83307.047659999997</v>
      </c>
      <c r="AX11" s="49"/>
      <c r="AY11" s="51">
        <v>88901</v>
      </c>
      <c r="AZ11" s="49"/>
      <c r="BA11" s="51">
        <v>94376</v>
      </c>
      <c r="BB11" s="49"/>
      <c r="BC11" s="51">
        <v>127846</v>
      </c>
    </row>
    <row r="12" spans="1:55" s="9" customFormat="1">
      <c r="A12" s="1"/>
      <c r="B12" s="1"/>
      <c r="C12" s="35"/>
      <c r="D12" s="49"/>
      <c r="E12" s="52"/>
      <c r="F12" s="49"/>
      <c r="G12" s="52"/>
      <c r="H12" s="49"/>
      <c r="I12" s="53"/>
      <c r="J12" s="49"/>
      <c r="K12" s="53"/>
      <c r="L12" s="49"/>
      <c r="M12" s="53"/>
      <c r="N12" s="49"/>
      <c r="O12" s="53"/>
      <c r="P12" s="49"/>
      <c r="Q12" s="52"/>
      <c r="R12" s="49"/>
      <c r="S12" s="52"/>
      <c r="T12" s="49"/>
      <c r="U12" s="52"/>
      <c r="V12" s="49"/>
      <c r="W12" s="52"/>
      <c r="X12" s="49"/>
      <c r="Y12" s="53"/>
      <c r="Z12" s="49"/>
      <c r="AA12" s="52"/>
      <c r="AB12" s="49"/>
      <c r="AC12" s="52"/>
      <c r="AD12" s="49"/>
      <c r="AE12" s="52"/>
      <c r="AF12" s="49"/>
      <c r="AG12" s="52"/>
      <c r="AH12" s="49"/>
      <c r="AI12" s="52"/>
      <c r="AJ12" s="49"/>
      <c r="AK12" s="52"/>
      <c r="AL12" s="49"/>
      <c r="AM12" s="52"/>
      <c r="AN12" s="49"/>
      <c r="AO12" s="52"/>
      <c r="AP12" s="49"/>
      <c r="AQ12" s="52"/>
      <c r="AR12" s="49"/>
      <c r="AS12" s="52"/>
      <c r="AT12" s="49"/>
      <c r="AU12" s="52"/>
      <c r="AV12" s="49"/>
      <c r="AW12" s="52"/>
      <c r="AX12" s="49"/>
      <c r="AY12" s="52"/>
      <c r="AZ12" s="49"/>
      <c r="BA12" s="52"/>
      <c r="BB12" s="49"/>
      <c r="BC12" s="52"/>
    </row>
    <row r="13" spans="1:55" s="9" customFormat="1">
      <c r="A13" s="1"/>
      <c r="B13" s="3"/>
      <c r="C13" s="35" t="s">
        <v>92</v>
      </c>
      <c r="D13" s="54"/>
      <c r="E13" s="55">
        <v>-85672</v>
      </c>
      <c r="F13" s="54"/>
      <c r="G13" s="55">
        <v>-94414</v>
      </c>
      <c r="H13" s="54"/>
      <c r="I13" s="55">
        <v>-24002</v>
      </c>
      <c r="J13" s="54"/>
      <c r="K13" s="55">
        <v>-25526</v>
      </c>
      <c r="L13" s="54"/>
      <c r="M13" s="55">
        <v>-27319</v>
      </c>
      <c r="N13" s="54"/>
      <c r="O13" s="55">
        <v>-18256</v>
      </c>
      <c r="P13" s="54"/>
      <c r="Q13" s="55">
        <v>-95103</v>
      </c>
      <c r="R13" s="54"/>
      <c r="S13" s="55">
        <v>-28026</v>
      </c>
      <c r="T13" s="54"/>
      <c r="U13" s="55">
        <v>-15495</v>
      </c>
      <c r="V13" s="54"/>
      <c r="W13" s="55">
        <v>-28865</v>
      </c>
      <c r="X13" s="54"/>
      <c r="Y13" s="55">
        <v>-42982.730489470996</v>
      </c>
      <c r="Z13" s="54"/>
      <c r="AA13" s="55">
        <v>-115368.15533286188</v>
      </c>
      <c r="AB13" s="54"/>
      <c r="AC13" s="55">
        <v>-32242</v>
      </c>
      <c r="AD13" s="54"/>
      <c r="AE13" s="55">
        <v>-38563.753093807936</v>
      </c>
      <c r="AF13" s="54"/>
      <c r="AG13" s="55">
        <v>-46547.649369931962</v>
      </c>
      <c r="AH13" s="54"/>
      <c r="AI13" s="55">
        <v>-52240.876362899937</v>
      </c>
      <c r="AJ13" s="54"/>
      <c r="AK13" s="55">
        <v>-169593.52431077193</v>
      </c>
      <c r="AL13" s="54"/>
      <c r="AM13" s="55">
        <v>-39241.114879999921</v>
      </c>
      <c r="AN13" s="54"/>
      <c r="AO13" s="55">
        <v>-46682.251650000006</v>
      </c>
      <c r="AP13" s="54"/>
      <c r="AQ13" s="55">
        <v>-49550.633509523963</v>
      </c>
      <c r="AR13" s="54"/>
      <c r="AS13" s="55">
        <v>-66078.478258077972</v>
      </c>
      <c r="AT13" s="54"/>
      <c r="AU13" s="55">
        <v>-201551.53277807785</v>
      </c>
      <c r="AV13" s="54"/>
      <c r="AW13" s="55">
        <v>-51345.366130000002</v>
      </c>
      <c r="AX13" s="54"/>
      <c r="AY13" s="55">
        <v>-54222.726419999999</v>
      </c>
      <c r="AZ13" s="54"/>
      <c r="BA13" s="55">
        <v>-59463</v>
      </c>
      <c r="BB13" s="54"/>
      <c r="BC13" s="55">
        <v>-80678</v>
      </c>
    </row>
    <row r="14" spans="1:55" s="9" customFormat="1">
      <c r="A14" s="1"/>
      <c r="B14" s="1"/>
      <c r="C14" s="35" t="s">
        <v>93</v>
      </c>
      <c r="D14" s="56"/>
      <c r="E14" s="48">
        <v>-53088</v>
      </c>
      <c r="F14" s="56"/>
      <c r="G14" s="48">
        <v>-52901</v>
      </c>
      <c r="H14" s="56"/>
      <c r="I14" s="147">
        <v>-12970</v>
      </c>
      <c r="J14" s="56"/>
      <c r="K14" s="48">
        <v>-13788</v>
      </c>
      <c r="L14" s="56"/>
      <c r="M14" s="48">
        <v>-14333</v>
      </c>
      <c r="N14" s="56"/>
      <c r="O14" s="48">
        <v>-19832</v>
      </c>
      <c r="P14" s="56"/>
      <c r="Q14" s="48">
        <v>-60923</v>
      </c>
      <c r="R14" s="56"/>
      <c r="S14" s="48">
        <v>-14086</v>
      </c>
      <c r="T14" s="56"/>
      <c r="U14" s="48">
        <v>-8904</v>
      </c>
      <c r="V14" s="56"/>
      <c r="W14" s="48">
        <v>-18296</v>
      </c>
      <c r="X14" s="56"/>
      <c r="Y14" s="48">
        <v>-24816.660929999947</v>
      </c>
      <c r="Z14" s="56"/>
      <c r="AA14" s="48">
        <v>-66102.774899999815</v>
      </c>
      <c r="AB14" s="56"/>
      <c r="AC14" s="48">
        <v>-17330</v>
      </c>
      <c r="AD14" s="56"/>
      <c r="AE14" s="48">
        <v>-19828.264759999955</v>
      </c>
      <c r="AF14" s="56"/>
      <c r="AG14" s="48">
        <v>-27931.620519999971</v>
      </c>
      <c r="AH14" s="56"/>
      <c r="AI14" s="48">
        <v>-28653.347289999962</v>
      </c>
      <c r="AJ14" s="56"/>
      <c r="AK14" s="48">
        <v>-93743.196089999954</v>
      </c>
      <c r="AL14" s="56"/>
      <c r="AM14" s="48">
        <v>-24526.564119999955</v>
      </c>
      <c r="AN14" s="56"/>
      <c r="AO14" s="48">
        <v>-24421.251650000002</v>
      </c>
      <c r="AP14" s="56"/>
      <c r="AQ14" s="48">
        <v>-27442.848569999962</v>
      </c>
      <c r="AR14" s="56"/>
      <c r="AS14" s="48">
        <v>-38715.225720000009</v>
      </c>
      <c r="AT14" s="56"/>
      <c r="AU14" s="48">
        <v>-115105.6572099999</v>
      </c>
      <c r="AV14" s="56"/>
      <c r="AW14" s="48">
        <v>-29265</v>
      </c>
      <c r="AX14" s="56"/>
      <c r="AY14" s="48">
        <v>-27626</v>
      </c>
      <c r="AZ14" s="56"/>
      <c r="BA14" s="48">
        <v>-31051</v>
      </c>
      <c r="BB14" s="56"/>
      <c r="BC14" s="48">
        <v>-45842</v>
      </c>
    </row>
    <row r="15" spans="1:55" s="9" customFormat="1">
      <c r="A15" s="1"/>
      <c r="B15" s="1"/>
      <c r="C15" s="35" t="s">
        <v>94</v>
      </c>
      <c r="D15" s="47"/>
      <c r="E15" s="48">
        <v>-26728</v>
      </c>
      <c r="F15" s="47"/>
      <c r="G15" s="48">
        <v>-36965</v>
      </c>
      <c r="H15" s="47"/>
      <c r="I15" s="48">
        <v>-10072</v>
      </c>
      <c r="J15" s="47"/>
      <c r="K15" s="48">
        <v>-10826</v>
      </c>
      <c r="L15" s="47"/>
      <c r="M15" s="48">
        <v>-12210</v>
      </c>
      <c r="N15" s="47"/>
      <c r="O15" s="48">
        <v>-19069</v>
      </c>
      <c r="P15" s="47"/>
      <c r="Q15" s="48">
        <v>-52177</v>
      </c>
      <c r="R15" s="47"/>
      <c r="S15" s="48">
        <v>-13631</v>
      </c>
      <c r="T15" s="47"/>
      <c r="U15" s="48">
        <v>-8318</v>
      </c>
      <c r="V15" s="47"/>
      <c r="W15" s="48">
        <v>-10153</v>
      </c>
      <c r="X15" s="47"/>
      <c r="Y15" s="48">
        <v>-17254.273229471051</v>
      </c>
      <c r="Z15" s="47"/>
      <c r="AA15" s="48">
        <v>-49356.769732862056</v>
      </c>
      <c r="AB15" s="47"/>
      <c r="AC15" s="48">
        <v>-14212</v>
      </c>
      <c r="AD15" s="47"/>
      <c r="AE15" s="48">
        <v>-19301</v>
      </c>
      <c r="AF15" s="47"/>
      <c r="AG15" s="48">
        <v>-19468.443139931995</v>
      </c>
      <c r="AH15" s="47"/>
      <c r="AI15" s="48">
        <v>-23290.993712899974</v>
      </c>
      <c r="AJ15" s="47"/>
      <c r="AK15" s="48">
        <v>-76271.208572831965</v>
      </c>
      <c r="AL15" s="47"/>
      <c r="AM15" s="48">
        <v>-17517.42772999997</v>
      </c>
      <c r="AN15" s="47"/>
      <c r="AO15" s="48">
        <v>-22138</v>
      </c>
      <c r="AP15" s="47"/>
      <c r="AQ15" s="48">
        <v>-22355.784939524001</v>
      </c>
      <c r="AR15" s="47"/>
      <c r="AS15" s="48">
        <v>-28268.252538077963</v>
      </c>
      <c r="AT15" s="47"/>
      <c r="AU15" s="48">
        <v>-90279.25253807797</v>
      </c>
      <c r="AV15" s="47"/>
      <c r="AW15" s="48">
        <v>-22030</v>
      </c>
      <c r="AX15" s="47"/>
      <c r="AY15" s="48">
        <v>-27696</v>
      </c>
      <c r="AZ15" s="47"/>
      <c r="BA15" s="48">
        <v>-28412</v>
      </c>
      <c r="BB15" s="47"/>
      <c r="BC15" s="48">
        <v>-35899</v>
      </c>
    </row>
    <row r="16" spans="1:55" s="9" customFormat="1">
      <c r="A16" s="1"/>
      <c r="B16" s="1"/>
      <c r="C16" s="35" t="s">
        <v>95</v>
      </c>
      <c r="D16" s="49"/>
      <c r="E16" s="48">
        <v>-5856</v>
      </c>
      <c r="F16" s="49"/>
      <c r="G16" s="48">
        <v>-4548</v>
      </c>
      <c r="H16" s="49"/>
      <c r="I16" s="48">
        <v>-960</v>
      </c>
      <c r="J16" s="49"/>
      <c r="K16" s="48">
        <v>-912</v>
      </c>
      <c r="L16" s="49"/>
      <c r="M16" s="48">
        <v>-776</v>
      </c>
      <c r="N16" s="49"/>
      <c r="O16" s="48">
        <v>20645</v>
      </c>
      <c r="P16" s="49"/>
      <c r="Q16" s="48">
        <v>17997</v>
      </c>
      <c r="R16" s="49"/>
      <c r="S16" s="48">
        <v>-308</v>
      </c>
      <c r="T16" s="49"/>
      <c r="U16" s="48">
        <v>1727</v>
      </c>
      <c r="V16" s="49"/>
      <c r="W16" s="48">
        <v>-416</v>
      </c>
      <c r="X16" s="49"/>
      <c r="Y16" s="48">
        <v>-911.79633000000024</v>
      </c>
      <c r="Z16" s="49"/>
      <c r="AA16" s="48">
        <v>91.38929999999948</v>
      </c>
      <c r="AB16" s="49"/>
      <c r="AC16" s="48">
        <v>-700</v>
      </c>
      <c r="AD16" s="49"/>
      <c r="AE16" s="48">
        <v>565</v>
      </c>
      <c r="AF16" s="49"/>
      <c r="AG16" s="48">
        <v>852.91428999999971</v>
      </c>
      <c r="AH16" s="49"/>
      <c r="AI16" s="48">
        <v>-296.53536000000014</v>
      </c>
      <c r="AJ16" s="49"/>
      <c r="AK16" s="48">
        <v>420.38035205999483</v>
      </c>
      <c r="AL16" s="49"/>
      <c r="AM16" s="48">
        <v>2802.8769700000012</v>
      </c>
      <c r="AN16" s="49"/>
      <c r="AO16" s="48">
        <v>-123</v>
      </c>
      <c r="AP16" s="49"/>
      <c r="AQ16" s="48">
        <v>248</v>
      </c>
      <c r="AR16" s="49"/>
      <c r="AS16" s="48">
        <v>905</v>
      </c>
      <c r="AT16" s="49"/>
      <c r="AU16" s="48">
        <v>3833.3769700000003</v>
      </c>
      <c r="AV16" s="49"/>
      <c r="AW16" s="48">
        <v>-50.366129999999586</v>
      </c>
      <c r="AX16" s="49"/>
      <c r="AY16" s="48">
        <v>1099.2735800000007</v>
      </c>
      <c r="AZ16" s="49"/>
      <c r="BA16" s="48">
        <v>-7.3513499999999681</v>
      </c>
      <c r="BB16" s="49"/>
      <c r="BC16" s="48">
        <v>1063</v>
      </c>
    </row>
    <row r="17" spans="1:55" s="9" customFormat="1">
      <c r="A17" s="1"/>
      <c r="B17" s="1"/>
      <c r="C17" s="35"/>
      <c r="D17" s="49"/>
      <c r="E17" s="48"/>
      <c r="F17" s="49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  <c r="S17" s="48"/>
      <c r="T17" s="49"/>
      <c r="U17" s="48"/>
      <c r="V17" s="49"/>
      <c r="W17" s="48"/>
      <c r="X17" s="49"/>
      <c r="Y17" s="48"/>
      <c r="Z17" s="49"/>
      <c r="AA17" s="48"/>
      <c r="AB17" s="49"/>
      <c r="AC17" s="48"/>
      <c r="AD17" s="49"/>
      <c r="AE17" s="48"/>
      <c r="AF17" s="49"/>
      <c r="AG17" s="48"/>
      <c r="AH17" s="49"/>
      <c r="AI17" s="48"/>
      <c r="AJ17" s="49"/>
      <c r="AK17" s="48"/>
      <c r="AL17" s="49"/>
      <c r="AM17" s="48"/>
      <c r="AN17" s="49"/>
      <c r="AO17" s="48"/>
      <c r="AP17" s="49"/>
      <c r="AQ17" s="48"/>
      <c r="AR17" s="49"/>
      <c r="AS17" s="48"/>
      <c r="AT17" s="49"/>
      <c r="AU17" s="48"/>
      <c r="AV17" s="49"/>
      <c r="AW17" s="48"/>
      <c r="AX17" s="49"/>
      <c r="AY17" s="48"/>
      <c r="AZ17" s="49"/>
      <c r="BA17" s="48"/>
      <c r="BB17" s="49"/>
      <c r="BC17" s="48"/>
    </row>
    <row r="18" spans="1:55" s="9" customFormat="1">
      <c r="A18" s="1"/>
      <c r="B18" s="1"/>
      <c r="C18" s="34" t="s">
        <v>1</v>
      </c>
      <c r="D18" s="49"/>
      <c r="E18" s="48">
        <v>47079</v>
      </c>
      <c r="F18" s="49"/>
      <c r="G18" s="48">
        <v>54588</v>
      </c>
      <c r="H18" s="49"/>
      <c r="I18" s="48">
        <v>12334</v>
      </c>
      <c r="J18" s="49"/>
      <c r="K18" s="48">
        <v>11705</v>
      </c>
      <c r="L18" s="49"/>
      <c r="M18" s="48">
        <v>15956</v>
      </c>
      <c r="N18" s="49"/>
      <c r="O18" s="48">
        <v>37163</v>
      </c>
      <c r="P18" s="49"/>
      <c r="Q18" s="48">
        <v>77159</v>
      </c>
      <c r="R18" s="49"/>
      <c r="S18" s="48">
        <v>4206</v>
      </c>
      <c r="T18" s="49"/>
      <c r="U18" s="48">
        <v>1061</v>
      </c>
      <c r="V18" s="49"/>
      <c r="W18" s="48">
        <v>12924</v>
      </c>
      <c r="X18" s="49"/>
      <c r="Y18" s="48">
        <v>33351.175810528053</v>
      </c>
      <c r="Z18" s="49"/>
      <c r="AA18" s="48">
        <v>51542.156109868229</v>
      </c>
      <c r="AB18" s="49"/>
      <c r="AC18" s="48">
        <v>10989</v>
      </c>
      <c r="AD18" s="49"/>
      <c r="AE18" s="48">
        <v>20155.859357900543</v>
      </c>
      <c r="AF18" s="49"/>
      <c r="AG18" s="48">
        <v>27033.801230062018</v>
      </c>
      <c r="AH18" s="49"/>
      <c r="AI18" s="48">
        <v>43698.638807099815</v>
      </c>
      <c r="AJ18" s="49"/>
      <c r="AK18" s="48">
        <v>101877.5932495133</v>
      </c>
      <c r="AL18" s="49"/>
      <c r="AM18" s="48">
        <v>32371.359440001655</v>
      </c>
      <c r="AN18" s="49"/>
      <c r="AO18" s="48">
        <v>28792.739829999995</v>
      </c>
      <c r="AP18" s="49"/>
      <c r="AQ18" s="48">
        <v>34239.031730476003</v>
      </c>
      <c r="AR18" s="49"/>
      <c r="AS18" s="48">
        <v>48355</v>
      </c>
      <c r="AT18" s="49"/>
      <c r="AU18" s="48">
        <v>143761</v>
      </c>
      <c r="AV18" s="49"/>
      <c r="AW18" s="48">
        <v>37774.117179999994</v>
      </c>
      <c r="AX18" s="49"/>
      <c r="AY18" s="48">
        <v>40870.273580000001</v>
      </c>
      <c r="AZ18" s="49"/>
      <c r="BA18" s="48">
        <v>41280</v>
      </c>
      <c r="BB18" s="49"/>
      <c r="BC18" s="48">
        <v>53806</v>
      </c>
    </row>
    <row r="19" spans="1:55" s="9" customFormat="1">
      <c r="A19" s="1"/>
      <c r="B19" s="3"/>
      <c r="C19" s="35"/>
      <c r="D19" s="49"/>
      <c r="E19" s="48"/>
      <c r="F19" s="49"/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 t="s">
        <v>0</v>
      </c>
      <c r="R19" s="49"/>
      <c r="S19" s="48"/>
      <c r="T19" s="49"/>
      <c r="U19" s="48"/>
      <c r="V19" s="49"/>
      <c r="W19" s="48"/>
      <c r="X19" s="49"/>
      <c r="Y19" s="48"/>
      <c r="Z19" s="49"/>
      <c r="AA19" s="48" t="s">
        <v>0</v>
      </c>
      <c r="AB19" s="49"/>
      <c r="AC19" s="48"/>
      <c r="AD19" s="49"/>
      <c r="AE19" s="48"/>
      <c r="AF19" s="49"/>
      <c r="AG19" s="48"/>
      <c r="AH19" s="49"/>
      <c r="AI19" s="48"/>
      <c r="AJ19" s="49"/>
      <c r="AK19" s="48"/>
      <c r="AL19" s="49"/>
      <c r="AM19" s="48"/>
      <c r="AN19" s="49"/>
      <c r="AO19" s="48"/>
      <c r="AP19" s="49"/>
      <c r="AQ19" s="48"/>
      <c r="AR19" s="49"/>
      <c r="AS19" s="48"/>
      <c r="AT19" s="49"/>
      <c r="AU19" s="48"/>
      <c r="AV19" s="49"/>
      <c r="AW19" s="48"/>
      <c r="AX19" s="49"/>
      <c r="AY19" s="48"/>
      <c r="AZ19" s="49"/>
      <c r="BA19" s="48"/>
      <c r="BB19" s="49"/>
      <c r="BC19" s="48"/>
    </row>
    <row r="20" spans="1:55" s="9" customFormat="1">
      <c r="A20" s="1"/>
      <c r="B20" s="3"/>
      <c r="C20" s="146" t="s">
        <v>96</v>
      </c>
      <c r="D20" s="49"/>
      <c r="E20" s="51">
        <v>43998</v>
      </c>
      <c r="F20" s="49"/>
      <c r="G20" s="51">
        <v>51699</v>
      </c>
      <c r="H20" s="49"/>
      <c r="I20" s="51">
        <v>9766</v>
      </c>
      <c r="J20" s="49"/>
      <c r="K20" s="51">
        <v>8839</v>
      </c>
      <c r="L20" s="49"/>
      <c r="M20" s="51">
        <v>13083</v>
      </c>
      <c r="N20" s="49"/>
      <c r="O20" s="51">
        <v>34266</v>
      </c>
      <c r="P20" s="49"/>
      <c r="Q20" s="51">
        <v>65954</v>
      </c>
      <c r="R20" s="49"/>
      <c r="S20" s="51">
        <v>1372</v>
      </c>
      <c r="T20" s="49"/>
      <c r="U20" s="51">
        <v>-1763</v>
      </c>
      <c r="V20" s="49"/>
      <c r="W20" s="51">
        <v>10125</v>
      </c>
      <c r="X20" s="49"/>
      <c r="Y20" s="51">
        <v>30731.690780528057</v>
      </c>
      <c r="Z20" s="49"/>
      <c r="AA20" s="51">
        <v>40465.380419868234</v>
      </c>
      <c r="AB20" s="49"/>
      <c r="AC20" s="51">
        <v>8548</v>
      </c>
      <c r="AD20" s="49"/>
      <c r="AE20" s="51">
        <v>17728.688065900547</v>
      </c>
      <c r="AF20" s="49"/>
      <c r="AG20" s="51">
        <v>23706.828260062022</v>
      </c>
      <c r="AH20" s="49"/>
      <c r="AI20" s="51">
        <v>40383.56385709982</v>
      </c>
      <c r="AJ20" s="49"/>
      <c r="AK20" s="51">
        <v>90367.988349221181</v>
      </c>
      <c r="AL20" s="49"/>
      <c r="AM20" s="51">
        <v>28371.622710001655</v>
      </c>
      <c r="AN20" s="49"/>
      <c r="AO20" s="51">
        <v>24487</v>
      </c>
      <c r="AP20" s="49"/>
      <c r="AQ20" s="51">
        <v>29548.047440476003</v>
      </c>
      <c r="AR20" s="49"/>
      <c r="AS20" s="51">
        <v>42810.820766718432</v>
      </c>
      <c r="AT20" s="49"/>
      <c r="AU20" s="51">
        <v>125217.67076439993</v>
      </c>
      <c r="AV20" s="49"/>
      <c r="AW20" s="51">
        <v>31961.681529999994</v>
      </c>
      <c r="AX20" s="49"/>
      <c r="AY20" s="51">
        <v>34678.273580000001</v>
      </c>
      <c r="AZ20" s="49"/>
      <c r="BA20" s="51">
        <v>34905.648650000003</v>
      </c>
      <c r="BB20" s="49"/>
      <c r="BC20" s="51">
        <v>47168</v>
      </c>
    </row>
    <row r="21" spans="1:55" s="9" customFormat="1">
      <c r="A21" s="1"/>
      <c r="B21" s="1"/>
      <c r="C21" s="35"/>
      <c r="D21" s="49"/>
      <c r="E21" s="57"/>
      <c r="F21" s="49"/>
      <c r="G21" s="57"/>
      <c r="H21" s="49"/>
      <c r="I21" s="57"/>
      <c r="J21" s="49"/>
      <c r="K21" s="57"/>
      <c r="L21" s="49"/>
      <c r="M21" s="57"/>
      <c r="N21" s="49"/>
      <c r="O21" s="57"/>
      <c r="P21" s="49"/>
      <c r="Q21" s="57"/>
      <c r="R21" s="49"/>
      <c r="S21" s="57"/>
      <c r="T21" s="49"/>
      <c r="U21" s="57"/>
      <c r="V21" s="49"/>
      <c r="W21" s="57"/>
      <c r="X21" s="49"/>
      <c r="Y21" s="57"/>
      <c r="Z21" s="49"/>
      <c r="AA21" s="57"/>
      <c r="AB21" s="49"/>
      <c r="AC21" s="57"/>
      <c r="AD21" s="49"/>
      <c r="AE21" s="57"/>
      <c r="AF21" s="49"/>
      <c r="AG21" s="57"/>
      <c r="AH21" s="49"/>
      <c r="AI21" s="57"/>
      <c r="AJ21" s="49"/>
      <c r="AK21" s="57"/>
      <c r="AL21" s="49"/>
      <c r="AM21" s="57"/>
      <c r="AN21" s="49"/>
      <c r="AO21" s="57"/>
      <c r="AP21" s="49"/>
      <c r="AQ21" s="57"/>
      <c r="AR21" s="49"/>
      <c r="AS21" s="57"/>
      <c r="AT21" s="49"/>
      <c r="AU21" s="57"/>
      <c r="AV21" s="49"/>
      <c r="AW21" s="57"/>
      <c r="AX21" s="49"/>
      <c r="AY21" s="57"/>
      <c r="AZ21" s="49"/>
      <c r="BA21" s="57"/>
      <c r="BB21" s="49"/>
      <c r="BC21" s="57"/>
    </row>
    <row r="22" spans="1:55" s="9" customFormat="1">
      <c r="A22" s="1"/>
      <c r="B22" s="1"/>
      <c r="C22" s="35" t="s">
        <v>97</v>
      </c>
      <c r="D22" s="58"/>
      <c r="E22" s="55">
        <v>-831</v>
      </c>
      <c r="F22" s="58"/>
      <c r="G22" s="55">
        <v>1009</v>
      </c>
      <c r="H22" s="58"/>
      <c r="I22" s="55">
        <v>-853</v>
      </c>
      <c r="J22" s="58"/>
      <c r="K22" s="55">
        <v>-739</v>
      </c>
      <c r="L22" s="58"/>
      <c r="M22" s="55">
        <v>-677</v>
      </c>
      <c r="N22" s="58"/>
      <c r="O22" s="55">
        <v>7965</v>
      </c>
      <c r="P22" s="58"/>
      <c r="Q22" s="55">
        <v>5696</v>
      </c>
      <c r="R22" s="58"/>
      <c r="S22" s="55">
        <v>-1127</v>
      </c>
      <c r="T22" s="58"/>
      <c r="U22" s="55">
        <v>-900</v>
      </c>
      <c r="V22" s="58"/>
      <c r="W22" s="55">
        <v>-717</v>
      </c>
      <c r="X22" s="58"/>
      <c r="Y22" s="55">
        <v>-2363.5137524000006</v>
      </c>
      <c r="Z22" s="58"/>
      <c r="AA22" s="55">
        <v>-5107.3657788000019</v>
      </c>
      <c r="AB22" s="58"/>
      <c r="AC22" s="55">
        <v>11</v>
      </c>
      <c r="AD22" s="58"/>
      <c r="AE22" s="55">
        <v>-1077</v>
      </c>
      <c r="AF22" s="58"/>
      <c r="AG22" s="55">
        <v>-849.42960899999969</v>
      </c>
      <c r="AH22" s="58"/>
      <c r="AI22" s="55">
        <v>278.59705700000097</v>
      </c>
      <c r="AJ22" s="58"/>
      <c r="AK22" s="55">
        <v>-1637.2324639999988</v>
      </c>
      <c r="AL22" s="58"/>
      <c r="AM22" s="55">
        <v>-1225.9986699999999</v>
      </c>
      <c r="AN22" s="58"/>
      <c r="AO22" s="55">
        <v>-798</v>
      </c>
      <c r="AP22" s="58"/>
      <c r="AQ22" s="55">
        <v>-1142.9935117999999</v>
      </c>
      <c r="AR22" s="58"/>
      <c r="AS22" s="55">
        <v>-1629.7331600000011</v>
      </c>
      <c r="AT22" s="58"/>
      <c r="AU22" s="55">
        <v>-4797.0989100000006</v>
      </c>
      <c r="AV22" s="58"/>
      <c r="AW22" s="55">
        <v>-2660</v>
      </c>
      <c r="AX22" s="58"/>
      <c r="AY22" s="55">
        <v>-2881</v>
      </c>
      <c r="AZ22" s="58"/>
      <c r="BA22" s="55">
        <v>-3051</v>
      </c>
      <c r="BB22" s="58"/>
      <c r="BC22" s="55">
        <v>-3192.1326005000001</v>
      </c>
    </row>
    <row r="23" spans="1:55" s="9" customFormat="1">
      <c r="A23" s="1"/>
      <c r="B23" s="1"/>
      <c r="C23" s="35" t="s">
        <v>98</v>
      </c>
      <c r="D23" s="58"/>
      <c r="E23" s="48">
        <v>1245</v>
      </c>
      <c r="F23" s="58"/>
      <c r="G23" s="48">
        <v>1943</v>
      </c>
      <c r="H23" s="58"/>
      <c r="I23" s="48">
        <v>759</v>
      </c>
      <c r="J23" s="58"/>
      <c r="K23" s="48">
        <v>747</v>
      </c>
      <c r="L23" s="58"/>
      <c r="M23" s="48">
        <v>790</v>
      </c>
      <c r="N23" s="58"/>
      <c r="O23" s="48">
        <v>11050</v>
      </c>
      <c r="P23" s="58"/>
      <c r="Q23" s="48">
        <v>13347</v>
      </c>
      <c r="R23" s="58"/>
      <c r="S23" s="48">
        <v>838</v>
      </c>
      <c r="T23" s="58"/>
      <c r="U23" s="48">
        <v>1103</v>
      </c>
      <c r="V23" s="58"/>
      <c r="W23" s="48">
        <v>3169</v>
      </c>
      <c r="X23" s="58"/>
      <c r="Y23" s="48">
        <v>631.8960399999994</v>
      </c>
      <c r="Z23" s="58"/>
      <c r="AA23" s="48">
        <v>5741.6693899999991</v>
      </c>
      <c r="AB23" s="58"/>
      <c r="AC23" s="48">
        <v>1410</v>
      </c>
      <c r="AD23" s="58"/>
      <c r="AE23" s="48">
        <v>1345.7888899999998</v>
      </c>
      <c r="AF23" s="58"/>
      <c r="AG23" s="48">
        <v>1895.3737800000001</v>
      </c>
      <c r="AH23" s="58"/>
      <c r="AI23" s="48">
        <v>1967.4781100000009</v>
      </c>
      <c r="AJ23" s="58"/>
      <c r="AK23" s="48">
        <v>6618.8426200000013</v>
      </c>
      <c r="AL23" s="58"/>
      <c r="AM23" s="48">
        <v>2167.0013300000001</v>
      </c>
      <c r="AN23" s="58"/>
      <c r="AO23" s="48">
        <v>2652</v>
      </c>
      <c r="AP23" s="58"/>
      <c r="AQ23" s="48">
        <v>3243.6398800000002</v>
      </c>
      <c r="AR23" s="58"/>
      <c r="AS23" s="48">
        <v>2200.2668399999989</v>
      </c>
      <c r="AT23" s="58"/>
      <c r="AU23" s="48">
        <v>10262.901089999999</v>
      </c>
      <c r="AV23" s="58"/>
      <c r="AW23" s="48">
        <v>1986</v>
      </c>
      <c r="AX23" s="58"/>
      <c r="AY23" s="48">
        <v>2217</v>
      </c>
      <c r="AZ23" s="58"/>
      <c r="BA23" s="48">
        <v>2780</v>
      </c>
      <c r="BB23" s="58"/>
      <c r="BC23" s="48">
        <v>1983</v>
      </c>
    </row>
    <row r="24" spans="1:55" s="9" customFormat="1">
      <c r="A24" s="1"/>
      <c r="B24" s="1"/>
      <c r="C24" s="35" t="s">
        <v>99</v>
      </c>
      <c r="D24" s="54"/>
      <c r="E24" s="48">
        <v>-2076</v>
      </c>
      <c r="F24" s="54"/>
      <c r="G24" s="48">
        <v>-934</v>
      </c>
      <c r="H24" s="54"/>
      <c r="I24" s="48">
        <v>-1612</v>
      </c>
      <c r="J24" s="54"/>
      <c r="K24" s="48">
        <v>-1486</v>
      </c>
      <c r="L24" s="54"/>
      <c r="M24" s="48">
        <v>-1467</v>
      </c>
      <c r="N24" s="54"/>
      <c r="O24" s="48">
        <v>-3085</v>
      </c>
      <c r="P24" s="54"/>
      <c r="Q24" s="48">
        <v>-7650</v>
      </c>
      <c r="R24" s="54"/>
      <c r="S24" s="48">
        <v>-1965</v>
      </c>
      <c r="T24" s="54"/>
      <c r="U24" s="48">
        <v>-2003</v>
      </c>
      <c r="V24" s="54"/>
      <c r="W24" s="48">
        <v>-3885</v>
      </c>
      <c r="X24" s="54"/>
      <c r="Y24" s="48">
        <v>-2995.4097923999998</v>
      </c>
      <c r="Z24" s="54"/>
      <c r="AA24" s="48">
        <v>-10849.035168799999</v>
      </c>
      <c r="AB24" s="54"/>
      <c r="AC24" s="48">
        <v>-1399</v>
      </c>
      <c r="AD24" s="54"/>
      <c r="AE24" s="48">
        <v>-2423.0931639999999</v>
      </c>
      <c r="AF24" s="54"/>
      <c r="AG24" s="48">
        <v>-2744.8033889999997</v>
      </c>
      <c r="AH24" s="54"/>
      <c r="AI24" s="48">
        <v>-1688.8810530000001</v>
      </c>
      <c r="AJ24" s="54"/>
      <c r="AK24" s="48">
        <v>-8256.0750840000001</v>
      </c>
      <c r="AL24" s="54"/>
      <c r="AM24" s="48">
        <v>-3393</v>
      </c>
      <c r="AN24" s="54"/>
      <c r="AO24" s="48">
        <v>-3450</v>
      </c>
      <c r="AP24" s="54"/>
      <c r="AQ24" s="48">
        <v>-4386.6333918</v>
      </c>
      <c r="AR24" s="54"/>
      <c r="AS24" s="48">
        <v>-3830</v>
      </c>
      <c r="AT24" s="54"/>
      <c r="AU24" s="48">
        <v>-15060</v>
      </c>
      <c r="AV24" s="54"/>
      <c r="AW24" s="48">
        <v>-4646</v>
      </c>
      <c r="AX24" s="54"/>
      <c r="AY24" s="48">
        <v>-5098</v>
      </c>
      <c r="AZ24" s="54"/>
      <c r="BA24" s="48">
        <v>-5831</v>
      </c>
      <c r="BB24" s="54"/>
      <c r="BC24" s="48">
        <v>-5175.1326005000001</v>
      </c>
    </row>
    <row r="25" spans="1:55" s="9" customFormat="1">
      <c r="A25" s="1"/>
      <c r="B25" s="1"/>
      <c r="C25" s="35"/>
      <c r="D25" s="59"/>
      <c r="E25" s="48"/>
      <c r="F25" s="59"/>
      <c r="G25" s="48"/>
      <c r="H25" s="59"/>
      <c r="I25" s="48"/>
      <c r="J25" s="59"/>
      <c r="K25" s="48"/>
      <c r="L25" s="59"/>
      <c r="M25" s="48"/>
      <c r="N25" s="59"/>
      <c r="O25" s="48"/>
      <c r="P25" s="59"/>
      <c r="Q25" s="48" t="s">
        <v>0</v>
      </c>
      <c r="R25" s="59"/>
      <c r="S25" s="48"/>
      <c r="T25" s="59"/>
      <c r="U25" s="48"/>
      <c r="V25" s="59"/>
      <c r="W25" s="48"/>
      <c r="X25" s="59"/>
      <c r="Y25" s="48"/>
      <c r="Z25" s="59"/>
      <c r="AA25" s="48" t="s">
        <v>0</v>
      </c>
      <c r="AB25" s="59"/>
      <c r="AC25" s="48"/>
      <c r="AD25" s="59"/>
      <c r="AE25" s="48"/>
      <c r="AF25" s="59"/>
      <c r="AG25" s="48"/>
      <c r="AH25" s="59"/>
      <c r="AI25" s="48"/>
      <c r="AJ25" s="59"/>
      <c r="AK25" s="48"/>
      <c r="AL25" s="59"/>
      <c r="AM25" s="48"/>
      <c r="AN25" s="59"/>
      <c r="AO25" s="48"/>
      <c r="AP25" s="59"/>
      <c r="AQ25" s="48"/>
      <c r="AR25" s="59"/>
      <c r="AS25" s="48"/>
      <c r="AT25" s="59"/>
      <c r="AU25" s="48"/>
      <c r="AV25" s="59"/>
      <c r="AW25" s="48"/>
      <c r="AX25" s="59"/>
      <c r="AY25" s="48"/>
      <c r="AZ25" s="59"/>
      <c r="BA25" s="48"/>
      <c r="BB25" s="59"/>
      <c r="BC25" s="48"/>
    </row>
    <row r="26" spans="1:55" s="9" customFormat="1">
      <c r="A26" s="1"/>
      <c r="B26" s="1"/>
      <c r="C26" s="34"/>
      <c r="D26" s="148"/>
      <c r="E26" s="60"/>
      <c r="F26" s="145"/>
      <c r="G26" s="60"/>
      <c r="H26" s="145"/>
      <c r="I26" s="60"/>
      <c r="J26" s="145"/>
      <c r="K26" s="60"/>
      <c r="L26" s="145"/>
      <c r="M26" s="60"/>
      <c r="N26" s="145"/>
      <c r="O26" s="60"/>
      <c r="P26" s="145"/>
      <c r="Q26" s="60"/>
      <c r="R26" s="145"/>
      <c r="S26" s="60"/>
      <c r="T26" s="145"/>
      <c r="U26" s="60"/>
      <c r="V26" s="145"/>
      <c r="W26" s="60"/>
      <c r="X26" s="145"/>
      <c r="Y26" s="60"/>
      <c r="Z26" s="145"/>
      <c r="AA26" s="60"/>
      <c r="AB26" s="145"/>
      <c r="AC26" s="60"/>
      <c r="AD26" s="145"/>
      <c r="AE26" s="60"/>
      <c r="AF26" s="145"/>
      <c r="AG26" s="60"/>
      <c r="AH26" s="145"/>
      <c r="AI26" s="60"/>
      <c r="AJ26" s="145"/>
      <c r="AK26" s="60"/>
      <c r="AL26" s="145"/>
      <c r="AM26" s="60"/>
      <c r="AN26" s="145"/>
      <c r="AO26" s="60"/>
      <c r="AP26" s="145"/>
      <c r="AQ26" s="60"/>
      <c r="AR26" s="145"/>
      <c r="AS26" s="60"/>
      <c r="AT26" s="145"/>
      <c r="AU26" s="60"/>
      <c r="AV26" s="145"/>
      <c r="AW26" s="60"/>
      <c r="AX26" s="145"/>
      <c r="AY26" s="60"/>
      <c r="AZ26" s="145"/>
      <c r="BA26" s="60"/>
      <c r="BB26" s="145"/>
      <c r="BC26" s="60"/>
    </row>
    <row r="27" spans="1:55" s="9" customFormat="1">
      <c r="C27" s="146" t="s">
        <v>100</v>
      </c>
      <c r="D27" s="49"/>
      <c r="E27" s="51">
        <v>43167</v>
      </c>
      <c r="F27" s="49"/>
      <c r="G27" s="51">
        <v>52708</v>
      </c>
      <c r="H27" s="49"/>
      <c r="I27" s="51">
        <v>8913</v>
      </c>
      <c r="J27" s="49"/>
      <c r="K27" s="51">
        <v>8100</v>
      </c>
      <c r="L27" s="49"/>
      <c r="M27" s="51">
        <v>12406</v>
      </c>
      <c r="N27" s="49"/>
      <c r="O27" s="51">
        <v>42232</v>
      </c>
      <c r="P27" s="49"/>
      <c r="Q27" s="51">
        <v>71650.010101765918</v>
      </c>
      <c r="R27" s="49"/>
      <c r="S27" s="51">
        <v>245</v>
      </c>
      <c r="T27" s="49"/>
      <c r="U27" s="51">
        <v>-2663</v>
      </c>
      <c r="V27" s="49"/>
      <c r="W27" s="51">
        <v>9408</v>
      </c>
      <c r="X27" s="49"/>
      <c r="Y27" s="51">
        <v>28368.177028128055</v>
      </c>
      <c r="Z27" s="49"/>
      <c r="AA27" s="51">
        <v>35358.014641068228</v>
      </c>
      <c r="AB27" s="49"/>
      <c r="AC27" s="51">
        <v>8559</v>
      </c>
      <c r="AD27" s="49"/>
      <c r="AE27" s="51">
        <v>16652</v>
      </c>
      <c r="AF27" s="49"/>
      <c r="AG27" s="51">
        <v>22857.398651062023</v>
      </c>
      <c r="AH27" s="49"/>
      <c r="AI27" s="51">
        <v>40662.160914099819</v>
      </c>
      <c r="AJ27" s="49"/>
      <c r="AK27" s="51">
        <v>88730.755885221181</v>
      </c>
      <c r="AL27" s="49"/>
      <c r="AM27" s="51">
        <v>27145.624040001654</v>
      </c>
      <c r="AN27" s="49"/>
      <c r="AO27" s="51">
        <v>23689</v>
      </c>
      <c r="AP27" s="49"/>
      <c r="AQ27" s="51">
        <v>28405.053928676003</v>
      </c>
      <c r="AR27" s="49"/>
      <c r="AS27" s="51">
        <v>41181.087606718429</v>
      </c>
      <c r="AT27" s="49"/>
      <c r="AU27" s="51">
        <v>120420.57185439992</v>
      </c>
      <c r="AV27" s="49"/>
      <c r="AW27" s="51">
        <v>29301.492439999995</v>
      </c>
      <c r="AX27" s="49"/>
      <c r="AY27" s="51">
        <v>31797</v>
      </c>
      <c r="AZ27" s="49"/>
      <c r="BA27" s="51">
        <v>31854.648650000003</v>
      </c>
      <c r="BB27" s="49"/>
      <c r="BC27" s="51">
        <v>43976</v>
      </c>
    </row>
    <row r="28" spans="1:55" s="9" customFormat="1">
      <c r="A28" s="1"/>
      <c r="B28" s="1"/>
      <c r="C28" s="22"/>
      <c r="D28" s="61"/>
      <c r="E28" s="57"/>
      <c r="F28" s="61"/>
      <c r="G28" s="57"/>
      <c r="H28" s="61"/>
      <c r="I28" s="57"/>
      <c r="J28" s="61"/>
      <c r="K28" s="57"/>
      <c r="L28" s="61"/>
      <c r="M28" s="57"/>
      <c r="N28" s="61"/>
      <c r="O28" s="57"/>
      <c r="P28" s="61"/>
      <c r="Q28" s="57"/>
      <c r="R28" s="61"/>
      <c r="S28" s="57"/>
      <c r="T28" s="61"/>
      <c r="U28" s="57"/>
      <c r="V28" s="61"/>
      <c r="W28" s="57"/>
      <c r="X28" s="61"/>
      <c r="Y28" s="57"/>
      <c r="Z28" s="61"/>
      <c r="AA28" s="57"/>
      <c r="AB28" s="61"/>
      <c r="AC28" s="57"/>
      <c r="AD28" s="61"/>
      <c r="AE28" s="57"/>
      <c r="AF28" s="61"/>
      <c r="AG28" s="57"/>
      <c r="AH28" s="61"/>
      <c r="AI28" s="57"/>
      <c r="AJ28" s="61"/>
      <c r="AK28" s="57"/>
      <c r="AL28" s="61"/>
      <c r="AM28" s="57"/>
      <c r="AN28" s="61"/>
      <c r="AO28" s="57"/>
      <c r="AP28" s="61"/>
      <c r="AQ28" s="57"/>
      <c r="AR28" s="61"/>
      <c r="AS28" s="57"/>
      <c r="AT28" s="61"/>
      <c r="AU28" s="57"/>
      <c r="AV28" s="61"/>
      <c r="AW28" s="57"/>
      <c r="AX28" s="61"/>
      <c r="AY28" s="57"/>
      <c r="AZ28" s="61"/>
      <c r="BA28" s="57"/>
      <c r="BB28" s="61"/>
      <c r="BC28" s="57"/>
    </row>
    <row r="29" spans="1:55" s="9" customFormat="1">
      <c r="A29" s="1"/>
      <c r="B29" s="1"/>
      <c r="C29" s="35" t="s">
        <v>101</v>
      </c>
      <c r="D29" s="49"/>
      <c r="E29" s="55">
        <v>-12157</v>
      </c>
      <c r="F29" s="49"/>
      <c r="G29" s="55">
        <v>-11260</v>
      </c>
      <c r="H29" s="49"/>
      <c r="I29" s="55">
        <v>-1937</v>
      </c>
      <c r="J29" s="49"/>
      <c r="K29" s="55">
        <v>-1461</v>
      </c>
      <c r="L29" s="49"/>
      <c r="M29" s="55">
        <v>-2495</v>
      </c>
      <c r="N29" s="49"/>
      <c r="O29" s="55">
        <v>-13769</v>
      </c>
      <c r="P29" s="49"/>
      <c r="Q29" s="55">
        <v>-19661.44544394936</v>
      </c>
      <c r="R29" s="49"/>
      <c r="S29" s="55">
        <v>-812</v>
      </c>
      <c r="T29" s="49"/>
      <c r="U29" s="55">
        <v>1284</v>
      </c>
      <c r="V29" s="49"/>
      <c r="W29" s="55">
        <v>-2543</v>
      </c>
      <c r="X29" s="49"/>
      <c r="Y29" s="55">
        <v>-7455.1602200000007</v>
      </c>
      <c r="Z29" s="49"/>
      <c r="AA29" s="55">
        <v>-9526.8401873960011</v>
      </c>
      <c r="AB29" s="49"/>
      <c r="AC29" s="55">
        <v>-1333</v>
      </c>
      <c r="AD29" s="49"/>
      <c r="AE29" s="55">
        <v>-3271</v>
      </c>
      <c r="AF29" s="49"/>
      <c r="AG29" s="55">
        <v>-1389.2769399999993</v>
      </c>
      <c r="AH29" s="49"/>
      <c r="AI29" s="55">
        <v>-5592.1097700000009</v>
      </c>
      <c r="AJ29" s="49"/>
      <c r="AK29" s="55">
        <v>-11584.0666</v>
      </c>
      <c r="AL29" s="49"/>
      <c r="AM29" s="55">
        <v>-7168.6303200000002</v>
      </c>
      <c r="AN29" s="49"/>
      <c r="AO29" s="55">
        <v>-6419</v>
      </c>
      <c r="AP29" s="49"/>
      <c r="AQ29" s="55">
        <v>-3920.0336600000019</v>
      </c>
      <c r="AR29" s="49"/>
      <c r="AS29" s="55">
        <v>-6453</v>
      </c>
      <c r="AT29" s="49"/>
      <c r="AU29" s="55">
        <v>-23960.63032</v>
      </c>
      <c r="AV29" s="49"/>
      <c r="AW29" s="55">
        <v>-4214.2217600000004</v>
      </c>
      <c r="AX29" s="49"/>
      <c r="AY29" s="55">
        <v>-4966</v>
      </c>
      <c r="AZ29" s="49"/>
      <c r="BA29" s="55">
        <v>-4691</v>
      </c>
      <c r="BB29" s="49"/>
      <c r="BC29" s="55">
        <v>-8648</v>
      </c>
    </row>
    <row r="30" spans="1:55" s="9" customFormat="1">
      <c r="A30" s="1"/>
      <c r="B30" s="1"/>
      <c r="C30" s="35" t="s">
        <v>102</v>
      </c>
      <c r="D30" s="49"/>
      <c r="E30" s="48">
        <v>-12803</v>
      </c>
      <c r="F30" s="49"/>
      <c r="G30" s="48">
        <v>-12988</v>
      </c>
      <c r="H30" s="49"/>
      <c r="I30" s="48">
        <v>-1942</v>
      </c>
      <c r="J30" s="49"/>
      <c r="K30" s="48">
        <v>-1862</v>
      </c>
      <c r="L30" s="49"/>
      <c r="M30" s="48">
        <v>-2842</v>
      </c>
      <c r="N30" s="49"/>
      <c r="O30" s="48">
        <v>-13206</v>
      </c>
      <c r="P30" s="49"/>
      <c r="Q30" s="48">
        <v>-19851.75662511936</v>
      </c>
      <c r="R30" s="49"/>
      <c r="S30" s="48">
        <v>-1353</v>
      </c>
      <c r="T30" s="49"/>
      <c r="U30" s="48">
        <v>-513</v>
      </c>
      <c r="V30" s="49"/>
      <c r="W30" s="48">
        <v>-1524</v>
      </c>
      <c r="X30" s="49"/>
      <c r="Y30" s="48">
        <v>-7455.1602200000007</v>
      </c>
      <c r="Z30" s="49"/>
      <c r="AA30" s="48">
        <v>-9526.8401873960011</v>
      </c>
      <c r="AB30" s="49"/>
      <c r="AC30" s="48">
        <v>-1633</v>
      </c>
      <c r="AD30" s="49"/>
      <c r="AE30" s="48">
        <v>-3174.2443599999997</v>
      </c>
      <c r="AF30" s="49"/>
      <c r="AG30" s="48">
        <v>-1393.1551799999993</v>
      </c>
      <c r="AH30" s="49"/>
      <c r="AI30" s="48">
        <v>-4887.8742400000001</v>
      </c>
      <c r="AJ30" s="49"/>
      <c r="AK30" s="48">
        <v>-11088.676499999998</v>
      </c>
      <c r="AL30" s="49"/>
      <c r="AM30" s="48">
        <v>-6717.9257500000012</v>
      </c>
      <c r="AN30" s="49"/>
      <c r="AO30" s="48">
        <v>-6187</v>
      </c>
      <c r="AP30" s="49"/>
      <c r="AQ30" s="48">
        <v>-5919.8550900000009</v>
      </c>
      <c r="AR30" s="49"/>
      <c r="AS30" s="48">
        <v>-6281</v>
      </c>
      <c r="AT30" s="49"/>
      <c r="AU30" s="48">
        <v>-25106</v>
      </c>
      <c r="AV30" s="49"/>
      <c r="AW30" s="48">
        <v>-4145.6362900000004</v>
      </c>
      <c r="AX30" s="49"/>
      <c r="AY30" s="48">
        <v>-4775.1087800000005</v>
      </c>
      <c r="AZ30" s="49"/>
      <c r="BA30" s="48">
        <v>-4412</v>
      </c>
      <c r="BB30" s="49"/>
      <c r="BC30" s="48">
        <v>-7165</v>
      </c>
    </row>
    <row r="31" spans="1:55" s="9" customFormat="1">
      <c r="A31" s="1"/>
      <c r="B31" s="1"/>
      <c r="C31" s="35" t="s">
        <v>103</v>
      </c>
      <c r="D31" s="49"/>
      <c r="E31" s="48">
        <v>646</v>
      </c>
      <c r="F31" s="49"/>
      <c r="G31" s="48">
        <v>1728</v>
      </c>
      <c r="H31" s="49"/>
      <c r="I31" s="48">
        <v>5</v>
      </c>
      <c r="J31" s="49"/>
      <c r="K31" s="48">
        <v>401</v>
      </c>
      <c r="L31" s="49"/>
      <c r="M31" s="48">
        <v>347</v>
      </c>
      <c r="N31" s="49"/>
      <c r="O31" s="48">
        <v>-563</v>
      </c>
      <c r="P31" s="49"/>
      <c r="Q31" s="48">
        <v>190.31118116999994</v>
      </c>
      <c r="R31" s="49"/>
      <c r="S31" s="48">
        <v>541</v>
      </c>
      <c r="T31" s="49"/>
      <c r="U31" s="48">
        <v>1797</v>
      </c>
      <c r="V31" s="49"/>
      <c r="W31" s="48">
        <v>-1020</v>
      </c>
      <c r="X31" s="49"/>
      <c r="Y31" s="48">
        <v>0</v>
      </c>
      <c r="Z31" s="49"/>
      <c r="AA31" s="48">
        <v>0</v>
      </c>
      <c r="AB31" s="49"/>
      <c r="AC31" s="48">
        <v>301</v>
      </c>
      <c r="AD31" s="49"/>
      <c r="AE31" s="48">
        <v>-96.262590000000145</v>
      </c>
      <c r="AF31" s="49"/>
      <c r="AG31" s="48">
        <v>3.8782399999999768</v>
      </c>
      <c r="AH31" s="49"/>
      <c r="AI31" s="48">
        <v>-704.23553000000004</v>
      </c>
      <c r="AJ31" s="49"/>
      <c r="AK31" s="48">
        <v>-495.39009999999985</v>
      </c>
      <c r="AL31" s="49"/>
      <c r="AM31" s="48">
        <v>-450.70456999999897</v>
      </c>
      <c r="AN31" s="49"/>
      <c r="AO31" s="48">
        <v>-232.22334999999987</v>
      </c>
      <c r="AP31" s="49"/>
      <c r="AQ31" s="48">
        <v>1999.8214299999993</v>
      </c>
      <c r="AR31" s="49"/>
      <c r="AS31" s="48">
        <v>-171</v>
      </c>
      <c r="AT31" s="49"/>
      <c r="AU31" s="48">
        <v>1145</v>
      </c>
      <c r="AV31" s="49"/>
      <c r="AW31" s="48">
        <v>-68.585470000000001</v>
      </c>
      <c r="AX31" s="49"/>
      <c r="AY31" s="48">
        <v>-191.00501000000008</v>
      </c>
      <c r="AZ31" s="49"/>
      <c r="BA31" s="48">
        <v>-279</v>
      </c>
      <c r="BB31" s="49"/>
      <c r="BC31" s="48">
        <v>-1483</v>
      </c>
    </row>
    <row r="32" spans="1:55" s="9" customFormat="1">
      <c r="A32" s="1"/>
      <c r="B32" s="1"/>
      <c r="C32" s="149"/>
      <c r="D32" s="49"/>
      <c r="E32" s="48"/>
      <c r="F32" s="49"/>
      <c r="G32" s="48"/>
      <c r="H32" s="49"/>
      <c r="I32" s="48"/>
      <c r="J32" s="49"/>
      <c r="K32" s="48"/>
      <c r="L32" s="49"/>
      <c r="M32" s="48"/>
      <c r="N32" s="49"/>
      <c r="O32" s="48"/>
      <c r="P32" s="49"/>
      <c r="Q32" s="48" t="s">
        <v>0</v>
      </c>
      <c r="R32" s="49"/>
      <c r="S32" s="48"/>
      <c r="T32" s="49"/>
      <c r="U32" s="48"/>
      <c r="V32" s="49"/>
      <c r="W32" s="48"/>
      <c r="X32" s="49"/>
      <c r="Y32" s="48"/>
      <c r="Z32" s="49"/>
      <c r="AA32" s="48" t="s">
        <v>0</v>
      </c>
      <c r="AB32" s="49"/>
      <c r="AC32" s="48"/>
      <c r="AD32" s="49"/>
      <c r="AE32" s="48"/>
      <c r="AF32" s="49"/>
      <c r="AG32" s="48"/>
      <c r="AH32" s="49"/>
      <c r="AI32" s="48"/>
      <c r="AJ32" s="49"/>
      <c r="AK32" s="48"/>
      <c r="AL32" s="49"/>
      <c r="AM32" s="48"/>
      <c r="AN32" s="49"/>
      <c r="AO32" s="48"/>
      <c r="AP32" s="49"/>
      <c r="AQ32" s="48"/>
      <c r="AR32" s="49"/>
      <c r="AS32" s="48"/>
      <c r="AT32" s="49"/>
      <c r="AU32" s="48"/>
      <c r="AV32" s="49"/>
      <c r="AW32" s="48"/>
      <c r="AX32" s="49"/>
      <c r="AY32" s="48"/>
      <c r="AZ32" s="49"/>
      <c r="BA32" s="48"/>
      <c r="BB32" s="49"/>
      <c r="BC32" s="48"/>
    </row>
    <row r="33" spans="1:55" s="9" customFormat="1" ht="16.5" thickBot="1">
      <c r="A33" s="1"/>
      <c r="B33" s="1"/>
      <c r="C33" s="150" t="s">
        <v>65</v>
      </c>
      <c r="D33" s="49"/>
      <c r="E33" s="62">
        <v>31010</v>
      </c>
      <c r="F33" s="49"/>
      <c r="G33" s="62">
        <v>41448</v>
      </c>
      <c r="H33" s="49"/>
      <c r="I33" s="62">
        <v>6976</v>
      </c>
      <c r="J33" s="49"/>
      <c r="K33" s="62">
        <v>6639</v>
      </c>
      <c r="L33" s="49"/>
      <c r="M33" s="62">
        <v>9911</v>
      </c>
      <c r="N33" s="49"/>
      <c r="O33" s="62">
        <v>28463</v>
      </c>
      <c r="P33" s="49"/>
      <c r="Q33" s="62">
        <v>51988</v>
      </c>
      <c r="R33" s="49"/>
      <c r="S33" s="62">
        <v>-567</v>
      </c>
      <c r="T33" s="49"/>
      <c r="U33" s="62">
        <v>-1380</v>
      </c>
      <c r="V33" s="49"/>
      <c r="W33" s="62">
        <v>6865</v>
      </c>
      <c r="X33" s="49"/>
      <c r="Y33" s="62">
        <v>20913.01680812805</v>
      </c>
      <c r="Z33" s="49"/>
      <c r="AA33" s="62">
        <v>25831.174453672225</v>
      </c>
      <c r="AB33" s="49"/>
      <c r="AC33" s="62">
        <v>7277</v>
      </c>
      <c r="AD33" s="49"/>
      <c r="AE33" s="62">
        <v>13380.876841900545</v>
      </c>
      <c r="AF33" s="49"/>
      <c r="AG33" s="62">
        <v>21468.12171106202</v>
      </c>
      <c r="AH33" s="49"/>
      <c r="AI33" s="62">
        <v>35071.551144099823</v>
      </c>
      <c r="AJ33" s="49"/>
      <c r="AK33" s="62">
        <v>77147.418665513309</v>
      </c>
      <c r="AL33" s="49"/>
      <c r="AM33" s="62">
        <v>19977.493720001639</v>
      </c>
      <c r="AN33" s="49"/>
      <c r="AO33" s="62">
        <v>17270</v>
      </c>
      <c r="AP33" s="49"/>
      <c r="AQ33" s="62">
        <v>24485.020268676002</v>
      </c>
      <c r="AR33" s="49"/>
      <c r="AS33" s="62">
        <v>34728.074226718432</v>
      </c>
      <c r="AT33" s="49"/>
      <c r="AU33" s="62">
        <v>96460.443906718428</v>
      </c>
      <c r="AV33" s="49"/>
      <c r="AW33" s="62">
        <v>25087</v>
      </c>
      <c r="AX33" s="49"/>
      <c r="AY33" s="62">
        <v>26831</v>
      </c>
      <c r="AZ33" s="49"/>
      <c r="BA33" s="62">
        <v>27163.603150000003</v>
      </c>
      <c r="BB33" s="49"/>
      <c r="BC33" s="62">
        <v>35328</v>
      </c>
    </row>
    <row r="34" spans="1:55" s="9" customFormat="1" ht="16.5" thickTop="1">
      <c r="A34" s="1"/>
      <c r="B34" s="1"/>
      <c r="C34" s="22"/>
      <c r="D34" s="49"/>
      <c r="E34" s="57"/>
      <c r="F34" s="49"/>
      <c r="G34" s="57"/>
      <c r="H34" s="49"/>
      <c r="I34" s="57"/>
      <c r="J34" s="49"/>
      <c r="K34" s="57"/>
      <c r="L34" s="49"/>
      <c r="M34" s="57"/>
      <c r="N34" s="49"/>
      <c r="O34" s="57"/>
      <c r="P34" s="49"/>
      <c r="Q34" s="57"/>
      <c r="R34" s="49"/>
      <c r="S34" s="57"/>
      <c r="T34" s="49"/>
      <c r="U34" s="57"/>
      <c r="V34" s="49"/>
      <c r="W34" s="44"/>
      <c r="X34" s="49"/>
      <c r="Y34" s="57"/>
      <c r="Z34" s="49"/>
      <c r="AA34" s="57"/>
      <c r="AB34" s="49"/>
      <c r="AC34" s="57"/>
      <c r="AD34" s="49"/>
      <c r="AE34" s="57"/>
      <c r="AF34" s="49"/>
      <c r="AG34" s="57"/>
      <c r="AH34" s="49"/>
      <c r="AI34" s="57"/>
      <c r="AJ34" s="49"/>
      <c r="AK34" s="57"/>
      <c r="AL34" s="49"/>
      <c r="AM34" s="57"/>
      <c r="AN34" s="49"/>
      <c r="AO34" s="57"/>
      <c r="AP34" s="49"/>
      <c r="AQ34" s="57"/>
      <c r="AR34" s="49"/>
      <c r="AS34" s="57"/>
      <c r="AT34" s="49"/>
      <c r="AU34" s="57"/>
      <c r="AV34" s="49"/>
      <c r="AW34" s="57"/>
      <c r="AX34" s="49"/>
      <c r="AY34" s="57"/>
      <c r="AZ34" s="49"/>
      <c r="BA34" s="57"/>
      <c r="BB34" s="49"/>
      <c r="BC34" s="57"/>
    </row>
    <row r="35" spans="1:55" s="9" customFormat="1" ht="16.5" thickBot="1">
      <c r="A35" s="1"/>
      <c r="B35" s="1"/>
      <c r="C35" s="151" t="s">
        <v>104</v>
      </c>
      <c r="D35" s="49"/>
      <c r="E35" s="64">
        <v>47079</v>
      </c>
      <c r="F35" s="49"/>
      <c r="G35" s="64">
        <v>54588</v>
      </c>
      <c r="H35" s="49"/>
      <c r="I35" s="64">
        <v>10167</v>
      </c>
      <c r="J35" s="65"/>
      <c r="K35" s="64">
        <v>9538</v>
      </c>
      <c r="L35" s="65"/>
      <c r="M35" s="64">
        <v>13757</v>
      </c>
      <c r="N35" s="65"/>
      <c r="O35" s="64">
        <v>16472</v>
      </c>
      <c r="P35" s="65"/>
      <c r="Q35" s="64">
        <v>49935</v>
      </c>
      <c r="R35" s="65"/>
      <c r="S35" s="64">
        <v>1813</v>
      </c>
      <c r="T35" s="65"/>
      <c r="U35" s="64">
        <v>463</v>
      </c>
      <c r="V35" s="65"/>
      <c r="W35" s="64">
        <v>11170</v>
      </c>
      <c r="X35" s="65"/>
      <c r="Y35" s="64">
        <v>31055.045770528057</v>
      </c>
      <c r="Z35" s="65"/>
      <c r="AA35" s="64">
        <v>44500.663259868234</v>
      </c>
      <c r="AB35" s="65"/>
      <c r="AC35" s="64">
        <v>8720</v>
      </c>
      <c r="AD35" s="65"/>
      <c r="AE35" s="64">
        <v>17836.388756191795</v>
      </c>
      <c r="AF35" s="65"/>
      <c r="AG35" s="64">
        <v>25919.789530062018</v>
      </c>
      <c r="AH35" s="65"/>
      <c r="AI35" s="64">
        <v>39265.901297099816</v>
      </c>
      <c r="AJ35" s="65"/>
      <c r="AK35" s="64">
        <v>91741.542449513305</v>
      </c>
      <c r="AL35" s="65"/>
      <c r="AM35" s="64">
        <v>27703.871983641613</v>
      </c>
      <c r="AN35" s="65"/>
      <c r="AO35" s="64">
        <v>25172.833030000125</v>
      </c>
      <c r="AP35" s="65"/>
      <c r="AQ35" s="64">
        <v>30101</v>
      </c>
      <c r="AR35" s="65"/>
      <c r="AS35" s="64">
        <v>43204.00510999994</v>
      </c>
      <c r="AT35" s="65"/>
      <c r="AU35" s="64">
        <v>126184</v>
      </c>
      <c r="AV35" s="65"/>
      <c r="AW35" s="64">
        <v>33446</v>
      </c>
      <c r="AX35" s="65"/>
      <c r="AY35" s="64">
        <v>36064.05725999998</v>
      </c>
      <c r="AZ35" s="65"/>
      <c r="BA35" s="64">
        <v>36842</v>
      </c>
      <c r="BB35" s="65"/>
      <c r="BC35" s="64">
        <v>49450</v>
      </c>
    </row>
    <row r="36" spans="1:55" s="9" customFormat="1" ht="16.5" thickTop="1">
      <c r="A36" s="1"/>
      <c r="B36" s="1"/>
      <c r="C36" s="152" t="s">
        <v>105</v>
      </c>
      <c r="D36" s="49"/>
      <c r="E36" s="67">
        <v>31010</v>
      </c>
      <c r="F36" s="49"/>
      <c r="G36" s="68">
        <v>41448</v>
      </c>
      <c r="H36" s="49"/>
      <c r="I36" s="68">
        <v>7778</v>
      </c>
      <c r="J36" s="69"/>
      <c r="K36" s="68">
        <v>7564</v>
      </c>
      <c r="L36" s="69"/>
      <c r="M36" s="68">
        <v>10786</v>
      </c>
      <c r="N36" s="69"/>
      <c r="O36" s="68">
        <v>10307</v>
      </c>
      <c r="P36" s="69"/>
      <c r="Q36" s="68">
        <v>36435</v>
      </c>
      <c r="R36" s="69"/>
      <c r="S36" s="68">
        <v>68</v>
      </c>
      <c r="T36" s="69"/>
      <c r="U36" s="68">
        <v>460</v>
      </c>
      <c r="V36" s="69"/>
      <c r="W36" s="68">
        <v>6478</v>
      </c>
      <c r="X36" s="69"/>
      <c r="Y36" s="68">
        <v>22083.829652928052</v>
      </c>
      <c r="Z36" s="69"/>
      <c r="AA36" s="68">
        <v>29090.726768472232</v>
      </c>
      <c r="AB36" s="69"/>
      <c r="AC36" s="68">
        <v>7172</v>
      </c>
      <c r="AD36" s="69"/>
      <c r="AE36" s="68">
        <v>13890.659746991794</v>
      </c>
      <c r="AF36" s="69"/>
      <c r="AG36" s="68">
        <v>20062.410301727788</v>
      </c>
      <c r="AH36" s="69"/>
      <c r="AI36" s="68">
        <v>34613.25432409982</v>
      </c>
      <c r="AJ36" s="69"/>
      <c r="AK36" s="68">
        <v>75741.166372979089</v>
      </c>
      <c r="AL36" s="69"/>
      <c r="AM36" s="68">
        <v>21115.20937390461</v>
      </c>
      <c r="AN36" s="69"/>
      <c r="AO36" s="68">
        <v>18264</v>
      </c>
      <c r="AP36" s="69"/>
      <c r="AQ36" s="68">
        <v>25099</v>
      </c>
      <c r="AR36" s="69"/>
      <c r="AS36" s="68">
        <v>35477.457979600003</v>
      </c>
      <c r="AT36" s="69"/>
      <c r="AU36" s="68">
        <v>99954.457979600003</v>
      </c>
      <c r="AV36" s="69"/>
      <c r="AW36" s="68">
        <v>26551</v>
      </c>
      <c r="AX36" s="69"/>
      <c r="AY36" s="68">
        <v>27850</v>
      </c>
      <c r="AZ36" s="69"/>
      <c r="BA36" s="68">
        <v>29128</v>
      </c>
      <c r="BB36" s="69"/>
      <c r="BC36" s="68">
        <v>37220</v>
      </c>
    </row>
    <row r="37" spans="1:55" s="9" customFormat="1">
      <c r="A37" s="1"/>
      <c r="B37" s="1"/>
      <c r="C37" s="22"/>
      <c r="D37" s="49"/>
      <c r="E37" s="57"/>
      <c r="F37" s="49"/>
      <c r="G37" s="57"/>
      <c r="H37" s="49"/>
      <c r="I37" s="57"/>
      <c r="J37" s="49"/>
      <c r="K37" s="57"/>
      <c r="L37" s="49"/>
      <c r="M37" s="57"/>
      <c r="N37" s="49"/>
      <c r="O37" s="57"/>
      <c r="P37" s="49"/>
      <c r="Q37" s="57"/>
      <c r="R37" s="49"/>
      <c r="S37" s="57"/>
      <c r="T37" s="49"/>
      <c r="U37" s="57"/>
      <c r="V37" s="49"/>
      <c r="W37" s="44"/>
      <c r="X37" s="49"/>
      <c r="Y37" s="57"/>
      <c r="Z37" s="49"/>
      <c r="AA37" s="57"/>
      <c r="AB37" s="49"/>
      <c r="AC37" s="57"/>
      <c r="AD37" s="49"/>
      <c r="AE37" s="57"/>
      <c r="AF37" s="49"/>
      <c r="AG37" s="57"/>
      <c r="AH37" s="49"/>
      <c r="AI37" s="57"/>
      <c r="AJ37" s="49"/>
      <c r="AK37" s="57"/>
      <c r="AL37" s="49"/>
      <c r="AM37" s="57"/>
      <c r="AN37" s="49"/>
      <c r="AO37" s="57"/>
      <c r="AP37" s="49"/>
      <c r="AQ37" s="57"/>
      <c r="AR37" s="49"/>
      <c r="AS37" s="57"/>
      <c r="AT37" s="49"/>
      <c r="AU37" s="57"/>
      <c r="AV37" s="49"/>
      <c r="AW37" s="57"/>
      <c r="AX37" s="49"/>
      <c r="AY37" s="57"/>
      <c r="AZ37" s="49"/>
      <c r="BA37" s="57"/>
      <c r="BB37" s="49"/>
      <c r="BC37" s="57"/>
    </row>
    <row r="38" spans="1:55" s="9" customFormat="1">
      <c r="A38" s="1"/>
      <c r="B38" s="1"/>
      <c r="C38" s="22"/>
      <c r="D38" s="54"/>
      <c r="E38" s="57"/>
      <c r="F38" s="54"/>
      <c r="G38" s="57"/>
      <c r="H38" s="54"/>
      <c r="I38" s="70"/>
      <c r="J38" s="54"/>
      <c r="K38" s="70"/>
      <c r="L38" s="54"/>
      <c r="M38" s="70"/>
      <c r="N38" s="54"/>
      <c r="O38" s="70"/>
      <c r="P38" s="54"/>
      <c r="Q38" s="70"/>
      <c r="R38" s="54"/>
      <c r="S38" s="70"/>
      <c r="T38" s="54"/>
      <c r="U38" s="70"/>
      <c r="V38" s="54"/>
      <c r="W38" s="71"/>
      <c r="X38" s="54"/>
      <c r="Y38" s="70"/>
      <c r="Z38" s="54"/>
      <c r="AA38" s="70"/>
      <c r="AB38" s="54"/>
      <c r="AC38" s="70"/>
      <c r="AD38" s="54"/>
      <c r="AE38" s="70"/>
      <c r="AF38" s="54"/>
      <c r="AG38" s="70"/>
      <c r="AH38" s="54"/>
      <c r="AI38" s="70"/>
      <c r="AJ38" s="54"/>
      <c r="AK38" s="70"/>
      <c r="AL38" s="54"/>
      <c r="AM38" s="70"/>
      <c r="AN38" s="54"/>
      <c r="AO38" s="70"/>
      <c r="AP38" s="54"/>
      <c r="AQ38" s="70"/>
      <c r="AR38" s="54"/>
      <c r="AS38" s="70"/>
      <c r="AT38" s="54"/>
      <c r="AU38" s="70"/>
      <c r="AV38" s="54"/>
      <c r="AW38" s="70"/>
      <c r="AX38" s="54"/>
      <c r="AY38" s="70"/>
      <c r="AZ38" s="54"/>
      <c r="BA38" s="70"/>
      <c r="BB38" s="54"/>
      <c r="BC38" s="70"/>
    </row>
    <row r="39" spans="1:55">
      <c r="D39" s="118"/>
      <c r="F39" s="118"/>
      <c r="H39" s="118"/>
      <c r="I39" s="143"/>
      <c r="J39" s="118"/>
      <c r="K39" s="143"/>
      <c r="L39" s="118"/>
      <c r="M39" s="143"/>
      <c r="N39" s="118"/>
      <c r="O39" s="143"/>
      <c r="P39" s="118"/>
      <c r="Q39" s="143"/>
      <c r="R39" s="118"/>
      <c r="S39" s="143"/>
      <c r="T39" s="118"/>
      <c r="U39" s="143"/>
      <c r="V39" s="118"/>
      <c r="W39" s="143"/>
      <c r="X39" s="118"/>
      <c r="Y39" s="143"/>
      <c r="Z39" s="118"/>
      <c r="AA39" s="143"/>
      <c r="AB39" s="118"/>
      <c r="AC39" s="143"/>
      <c r="AD39" s="118"/>
      <c r="AE39" s="143"/>
      <c r="AF39" s="118"/>
      <c r="AG39" s="143"/>
      <c r="AH39" s="118"/>
      <c r="AI39" s="143"/>
      <c r="AJ39" s="118"/>
      <c r="AK39" s="143"/>
      <c r="AL39" s="118"/>
      <c r="AM39" s="143"/>
      <c r="AN39" s="118"/>
      <c r="AO39" s="143"/>
      <c r="AP39" s="118"/>
      <c r="AQ39" s="143"/>
      <c r="AR39" s="118"/>
      <c r="AS39" s="143"/>
      <c r="AT39" s="118"/>
      <c r="AU39" s="143"/>
      <c r="AV39" s="118"/>
      <c r="AW39" s="143"/>
      <c r="AX39" s="118"/>
      <c r="AY39" s="143"/>
      <c r="AZ39" s="118"/>
      <c r="BA39" s="143"/>
      <c r="BB39" s="118"/>
      <c r="BC39" s="143"/>
    </row>
    <row r="40" spans="1:55">
      <c r="D40" s="118"/>
      <c r="F40" s="118"/>
      <c r="H40" s="118"/>
      <c r="I40" s="70"/>
      <c r="J40" s="118"/>
      <c r="K40" s="70"/>
      <c r="L40" s="118"/>
      <c r="M40" s="70"/>
      <c r="N40" s="118"/>
      <c r="O40" s="70"/>
      <c r="P40" s="118"/>
      <c r="Q40" s="70"/>
      <c r="R40" s="118"/>
      <c r="S40" s="70"/>
      <c r="T40" s="118"/>
      <c r="U40" s="70"/>
      <c r="V40" s="118"/>
      <c r="W40" s="71"/>
      <c r="X40" s="118"/>
      <c r="Y40" s="70"/>
      <c r="Z40" s="118"/>
      <c r="AA40" s="70"/>
      <c r="AB40" s="118"/>
      <c r="AC40" s="70"/>
      <c r="AD40" s="118"/>
      <c r="AE40" s="70"/>
      <c r="AF40" s="118"/>
      <c r="AG40" s="70"/>
      <c r="AH40" s="118"/>
      <c r="AI40" s="70"/>
      <c r="AJ40" s="118"/>
      <c r="AK40" s="70"/>
      <c r="AL40" s="118"/>
      <c r="AM40" s="70"/>
      <c r="AN40" s="118"/>
      <c r="AO40" s="70"/>
      <c r="AP40" s="118"/>
      <c r="AQ40" s="70"/>
      <c r="AR40" s="118"/>
      <c r="AS40" s="70"/>
      <c r="AT40" s="118"/>
      <c r="AU40" s="70"/>
      <c r="AV40" s="118"/>
      <c r="AW40" s="70"/>
      <c r="AX40" s="118"/>
      <c r="AY40" s="70"/>
      <c r="AZ40" s="118"/>
      <c r="BA40" s="70"/>
      <c r="BB40" s="118"/>
      <c r="BC40" s="70"/>
    </row>
    <row r="41" spans="1:55">
      <c r="D41" s="49"/>
      <c r="F41" s="49"/>
      <c r="H41" s="49"/>
      <c r="I41" s="143"/>
      <c r="J41" s="49"/>
      <c r="K41" s="143"/>
      <c r="L41" s="49"/>
      <c r="M41" s="143"/>
      <c r="N41" s="49"/>
      <c r="O41" s="143"/>
      <c r="P41" s="49"/>
      <c r="Q41" s="143"/>
      <c r="R41" s="49"/>
      <c r="S41" s="143"/>
      <c r="T41" s="49"/>
      <c r="U41" s="143"/>
      <c r="V41" s="49"/>
      <c r="W41" s="143"/>
      <c r="X41" s="49"/>
      <c r="Y41" s="143"/>
      <c r="Z41" s="49"/>
      <c r="AA41" s="143"/>
      <c r="AB41" s="49"/>
      <c r="AC41" s="143"/>
      <c r="AD41" s="49"/>
      <c r="AE41" s="143"/>
      <c r="AF41" s="49"/>
      <c r="AG41" s="143"/>
      <c r="AH41" s="49"/>
      <c r="AI41" s="143"/>
      <c r="AJ41" s="49"/>
      <c r="AK41" s="143"/>
      <c r="AL41" s="49"/>
      <c r="AM41" s="143"/>
      <c r="AN41" s="49"/>
      <c r="AO41" s="143"/>
      <c r="AP41" s="49"/>
      <c r="AQ41" s="143"/>
      <c r="AR41" s="49"/>
      <c r="AS41" s="143"/>
      <c r="AT41" s="49"/>
      <c r="AU41" s="143"/>
      <c r="AV41" s="49"/>
      <c r="AW41" s="143"/>
      <c r="AX41" s="49"/>
      <c r="AY41" s="143"/>
      <c r="AZ41" s="49"/>
      <c r="BA41" s="143"/>
      <c r="BB41" s="49"/>
      <c r="BC41" s="143"/>
    </row>
    <row r="42" spans="1:55">
      <c r="D42" s="49"/>
      <c r="F42" s="49"/>
      <c r="H42" s="49"/>
      <c r="J42" s="49"/>
      <c r="L42" s="49"/>
      <c r="N42" s="49"/>
      <c r="P42" s="49"/>
      <c r="R42" s="49"/>
      <c r="T42" s="49"/>
      <c r="V42" s="49"/>
      <c r="X42" s="49"/>
      <c r="Z42" s="49"/>
      <c r="AB42" s="49"/>
      <c r="AD42" s="49"/>
      <c r="AF42" s="49"/>
      <c r="AH42" s="49"/>
      <c r="AJ42" s="49"/>
      <c r="AL42" s="49"/>
      <c r="AN42" s="49"/>
      <c r="AP42" s="49"/>
      <c r="AR42" s="49"/>
      <c r="AT42" s="49"/>
      <c r="AV42" s="49"/>
      <c r="AX42" s="49"/>
      <c r="AZ42" s="49"/>
      <c r="BB42" s="49"/>
    </row>
    <row r="43" spans="1:55">
      <c r="D43" s="49"/>
      <c r="F43" s="49"/>
      <c r="H43" s="49"/>
      <c r="J43" s="49"/>
      <c r="L43" s="49"/>
      <c r="N43" s="49"/>
      <c r="P43" s="49"/>
      <c r="R43" s="49"/>
      <c r="T43" s="49"/>
      <c r="V43" s="49"/>
      <c r="X43" s="49"/>
      <c r="Z43" s="49"/>
      <c r="AB43" s="49"/>
      <c r="AD43" s="49"/>
      <c r="AF43" s="49"/>
      <c r="AH43" s="49"/>
      <c r="AJ43" s="49"/>
      <c r="AL43" s="49"/>
      <c r="AN43" s="49"/>
      <c r="AP43" s="49"/>
      <c r="AR43" s="49"/>
      <c r="AT43" s="49"/>
      <c r="AV43" s="49"/>
      <c r="AX43" s="49"/>
      <c r="AZ43" s="49"/>
      <c r="BB43" s="49"/>
    </row>
    <row r="44" spans="1:55" ht="17.25">
      <c r="B44" s="2"/>
      <c r="D44" s="49"/>
      <c r="F44" s="49"/>
      <c r="H44" s="49"/>
      <c r="I44" s="70"/>
      <c r="J44" s="49"/>
      <c r="K44" s="70"/>
      <c r="L44" s="49"/>
      <c r="M44" s="70"/>
      <c r="N44" s="49"/>
      <c r="O44" s="70"/>
      <c r="P44" s="49"/>
      <c r="Q44" s="70"/>
      <c r="R44" s="49"/>
      <c r="S44" s="143"/>
      <c r="T44" s="49"/>
      <c r="U44" s="143"/>
      <c r="V44" s="49"/>
      <c r="W44" s="144"/>
      <c r="X44" s="49"/>
      <c r="Y44" s="70"/>
      <c r="Z44" s="49"/>
      <c r="AA44" s="70"/>
      <c r="AB44" s="49"/>
      <c r="AC44" s="70"/>
      <c r="AD44" s="49"/>
      <c r="AE44" s="70"/>
      <c r="AF44" s="49"/>
      <c r="AG44" s="70"/>
      <c r="AH44" s="49"/>
      <c r="AI44" s="70"/>
      <c r="AJ44" s="49"/>
      <c r="AK44" s="70"/>
      <c r="AL44" s="49"/>
      <c r="AM44" s="70"/>
      <c r="AN44" s="49"/>
      <c r="AO44" s="70"/>
      <c r="AP44" s="49"/>
      <c r="AQ44" s="70"/>
      <c r="AR44" s="49"/>
      <c r="AS44" s="70"/>
      <c r="AT44" s="49"/>
      <c r="AU44" s="70"/>
      <c r="AV44" s="49"/>
      <c r="AW44" s="70"/>
      <c r="AX44" s="49"/>
      <c r="AY44" s="70"/>
      <c r="AZ44" s="49"/>
      <c r="BA44" s="70"/>
      <c r="BB44" s="49"/>
      <c r="BC44" s="70"/>
    </row>
    <row r="45" spans="1:55">
      <c r="D45" s="54"/>
      <c r="F45" s="54"/>
      <c r="H45" s="54"/>
      <c r="I45" s="143"/>
      <c r="J45" s="54"/>
      <c r="K45" s="143"/>
      <c r="L45" s="54"/>
      <c r="M45" s="143"/>
      <c r="N45" s="54"/>
      <c r="O45" s="143"/>
      <c r="P45" s="54"/>
      <c r="Q45" s="143"/>
      <c r="R45" s="54"/>
      <c r="S45" s="143"/>
      <c r="T45" s="54"/>
      <c r="U45" s="143"/>
      <c r="V45" s="54"/>
      <c r="W45" s="143"/>
      <c r="X45" s="54"/>
      <c r="Y45" s="143"/>
      <c r="Z45" s="54"/>
      <c r="AA45" s="143"/>
      <c r="AB45" s="54"/>
      <c r="AC45" s="143"/>
      <c r="AD45" s="54"/>
      <c r="AE45" s="143"/>
      <c r="AF45" s="54"/>
      <c r="AG45" s="143"/>
      <c r="AH45" s="54"/>
      <c r="AI45" s="143"/>
      <c r="AJ45" s="54"/>
      <c r="AK45" s="143"/>
      <c r="AL45" s="54"/>
      <c r="AM45" s="143"/>
      <c r="AN45" s="54"/>
      <c r="AO45" s="143"/>
      <c r="AP45" s="54"/>
      <c r="AQ45" s="143"/>
      <c r="AR45" s="54"/>
      <c r="AS45" s="143"/>
      <c r="AT45" s="54"/>
      <c r="AU45" s="143"/>
      <c r="AV45" s="54"/>
      <c r="AW45" s="143"/>
      <c r="AX45" s="54"/>
      <c r="AY45" s="143"/>
      <c r="AZ45" s="54"/>
      <c r="BA45" s="143"/>
      <c r="BB45" s="54"/>
      <c r="BC45" s="143"/>
    </row>
    <row r="46" spans="1:55" ht="17.25">
      <c r="B46" s="2"/>
      <c r="D46" s="47"/>
      <c r="F46" s="47"/>
      <c r="H46" s="47"/>
      <c r="I46" s="70"/>
      <c r="J46" s="47"/>
      <c r="K46" s="70"/>
      <c r="L46" s="47"/>
      <c r="M46" s="70"/>
      <c r="N46" s="47"/>
      <c r="O46" s="70"/>
      <c r="P46" s="47"/>
      <c r="Q46" s="70"/>
      <c r="R46" s="47"/>
      <c r="S46" s="143"/>
      <c r="T46" s="47"/>
      <c r="U46" s="143"/>
      <c r="V46" s="47"/>
      <c r="W46" s="144"/>
      <c r="X46" s="47"/>
      <c r="Y46" s="70"/>
      <c r="Z46" s="47"/>
      <c r="AA46" s="70"/>
      <c r="AB46" s="47"/>
      <c r="AC46" s="70"/>
      <c r="AD46" s="47"/>
      <c r="AE46" s="70"/>
      <c r="AF46" s="47"/>
      <c r="AG46" s="70"/>
      <c r="AH46" s="47"/>
      <c r="AI46" s="70"/>
      <c r="AJ46" s="47"/>
      <c r="AK46" s="70"/>
      <c r="AL46" s="47"/>
      <c r="AM46" s="70"/>
      <c r="AN46" s="47"/>
      <c r="AO46" s="70"/>
      <c r="AP46" s="47"/>
      <c r="AQ46" s="70"/>
      <c r="AR46" s="47"/>
      <c r="AS46" s="70"/>
      <c r="AT46" s="47"/>
      <c r="AU46" s="70"/>
      <c r="AV46" s="47"/>
      <c r="AW46" s="70"/>
      <c r="AX46" s="47"/>
      <c r="AY46" s="70"/>
      <c r="AZ46" s="47"/>
      <c r="BA46" s="70"/>
      <c r="BB46" s="47"/>
      <c r="BC46" s="70"/>
    </row>
    <row r="47" spans="1:55" ht="17.25">
      <c r="B47" s="2"/>
      <c r="D47" s="47"/>
      <c r="F47" s="47"/>
      <c r="H47" s="47"/>
      <c r="J47" s="47"/>
      <c r="L47" s="47"/>
      <c r="N47" s="47"/>
      <c r="P47" s="47"/>
      <c r="R47" s="47"/>
      <c r="T47" s="47"/>
      <c r="V47" s="47"/>
      <c r="X47" s="47"/>
      <c r="Z47" s="47"/>
      <c r="AB47" s="47"/>
      <c r="AD47" s="47"/>
      <c r="AF47" s="47"/>
      <c r="AH47" s="47"/>
      <c r="AJ47" s="47"/>
      <c r="AL47" s="47"/>
      <c r="AN47" s="47"/>
      <c r="AP47" s="47"/>
      <c r="AR47" s="47"/>
      <c r="AT47" s="47"/>
      <c r="AV47" s="47"/>
      <c r="AX47" s="47"/>
      <c r="AZ47" s="47"/>
      <c r="BB47" s="47"/>
    </row>
    <row r="48" spans="1:55">
      <c r="D48" s="49"/>
      <c r="F48" s="49"/>
      <c r="H48" s="49"/>
      <c r="I48" s="70"/>
      <c r="J48" s="49"/>
      <c r="K48" s="70"/>
      <c r="L48" s="49"/>
      <c r="M48" s="70"/>
      <c r="N48" s="49"/>
      <c r="O48" s="70"/>
      <c r="P48" s="49"/>
      <c r="Q48" s="70"/>
      <c r="R48" s="49"/>
      <c r="S48" s="143"/>
      <c r="T48" s="49"/>
      <c r="U48" s="143"/>
      <c r="V48" s="49"/>
      <c r="W48" s="144"/>
      <c r="X48" s="49"/>
      <c r="Y48" s="70"/>
      <c r="Z48" s="49"/>
      <c r="AA48" s="70"/>
      <c r="AB48" s="49"/>
      <c r="AC48" s="70"/>
      <c r="AD48" s="49"/>
      <c r="AE48" s="70"/>
      <c r="AF48" s="49"/>
      <c r="AG48" s="70"/>
      <c r="AH48" s="49"/>
      <c r="AI48" s="70"/>
      <c r="AJ48" s="49"/>
      <c r="AK48" s="70"/>
      <c r="AL48" s="49"/>
      <c r="AM48" s="70"/>
      <c r="AN48" s="49"/>
      <c r="AO48" s="70"/>
      <c r="AP48" s="49"/>
      <c r="AQ48" s="70"/>
      <c r="AR48" s="49"/>
      <c r="AS48" s="70"/>
      <c r="AT48" s="49"/>
      <c r="AU48" s="70"/>
      <c r="AV48" s="49"/>
      <c r="AW48" s="70"/>
      <c r="AX48" s="49"/>
      <c r="AY48" s="70"/>
      <c r="AZ48" s="49"/>
      <c r="BA48" s="70"/>
      <c r="BB48" s="49"/>
      <c r="BC48" s="70"/>
    </row>
    <row r="49" spans="2:55">
      <c r="D49" s="49"/>
      <c r="F49" s="49"/>
      <c r="H49" s="49"/>
      <c r="I49" s="143"/>
      <c r="J49" s="49"/>
      <c r="K49" s="143"/>
      <c r="L49" s="49"/>
      <c r="M49" s="143"/>
      <c r="N49" s="49"/>
      <c r="O49" s="143"/>
      <c r="P49" s="49"/>
      <c r="Q49" s="143"/>
      <c r="R49" s="49"/>
      <c r="S49" s="143"/>
      <c r="T49" s="49"/>
      <c r="U49" s="143"/>
      <c r="V49" s="49"/>
      <c r="W49" s="143"/>
      <c r="X49" s="49"/>
      <c r="Y49" s="143"/>
      <c r="Z49" s="49"/>
      <c r="AA49" s="143"/>
      <c r="AB49" s="49"/>
      <c r="AC49" s="143"/>
      <c r="AD49" s="49"/>
      <c r="AE49" s="143"/>
      <c r="AF49" s="49"/>
      <c r="AG49" s="143"/>
      <c r="AH49" s="49"/>
      <c r="AI49" s="143"/>
      <c r="AJ49" s="49"/>
      <c r="AK49" s="143"/>
      <c r="AL49" s="49"/>
      <c r="AM49" s="143"/>
      <c r="AN49" s="49"/>
      <c r="AO49" s="143"/>
      <c r="AP49" s="49"/>
      <c r="AQ49" s="143"/>
      <c r="AR49" s="49"/>
      <c r="AS49" s="143"/>
      <c r="AT49" s="49"/>
      <c r="AU49" s="143"/>
      <c r="AV49" s="49"/>
      <c r="AW49" s="143"/>
      <c r="AX49" s="49"/>
      <c r="AY49" s="143"/>
      <c r="AZ49" s="49"/>
      <c r="BA49" s="143"/>
      <c r="BB49" s="49"/>
      <c r="BC49" s="143"/>
    </row>
    <row r="50" spans="2:55">
      <c r="D50" s="49"/>
      <c r="F50" s="49"/>
      <c r="H50" s="49"/>
      <c r="J50" s="49"/>
      <c r="L50" s="49"/>
      <c r="N50" s="49"/>
      <c r="P50" s="49"/>
      <c r="R50" s="49"/>
      <c r="T50" s="49"/>
      <c r="V50" s="49"/>
      <c r="X50" s="49"/>
      <c r="Z50" s="49"/>
      <c r="AB50" s="49"/>
      <c r="AD50" s="49"/>
      <c r="AF50" s="49"/>
      <c r="AH50" s="49"/>
      <c r="AJ50" s="49"/>
      <c r="AL50" s="49"/>
      <c r="AN50" s="49"/>
      <c r="AP50" s="49"/>
      <c r="AR50" s="49"/>
      <c r="AT50" s="49"/>
      <c r="AV50" s="49"/>
      <c r="AX50" s="49"/>
      <c r="AZ50" s="49"/>
      <c r="BB50" s="49"/>
    </row>
    <row r="51" spans="2:55">
      <c r="D51" s="49"/>
      <c r="F51" s="49"/>
      <c r="H51" s="49"/>
      <c r="I51" s="70"/>
      <c r="J51" s="49"/>
      <c r="K51" s="70"/>
      <c r="L51" s="49"/>
      <c r="M51" s="70"/>
      <c r="N51" s="49"/>
      <c r="O51" s="70"/>
      <c r="P51" s="49"/>
      <c r="Q51" s="70"/>
      <c r="R51" s="49"/>
      <c r="S51" s="143"/>
      <c r="T51" s="49"/>
      <c r="U51" s="143"/>
      <c r="V51" s="49"/>
      <c r="W51" s="144"/>
      <c r="X51" s="49"/>
      <c r="Y51" s="70"/>
      <c r="Z51" s="49"/>
      <c r="AA51" s="70"/>
      <c r="AB51" s="49"/>
      <c r="AC51" s="70"/>
      <c r="AD51" s="49"/>
      <c r="AE51" s="70"/>
      <c r="AF51" s="49"/>
      <c r="AG51" s="70"/>
      <c r="AH51" s="49"/>
      <c r="AI51" s="70"/>
      <c r="AJ51" s="49"/>
      <c r="AK51" s="70"/>
      <c r="AL51" s="49"/>
      <c r="AM51" s="70"/>
      <c r="AN51" s="49"/>
      <c r="AO51" s="70"/>
      <c r="AP51" s="49"/>
      <c r="AQ51" s="70"/>
      <c r="AR51" s="49"/>
      <c r="AS51" s="70"/>
      <c r="AT51" s="49"/>
      <c r="AU51" s="70"/>
      <c r="AV51" s="49"/>
      <c r="AW51" s="70"/>
      <c r="AX51" s="49"/>
      <c r="AY51" s="70"/>
      <c r="AZ51" s="49"/>
      <c r="BA51" s="70"/>
      <c r="BB51" s="49"/>
      <c r="BC51" s="70"/>
    </row>
    <row r="52" spans="2:55">
      <c r="D52" s="49"/>
      <c r="F52" s="49"/>
      <c r="H52" s="49"/>
      <c r="I52" s="143"/>
      <c r="J52" s="49"/>
      <c r="K52" s="143"/>
      <c r="L52" s="49"/>
      <c r="M52" s="143"/>
      <c r="N52" s="49"/>
      <c r="O52" s="143"/>
      <c r="P52" s="49"/>
      <c r="Q52" s="143"/>
      <c r="R52" s="49"/>
      <c r="S52" s="143"/>
      <c r="T52" s="49"/>
      <c r="U52" s="143"/>
      <c r="V52" s="49"/>
      <c r="W52" s="143"/>
      <c r="X52" s="49"/>
      <c r="Y52" s="143"/>
      <c r="Z52" s="49"/>
      <c r="AA52" s="143"/>
      <c r="AB52" s="49"/>
      <c r="AC52" s="143"/>
      <c r="AD52" s="49"/>
      <c r="AE52" s="143"/>
      <c r="AF52" s="49"/>
      <c r="AG52" s="143"/>
      <c r="AH52" s="49"/>
      <c r="AI52" s="143"/>
      <c r="AJ52" s="49"/>
      <c r="AK52" s="143"/>
      <c r="AL52" s="49"/>
      <c r="AM52" s="143"/>
      <c r="AN52" s="49"/>
      <c r="AO52" s="143"/>
      <c r="AP52" s="49"/>
      <c r="AQ52" s="143"/>
      <c r="AR52" s="49"/>
      <c r="AS52" s="143"/>
      <c r="AT52" s="49"/>
      <c r="AU52" s="143"/>
      <c r="AV52" s="49"/>
      <c r="AW52" s="143"/>
      <c r="AX52" s="49"/>
      <c r="AY52" s="143"/>
      <c r="AZ52" s="49"/>
      <c r="BA52" s="143"/>
      <c r="BB52" s="49"/>
      <c r="BC52" s="143"/>
    </row>
    <row r="53" spans="2:55">
      <c r="D53" s="49"/>
      <c r="F53" s="49"/>
      <c r="H53" s="49"/>
      <c r="J53" s="49"/>
      <c r="L53" s="49"/>
      <c r="N53" s="49"/>
      <c r="P53" s="49"/>
      <c r="R53" s="49"/>
      <c r="T53" s="49"/>
      <c r="V53" s="49"/>
      <c r="X53" s="49"/>
      <c r="Z53" s="49"/>
      <c r="AB53" s="49"/>
      <c r="AD53" s="49"/>
      <c r="AF53" s="49"/>
      <c r="AH53" s="49"/>
      <c r="AJ53" s="49"/>
      <c r="AL53" s="49"/>
      <c r="AN53" s="49"/>
      <c r="AP53" s="49"/>
      <c r="AR53" s="49"/>
      <c r="AT53" s="49"/>
      <c r="AV53" s="49"/>
      <c r="AX53" s="49"/>
      <c r="AZ53" s="49"/>
      <c r="BB53" s="49"/>
    </row>
    <row r="54" spans="2:55">
      <c r="D54" s="49"/>
      <c r="F54" s="49"/>
      <c r="H54" s="49"/>
      <c r="I54" s="70"/>
      <c r="J54" s="49"/>
      <c r="K54" s="70"/>
      <c r="L54" s="49"/>
      <c r="M54" s="70"/>
      <c r="N54" s="49"/>
      <c r="O54" s="70"/>
      <c r="P54" s="49"/>
      <c r="Q54" s="70"/>
      <c r="R54" s="49"/>
      <c r="S54" s="143"/>
      <c r="T54" s="49"/>
      <c r="U54" s="143"/>
      <c r="V54" s="49"/>
      <c r="W54" s="144"/>
      <c r="X54" s="49"/>
      <c r="Y54" s="70"/>
      <c r="Z54" s="49"/>
      <c r="AA54" s="70"/>
      <c r="AB54" s="49"/>
      <c r="AC54" s="70"/>
      <c r="AD54" s="49"/>
      <c r="AE54" s="70"/>
      <c r="AF54" s="49"/>
      <c r="AG54" s="70"/>
      <c r="AH54" s="49"/>
      <c r="AI54" s="70"/>
      <c r="AJ54" s="49"/>
      <c r="AK54" s="70"/>
      <c r="AL54" s="49"/>
      <c r="AM54" s="70"/>
      <c r="AN54" s="49"/>
      <c r="AO54" s="70"/>
      <c r="AP54" s="49"/>
      <c r="AQ54" s="70"/>
      <c r="AR54" s="49"/>
      <c r="AS54" s="70"/>
      <c r="AT54" s="49"/>
      <c r="AU54" s="70"/>
      <c r="AV54" s="49"/>
      <c r="AW54" s="70"/>
      <c r="AX54" s="49"/>
      <c r="AY54" s="70"/>
      <c r="AZ54" s="49"/>
      <c r="BA54" s="70"/>
      <c r="BB54" s="49"/>
      <c r="BC54" s="70"/>
    </row>
    <row r="55" spans="2:55">
      <c r="D55" s="54"/>
      <c r="F55" s="54"/>
      <c r="H55" s="54"/>
      <c r="I55" s="143"/>
      <c r="J55" s="54"/>
      <c r="K55" s="143"/>
      <c r="L55" s="54"/>
      <c r="M55" s="143"/>
      <c r="N55" s="54"/>
      <c r="O55" s="143"/>
      <c r="P55" s="54"/>
      <c r="Q55" s="143"/>
      <c r="R55" s="54"/>
      <c r="S55" s="143"/>
      <c r="T55" s="54"/>
      <c r="U55" s="143"/>
      <c r="V55" s="54"/>
      <c r="W55" s="143"/>
      <c r="X55" s="54"/>
      <c r="Y55" s="143"/>
      <c r="Z55" s="54"/>
      <c r="AA55" s="143"/>
      <c r="AB55" s="54"/>
      <c r="AC55" s="143"/>
      <c r="AD55" s="54"/>
      <c r="AE55" s="143"/>
      <c r="AF55" s="54"/>
      <c r="AG55" s="143"/>
      <c r="AH55" s="54"/>
      <c r="AI55" s="143"/>
      <c r="AJ55" s="54"/>
      <c r="AK55" s="143"/>
      <c r="AL55" s="54"/>
      <c r="AM55" s="143"/>
      <c r="AN55" s="54"/>
      <c r="AO55" s="143"/>
      <c r="AP55" s="54"/>
      <c r="AQ55" s="143"/>
      <c r="AR55" s="54"/>
      <c r="AS55" s="143"/>
      <c r="AT55" s="54"/>
      <c r="AU55" s="143"/>
      <c r="AV55" s="54"/>
      <c r="AW55" s="143"/>
      <c r="AX55" s="54"/>
      <c r="AY55" s="143"/>
      <c r="AZ55" s="54"/>
      <c r="BA55" s="143"/>
      <c r="BB55" s="54"/>
      <c r="BC55" s="143"/>
    </row>
    <row r="56" spans="2:55">
      <c r="D56" s="54"/>
      <c r="F56" s="54"/>
      <c r="H56" s="54"/>
      <c r="J56" s="54"/>
      <c r="L56" s="54"/>
      <c r="N56" s="54"/>
      <c r="P56" s="54"/>
      <c r="R56" s="54"/>
      <c r="T56" s="54"/>
      <c r="V56" s="54"/>
      <c r="X56" s="54"/>
      <c r="Z56" s="54"/>
      <c r="AB56" s="54"/>
      <c r="AD56" s="54"/>
      <c r="AF56" s="54"/>
      <c r="AH56" s="54"/>
      <c r="AJ56" s="54"/>
      <c r="AL56" s="54"/>
      <c r="AN56" s="54"/>
      <c r="AP56" s="54"/>
      <c r="AR56" s="54"/>
      <c r="AT56" s="54"/>
      <c r="AV56" s="54"/>
      <c r="AX56" s="54"/>
      <c r="AZ56" s="54"/>
      <c r="BB56" s="54"/>
    </row>
    <row r="57" spans="2:55">
      <c r="D57" s="54"/>
      <c r="F57" s="54"/>
      <c r="H57" s="54"/>
      <c r="J57" s="54"/>
      <c r="L57" s="54"/>
      <c r="N57" s="54"/>
      <c r="P57" s="54"/>
      <c r="R57" s="54"/>
      <c r="T57" s="54"/>
      <c r="V57" s="54"/>
      <c r="X57" s="54"/>
      <c r="Z57" s="54"/>
      <c r="AB57" s="54"/>
      <c r="AD57" s="54"/>
      <c r="AF57" s="54"/>
      <c r="AH57" s="54"/>
      <c r="AJ57" s="54"/>
      <c r="AL57" s="54"/>
      <c r="AN57" s="54"/>
      <c r="AP57" s="54"/>
      <c r="AR57" s="54"/>
      <c r="AT57" s="54"/>
      <c r="AV57" s="54"/>
      <c r="AX57" s="54"/>
      <c r="AZ57" s="54"/>
      <c r="BB57" s="54"/>
    </row>
    <row r="58" spans="2:55">
      <c r="D58" s="54"/>
      <c r="F58" s="54"/>
      <c r="H58" s="54"/>
      <c r="J58" s="54"/>
      <c r="L58" s="54"/>
      <c r="N58" s="54"/>
      <c r="P58" s="54"/>
      <c r="R58" s="54"/>
      <c r="T58" s="54"/>
      <c r="V58" s="54"/>
      <c r="X58" s="54"/>
      <c r="Z58" s="54"/>
      <c r="AB58" s="54"/>
      <c r="AD58" s="54"/>
      <c r="AF58" s="54"/>
      <c r="AH58" s="54"/>
      <c r="AJ58" s="54"/>
      <c r="AL58" s="54"/>
      <c r="AN58" s="54"/>
      <c r="AP58" s="54"/>
      <c r="AR58" s="54"/>
      <c r="AT58" s="54"/>
      <c r="AV58" s="54"/>
      <c r="AX58" s="54"/>
      <c r="AZ58" s="54"/>
      <c r="BB58" s="54"/>
    </row>
    <row r="59" spans="2:55">
      <c r="B59" s="4"/>
      <c r="D59" s="54"/>
      <c r="F59" s="54"/>
      <c r="H59" s="54"/>
      <c r="J59" s="54"/>
      <c r="L59" s="54"/>
      <c r="N59" s="54"/>
      <c r="P59" s="54"/>
      <c r="R59" s="54"/>
      <c r="T59" s="54"/>
      <c r="V59" s="54"/>
      <c r="X59" s="54"/>
      <c r="Z59" s="54"/>
      <c r="AB59" s="54"/>
      <c r="AD59" s="54"/>
      <c r="AF59" s="54"/>
      <c r="AH59" s="54"/>
      <c r="AJ59" s="54"/>
      <c r="AL59" s="54"/>
      <c r="AN59" s="54"/>
      <c r="AP59" s="54"/>
      <c r="AR59" s="54"/>
      <c r="AT59" s="54"/>
      <c r="AV59" s="54"/>
      <c r="AX59" s="54"/>
      <c r="AZ59" s="54"/>
      <c r="BB59" s="54"/>
    </row>
    <row r="60" spans="2:55">
      <c r="D60" s="119"/>
      <c r="F60" s="119"/>
      <c r="H60" s="119"/>
      <c r="J60" s="119"/>
      <c r="L60" s="119"/>
      <c r="N60" s="119"/>
      <c r="P60" s="119"/>
      <c r="R60" s="119"/>
      <c r="T60" s="119"/>
      <c r="V60" s="119"/>
      <c r="X60" s="119"/>
      <c r="Z60" s="119"/>
      <c r="AB60" s="119"/>
      <c r="AD60" s="119"/>
      <c r="AF60" s="119"/>
      <c r="AH60" s="119"/>
      <c r="AJ60" s="119"/>
      <c r="AL60" s="119"/>
      <c r="AN60" s="119"/>
      <c r="AP60" s="119"/>
      <c r="AR60" s="119"/>
      <c r="AT60" s="119"/>
      <c r="AV60" s="119"/>
      <c r="AX60" s="119"/>
      <c r="AZ60" s="119"/>
      <c r="BB60" s="11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44EF-63F2-4504-9719-37B6848155B9}">
  <dimension ref="A1:BA72"/>
  <sheetViews>
    <sheetView showGridLines="0" zoomScale="70" zoomScaleNormal="70" workbookViewId="0">
      <pane xSplit="3" topLeftCell="AA1" activePane="topRight" state="frozen"/>
      <selection pane="topRight"/>
    </sheetView>
  </sheetViews>
  <sheetFormatPr defaultRowHeight="16.5"/>
  <cols>
    <col min="1" max="1" width="4.42578125" style="9" customWidth="1"/>
    <col min="2" max="2" width="4.140625" style="9" customWidth="1"/>
    <col min="3" max="3" width="99.28515625" style="29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3.42578125" style="22" bestFit="1" customWidth="1"/>
    <col min="8" max="8" width="0.7109375" style="22" customWidth="1"/>
    <col min="9" max="9" width="13.42578125" style="22" customWidth="1"/>
    <col min="10" max="10" width="0.7109375" style="22" customWidth="1"/>
    <col min="11" max="11" width="13.42578125" style="22" customWidth="1"/>
    <col min="12" max="12" width="0.7109375" style="22" customWidth="1"/>
    <col min="13" max="13" width="13.42578125" style="22" customWidth="1"/>
    <col min="14" max="14" width="0.7109375" style="22" customWidth="1"/>
    <col min="15" max="15" width="13.42578125" style="22" bestFit="1" customWidth="1"/>
    <col min="16" max="16" width="0.7109375" style="22" customWidth="1"/>
    <col min="17" max="17" width="13.42578125" style="22" bestFit="1" customWidth="1"/>
    <col min="18" max="18" width="0.7109375" style="22" customWidth="1"/>
    <col min="19" max="19" width="13.42578125" style="22" customWidth="1"/>
    <col min="20" max="20" width="0.7109375" style="22" customWidth="1"/>
    <col min="21" max="21" width="15.140625" style="22" customWidth="1"/>
    <col min="22" max="22" width="0.7109375" style="22" customWidth="1"/>
    <col min="23" max="23" width="13.42578125" style="22" bestFit="1" customWidth="1"/>
    <col min="24" max="24" width="0.7109375" style="22" customWidth="1"/>
    <col min="25" max="25" width="13.42578125" style="22" bestFit="1" customWidth="1"/>
    <col min="26" max="26" width="0.7109375" style="22" customWidth="1"/>
    <col min="27" max="27" width="13.42578125" style="22" bestFit="1" customWidth="1"/>
    <col min="28" max="28" width="0.7109375" style="22" customWidth="1"/>
    <col min="29" max="29" width="13.42578125" style="22" bestFit="1" customWidth="1"/>
    <col min="30" max="30" width="0.7109375" style="22" customWidth="1"/>
    <col min="31" max="31" width="13.42578125" style="22" bestFit="1" customWidth="1"/>
    <col min="32" max="32" width="0.7109375" style="22" customWidth="1"/>
    <col min="33" max="33" width="13.42578125" style="22" customWidth="1"/>
    <col min="34" max="34" width="0.7109375" style="22" customWidth="1"/>
    <col min="35" max="35" width="13.42578125" style="22" customWidth="1"/>
    <col min="36" max="36" width="0.7109375" style="22" customWidth="1"/>
    <col min="37" max="37" width="13.42578125" style="22" customWidth="1"/>
    <col min="38" max="38" width="0.7109375" style="22" customWidth="1"/>
    <col min="39" max="39" width="13.42578125" style="22" bestFit="1" customWidth="1"/>
    <col min="40" max="40" width="0.7109375" style="22" customWidth="1"/>
    <col min="41" max="41" width="13.42578125" style="22" customWidth="1"/>
    <col min="42" max="42" width="0.7109375" style="22" customWidth="1"/>
    <col min="43" max="43" width="13.42578125" style="22" customWidth="1"/>
    <col min="44" max="44" width="0.7109375" style="22" customWidth="1"/>
    <col min="45" max="45" width="13.42578125" style="22" customWidth="1"/>
    <col min="46" max="46" width="0.7109375" style="22" customWidth="1"/>
    <col min="47" max="47" width="13.42578125" style="22" customWidth="1"/>
    <col min="48" max="16384" width="9.140625" style="9"/>
  </cols>
  <sheetData>
    <row r="1" spans="2:53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9"/>
      <c r="AW1" s="9"/>
      <c r="AX1" s="9"/>
      <c r="AY1" s="9"/>
      <c r="AZ1" s="9"/>
      <c r="BA1" s="9"/>
    </row>
    <row r="2" spans="2:53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9"/>
      <c r="AW2" s="9"/>
      <c r="AX2" s="9"/>
      <c r="AY2" s="9"/>
      <c r="AZ2" s="9"/>
      <c r="BA2" s="9"/>
    </row>
    <row r="3" spans="2:53" s="1" customFormat="1" ht="15.7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9"/>
      <c r="AW3" s="9"/>
      <c r="AX3" s="9"/>
      <c r="AY3" s="9"/>
      <c r="AZ3" s="9"/>
      <c r="BA3" s="9"/>
    </row>
    <row r="4" spans="2:53" ht="15.75" customHeight="1">
      <c r="C4" s="39"/>
      <c r="D4" s="8"/>
      <c r="E4" s="40">
        <v>43100</v>
      </c>
      <c r="F4" s="8"/>
      <c r="G4" s="40">
        <v>43465</v>
      </c>
      <c r="H4" s="8"/>
      <c r="I4" s="40">
        <v>43555</v>
      </c>
      <c r="J4" s="8"/>
      <c r="K4" s="40">
        <v>43646</v>
      </c>
      <c r="L4" s="8"/>
      <c r="M4" s="40" t="s">
        <v>10</v>
      </c>
      <c r="N4" s="8"/>
      <c r="O4" s="40">
        <v>43830</v>
      </c>
      <c r="P4" s="8"/>
      <c r="Q4" s="40">
        <v>43921</v>
      </c>
      <c r="R4" s="8"/>
      <c r="S4" s="40">
        <v>44012</v>
      </c>
      <c r="T4" s="8"/>
      <c r="U4" s="40" t="s">
        <v>11</v>
      </c>
      <c r="V4" s="8"/>
      <c r="W4" s="40">
        <v>44196</v>
      </c>
      <c r="X4" s="8"/>
      <c r="Y4" s="40" t="s">
        <v>12</v>
      </c>
      <c r="Z4" s="8"/>
      <c r="AA4" s="40" t="s">
        <v>13</v>
      </c>
      <c r="AB4" s="8"/>
      <c r="AC4" s="40" t="s">
        <v>14</v>
      </c>
      <c r="AD4" s="8"/>
      <c r="AE4" s="40" t="s">
        <v>15</v>
      </c>
      <c r="AF4" s="8"/>
      <c r="AG4" s="40" t="s">
        <v>16</v>
      </c>
      <c r="AH4" s="8"/>
      <c r="AI4" s="40" t="s">
        <v>17</v>
      </c>
      <c r="AJ4" s="8"/>
      <c r="AK4" s="40" t="s">
        <v>18</v>
      </c>
      <c r="AL4" s="8"/>
      <c r="AM4" s="40" t="s">
        <v>19</v>
      </c>
      <c r="AN4" s="8"/>
      <c r="AO4" s="40" t="s">
        <v>20</v>
      </c>
      <c r="AP4" s="8"/>
      <c r="AQ4" s="40" t="s">
        <v>21</v>
      </c>
      <c r="AR4" s="8"/>
      <c r="AS4" s="40" t="s">
        <v>22</v>
      </c>
      <c r="AT4" s="8"/>
      <c r="AU4" s="40" t="s">
        <v>169</v>
      </c>
    </row>
    <row r="5" spans="2:53" ht="15">
      <c r="C5" s="75"/>
      <c r="D5" s="12"/>
      <c r="E5" s="76"/>
      <c r="F5" s="12"/>
      <c r="G5" s="76"/>
      <c r="H5" s="12"/>
      <c r="J5" s="12"/>
      <c r="L5" s="12"/>
      <c r="N5" s="12"/>
      <c r="P5" s="12"/>
      <c r="Q5" s="76"/>
      <c r="R5" s="12"/>
      <c r="S5" s="76"/>
      <c r="T5" s="12"/>
      <c r="U5" s="76"/>
      <c r="V5" s="12"/>
      <c r="X5" s="12"/>
      <c r="Z5" s="12"/>
      <c r="AB5" s="12"/>
      <c r="AD5" s="12"/>
      <c r="AF5" s="12"/>
      <c r="AH5" s="12"/>
      <c r="AJ5" s="12"/>
      <c r="AL5" s="12"/>
      <c r="AN5" s="12"/>
      <c r="AP5" s="12"/>
      <c r="AR5" s="12"/>
      <c r="AT5" s="12"/>
    </row>
    <row r="6" spans="2:53">
      <c r="C6" s="90" t="s">
        <v>106</v>
      </c>
      <c r="D6" s="13"/>
      <c r="E6" s="78"/>
      <c r="F6" s="13"/>
      <c r="G6" s="78"/>
      <c r="H6" s="13"/>
      <c r="J6" s="13"/>
      <c r="L6" s="13"/>
      <c r="N6" s="13"/>
      <c r="P6" s="13"/>
      <c r="Q6" s="78"/>
      <c r="R6" s="13"/>
      <c r="S6" s="78"/>
      <c r="T6" s="13"/>
      <c r="U6" s="78"/>
      <c r="V6" s="13"/>
      <c r="X6" s="13"/>
      <c r="Z6" s="13"/>
      <c r="AB6" s="13"/>
      <c r="AD6" s="13"/>
      <c r="AF6" s="13"/>
      <c r="AH6" s="13"/>
      <c r="AJ6" s="13"/>
      <c r="AL6" s="13"/>
      <c r="AN6" s="13"/>
      <c r="AP6" s="13"/>
      <c r="AR6" s="13"/>
      <c r="AT6" s="13"/>
    </row>
    <row r="7" spans="2:53">
      <c r="C7" s="79" t="s">
        <v>107</v>
      </c>
      <c r="D7" s="15"/>
      <c r="E7" s="80">
        <v>31010</v>
      </c>
      <c r="F7" s="15"/>
      <c r="G7" s="80">
        <v>41448</v>
      </c>
      <c r="H7" s="15"/>
      <c r="I7" s="80">
        <v>6977</v>
      </c>
      <c r="J7" s="15"/>
      <c r="K7" s="80">
        <v>13616</v>
      </c>
      <c r="L7" s="15"/>
      <c r="M7" s="80">
        <v>23526</v>
      </c>
      <c r="N7" s="15"/>
      <c r="O7" s="80">
        <v>51988.564657816554</v>
      </c>
      <c r="P7" s="15"/>
      <c r="Q7" s="80">
        <v>-933</v>
      </c>
      <c r="R7" s="15"/>
      <c r="S7" s="80">
        <v>-1947</v>
      </c>
      <c r="T7" s="15"/>
      <c r="U7" s="80">
        <v>4918</v>
      </c>
      <c r="V7" s="15"/>
      <c r="W7" s="80">
        <v>25831.17445999994</v>
      </c>
      <c r="X7" s="15"/>
      <c r="Y7" s="80">
        <v>7227</v>
      </c>
      <c r="Z7" s="15"/>
      <c r="AA7" s="80">
        <v>20608</v>
      </c>
      <c r="AB7" s="15"/>
      <c r="AC7" s="80">
        <v>42076</v>
      </c>
      <c r="AD7" s="15"/>
      <c r="AE7" s="80">
        <v>77147</v>
      </c>
      <c r="AF7" s="15"/>
      <c r="AG7" s="80">
        <v>19977</v>
      </c>
      <c r="AH7" s="15"/>
      <c r="AI7" s="80">
        <v>37247</v>
      </c>
      <c r="AJ7" s="15"/>
      <c r="AK7" s="80">
        <v>61732</v>
      </c>
      <c r="AL7" s="15"/>
      <c r="AM7" s="80">
        <v>96460</v>
      </c>
      <c r="AN7" s="15"/>
      <c r="AO7" s="80">
        <v>25087</v>
      </c>
      <c r="AP7" s="15"/>
      <c r="AQ7" s="80">
        <v>51918</v>
      </c>
      <c r="AR7" s="15"/>
      <c r="AS7" s="80">
        <v>79082</v>
      </c>
      <c r="AT7" s="15"/>
      <c r="AU7" s="80">
        <v>114410</v>
      </c>
    </row>
    <row r="8" spans="2:53" ht="33">
      <c r="C8" s="79" t="s">
        <v>108</v>
      </c>
      <c r="D8" s="15"/>
      <c r="E8" s="80"/>
      <c r="F8" s="15"/>
      <c r="G8" s="80"/>
      <c r="H8" s="15"/>
      <c r="I8" s="80"/>
      <c r="J8" s="15"/>
      <c r="K8" s="80"/>
      <c r="L8" s="15"/>
      <c r="M8" s="80"/>
      <c r="N8" s="15"/>
      <c r="O8" s="80"/>
      <c r="P8" s="15"/>
      <c r="Q8" s="80"/>
      <c r="R8" s="15"/>
      <c r="S8" s="80"/>
      <c r="T8" s="15"/>
      <c r="U8" s="80"/>
      <c r="V8" s="15"/>
      <c r="W8" s="80"/>
      <c r="X8" s="15"/>
      <c r="Y8" s="80"/>
      <c r="Z8" s="15"/>
      <c r="AA8" s="80"/>
      <c r="AB8" s="15"/>
      <c r="AC8" s="80"/>
      <c r="AD8" s="15"/>
      <c r="AE8" s="80"/>
      <c r="AF8" s="15"/>
      <c r="AG8" s="80"/>
      <c r="AH8" s="15"/>
      <c r="AI8" s="80"/>
      <c r="AJ8" s="15"/>
      <c r="AK8" s="80"/>
      <c r="AL8" s="15"/>
      <c r="AM8" s="80"/>
      <c r="AN8" s="15"/>
      <c r="AO8" s="80"/>
      <c r="AP8" s="15"/>
      <c r="AQ8" s="80">
        <v>0</v>
      </c>
      <c r="AR8" s="15"/>
      <c r="AS8" s="80">
        <v>0</v>
      </c>
      <c r="AT8" s="15"/>
      <c r="AU8" s="80">
        <v>0</v>
      </c>
    </row>
    <row r="9" spans="2:53">
      <c r="C9" s="81" t="s">
        <v>109</v>
      </c>
      <c r="D9" s="15"/>
      <c r="E9" s="82">
        <v>3081</v>
      </c>
      <c r="F9" s="15"/>
      <c r="G9" s="82">
        <v>2889</v>
      </c>
      <c r="H9" s="15"/>
      <c r="I9" s="82">
        <v>2662.8165199999999</v>
      </c>
      <c r="J9" s="15"/>
      <c r="K9" s="82">
        <v>5457.73758</v>
      </c>
      <c r="L9" s="15"/>
      <c r="M9" s="82">
        <v>8343.7375800000009</v>
      </c>
      <c r="N9" s="15"/>
      <c r="O9" s="82">
        <v>11253</v>
      </c>
      <c r="P9" s="15"/>
      <c r="Q9" s="80">
        <v>2849.31664</v>
      </c>
      <c r="R9" s="15"/>
      <c r="S9" s="80">
        <v>5692.2560899999935</v>
      </c>
      <c r="T9" s="15"/>
      <c r="U9" s="80">
        <v>8500</v>
      </c>
      <c r="V9" s="15"/>
      <c r="W9" s="82">
        <v>11132</v>
      </c>
      <c r="X9" s="15"/>
      <c r="Y9" s="82">
        <v>2454.91734</v>
      </c>
      <c r="Z9" s="15"/>
      <c r="AA9" s="82">
        <v>4896.2525799999994</v>
      </c>
      <c r="AB9" s="15"/>
      <c r="AC9" s="82">
        <v>8242.6496499999994</v>
      </c>
      <c r="AD9" s="15"/>
      <c r="AE9" s="82">
        <v>11598</v>
      </c>
      <c r="AF9" s="15"/>
      <c r="AG9" s="82">
        <v>4054.3926000000001</v>
      </c>
      <c r="AH9" s="15"/>
      <c r="AI9" s="83">
        <v>8490.8109399999994</v>
      </c>
      <c r="AJ9" s="15"/>
      <c r="AK9" s="83">
        <v>13449.11428</v>
      </c>
      <c r="AL9" s="15"/>
      <c r="AM9" s="83">
        <v>19286.575290000001</v>
      </c>
      <c r="AN9" s="15"/>
      <c r="AO9" s="82">
        <v>6344.5386399999998</v>
      </c>
      <c r="AP9" s="15"/>
      <c r="AQ9" s="80">
        <v>13079.20435</v>
      </c>
      <c r="AR9" s="15"/>
      <c r="AS9" s="80">
        <v>20214</v>
      </c>
      <c r="AT9" s="15"/>
      <c r="AU9" s="80">
        <v>27616</v>
      </c>
    </row>
    <row r="10" spans="2:53">
      <c r="C10" s="81" t="s">
        <v>110</v>
      </c>
      <c r="D10" s="15"/>
      <c r="E10" s="82">
        <v>12157</v>
      </c>
      <c r="F10" s="15"/>
      <c r="G10" s="82">
        <v>11261</v>
      </c>
      <c r="H10" s="15"/>
      <c r="I10" s="82">
        <v>0</v>
      </c>
      <c r="J10" s="15"/>
      <c r="K10" s="82">
        <v>0</v>
      </c>
      <c r="L10" s="15"/>
      <c r="M10" s="82">
        <v>0</v>
      </c>
      <c r="N10" s="15"/>
      <c r="O10" s="82">
        <v>-1503.3745900000001</v>
      </c>
      <c r="P10" s="15"/>
      <c r="Q10" s="80">
        <v>-62</v>
      </c>
      <c r="R10" s="15"/>
      <c r="S10" s="80">
        <v>-259</v>
      </c>
      <c r="T10" s="15"/>
      <c r="U10" s="80">
        <v>-367</v>
      </c>
      <c r="V10" s="15"/>
      <c r="W10" s="82">
        <v>-421</v>
      </c>
      <c r="X10" s="15"/>
      <c r="Y10" s="82">
        <v>-62</v>
      </c>
      <c r="Z10" s="15"/>
      <c r="AA10" s="82">
        <v>-157</v>
      </c>
      <c r="AB10" s="15"/>
      <c r="AC10" s="82">
        <v>-317</v>
      </c>
      <c r="AD10" s="15"/>
      <c r="AE10" s="82">
        <v>-671</v>
      </c>
      <c r="AF10" s="15"/>
      <c r="AG10" s="82">
        <v>-195</v>
      </c>
      <c r="AH10" s="15"/>
      <c r="AI10" s="83">
        <v>-586</v>
      </c>
      <c r="AJ10" s="15"/>
      <c r="AK10" s="83">
        <v>-1101</v>
      </c>
      <c r="AL10" s="15"/>
      <c r="AM10" s="83">
        <v>-1570</v>
      </c>
      <c r="AN10" s="15"/>
      <c r="AO10" s="82">
        <v>-486</v>
      </c>
      <c r="AP10" s="15"/>
      <c r="AQ10" s="80">
        <v>-970</v>
      </c>
      <c r="AR10" s="15"/>
      <c r="AS10" s="80">
        <v>-1456</v>
      </c>
      <c r="AT10" s="15"/>
      <c r="AU10" s="80">
        <v>-1899</v>
      </c>
    </row>
    <row r="11" spans="2:53">
      <c r="C11" s="81" t="s">
        <v>111</v>
      </c>
      <c r="D11" s="15"/>
      <c r="E11" s="82">
        <v>0</v>
      </c>
      <c r="F11" s="15"/>
      <c r="G11" s="82">
        <v>0</v>
      </c>
      <c r="H11" s="15"/>
      <c r="I11" s="82">
        <v>0</v>
      </c>
      <c r="J11" s="15"/>
      <c r="K11" s="82">
        <v>0</v>
      </c>
      <c r="L11" s="15"/>
      <c r="M11" s="82">
        <v>0</v>
      </c>
      <c r="N11" s="15"/>
      <c r="O11" s="82">
        <v>1503.3745900000001</v>
      </c>
      <c r="P11" s="15"/>
      <c r="Q11" s="80">
        <v>370</v>
      </c>
      <c r="R11" s="15"/>
      <c r="S11" s="80">
        <v>86</v>
      </c>
      <c r="T11" s="15"/>
      <c r="U11" s="80">
        <v>-9</v>
      </c>
      <c r="V11" s="15"/>
      <c r="W11" s="82">
        <v>-348</v>
      </c>
      <c r="X11" s="15"/>
      <c r="Y11" s="82">
        <v>-63</v>
      </c>
      <c r="Z11" s="15"/>
      <c r="AA11" s="82">
        <v>-162</v>
      </c>
      <c r="AB11" s="15"/>
      <c r="AC11" s="82">
        <v>-323</v>
      </c>
      <c r="AD11" s="15"/>
      <c r="AE11" s="82">
        <v>0</v>
      </c>
      <c r="AF11" s="15"/>
      <c r="AG11" s="82">
        <v>0</v>
      </c>
      <c r="AH11" s="15"/>
      <c r="AI11" s="83">
        <v>0</v>
      </c>
      <c r="AJ11" s="15"/>
      <c r="AK11" s="83">
        <v>0</v>
      </c>
      <c r="AL11" s="15"/>
      <c r="AM11" s="82">
        <v>0</v>
      </c>
      <c r="AN11" s="15"/>
      <c r="AO11" s="82">
        <v>0</v>
      </c>
      <c r="AP11" s="15"/>
      <c r="AQ11" s="80">
        <v>459</v>
      </c>
      <c r="AR11" s="15"/>
      <c r="AS11" s="80">
        <v>930</v>
      </c>
      <c r="AT11" s="15"/>
      <c r="AU11" s="80">
        <v>0</v>
      </c>
    </row>
    <row r="12" spans="2:53">
      <c r="C12" s="81" t="s">
        <v>112</v>
      </c>
      <c r="D12" s="15"/>
      <c r="E12" s="82">
        <v>0</v>
      </c>
      <c r="F12" s="15"/>
      <c r="G12" s="82">
        <v>0</v>
      </c>
      <c r="H12" s="15"/>
      <c r="I12" s="82">
        <v>1937</v>
      </c>
      <c r="J12" s="15"/>
      <c r="K12" s="82">
        <v>3398</v>
      </c>
      <c r="L12" s="15"/>
      <c r="M12" s="82">
        <v>5893</v>
      </c>
      <c r="N12" s="15"/>
      <c r="O12" s="82">
        <v>19574</v>
      </c>
      <c r="P12" s="15"/>
      <c r="Q12" s="80">
        <v>1179</v>
      </c>
      <c r="R12" s="15"/>
      <c r="S12" s="80">
        <v>-472</v>
      </c>
      <c r="T12" s="15"/>
      <c r="U12" s="80">
        <v>2072</v>
      </c>
      <c r="V12" s="15"/>
      <c r="W12" s="82">
        <v>9527</v>
      </c>
      <c r="X12" s="15"/>
      <c r="Y12" s="82">
        <v>1332</v>
      </c>
      <c r="Z12" s="15"/>
      <c r="AA12" s="82">
        <v>4603</v>
      </c>
      <c r="AB12" s="15"/>
      <c r="AC12" s="82">
        <v>5992</v>
      </c>
      <c r="AD12" s="15"/>
      <c r="AE12" s="82">
        <v>11583.51</v>
      </c>
      <c r="AF12" s="15"/>
      <c r="AG12" s="82">
        <v>7169</v>
      </c>
      <c r="AH12" s="15"/>
      <c r="AI12" s="83">
        <v>13588</v>
      </c>
      <c r="AJ12" s="15"/>
      <c r="AK12" s="83">
        <v>17508</v>
      </c>
      <c r="AL12" s="15"/>
      <c r="AM12" s="83">
        <v>23961</v>
      </c>
      <c r="AN12" s="15"/>
      <c r="AO12" s="82">
        <v>4215</v>
      </c>
      <c r="AP12" s="15"/>
      <c r="AQ12" s="80">
        <v>9181</v>
      </c>
      <c r="AR12" s="15"/>
      <c r="AS12" s="80">
        <v>13872</v>
      </c>
      <c r="AT12" s="15"/>
      <c r="AU12" s="80">
        <v>22520</v>
      </c>
    </row>
    <row r="13" spans="2:53">
      <c r="B13" s="84"/>
      <c r="C13" s="81" t="s">
        <v>113</v>
      </c>
      <c r="D13" s="17"/>
      <c r="E13" s="82">
        <v>-343</v>
      </c>
      <c r="F13" s="17"/>
      <c r="G13" s="82">
        <v>1988</v>
      </c>
      <c r="H13" s="17"/>
      <c r="I13" s="82">
        <v>81</v>
      </c>
      <c r="J13" s="17"/>
      <c r="K13" s="82">
        <v>0</v>
      </c>
      <c r="L13" s="17"/>
      <c r="M13" s="82">
        <v>0</v>
      </c>
      <c r="N13" s="17"/>
      <c r="O13" s="82">
        <v>-2607</v>
      </c>
      <c r="P13" s="17"/>
      <c r="Q13" s="80">
        <v>89</v>
      </c>
      <c r="R13" s="17"/>
      <c r="S13" s="80">
        <v>-1008</v>
      </c>
      <c r="T13" s="17"/>
      <c r="U13" s="80">
        <v>-900</v>
      </c>
      <c r="V13" s="17"/>
      <c r="W13" s="82">
        <v>-896</v>
      </c>
      <c r="X13" s="17"/>
      <c r="Y13" s="82">
        <v>159</v>
      </c>
      <c r="Z13" s="17"/>
      <c r="AA13" s="82">
        <v>328</v>
      </c>
      <c r="AB13" s="17"/>
      <c r="AC13" s="82">
        <v>468</v>
      </c>
      <c r="AD13" s="17"/>
      <c r="AE13" s="82">
        <v>517</v>
      </c>
      <c r="AF13" s="17"/>
      <c r="AG13" s="82">
        <v>140</v>
      </c>
      <c r="AH13" s="17"/>
      <c r="AI13" s="83">
        <v>329</v>
      </c>
      <c r="AJ13" s="17"/>
      <c r="AK13" s="83">
        <v>494</v>
      </c>
      <c r="AL13" s="17"/>
      <c r="AM13" s="83">
        <v>709</v>
      </c>
      <c r="AN13" s="17"/>
      <c r="AO13" s="82">
        <v>194</v>
      </c>
      <c r="AP13" s="17"/>
      <c r="AQ13" s="80">
        <v>252</v>
      </c>
      <c r="AR13" s="17"/>
      <c r="AS13" s="80">
        <v>704</v>
      </c>
      <c r="AT13" s="17"/>
      <c r="AU13" s="80">
        <v>1108</v>
      </c>
    </row>
    <row r="14" spans="2:53">
      <c r="C14" s="81" t="s">
        <v>114</v>
      </c>
      <c r="D14" s="19"/>
      <c r="E14" s="82">
        <v>6388</v>
      </c>
      <c r="F14" s="19"/>
      <c r="G14" s="82">
        <v>3800</v>
      </c>
      <c r="H14" s="19"/>
      <c r="I14" s="82">
        <v>514</v>
      </c>
      <c r="J14" s="19"/>
      <c r="K14" s="82">
        <v>1055</v>
      </c>
      <c r="L14" s="19"/>
      <c r="M14" s="82">
        <v>1569</v>
      </c>
      <c r="N14" s="19"/>
      <c r="O14" s="82">
        <v>3945</v>
      </c>
      <c r="P14" s="19"/>
      <c r="Q14" s="80">
        <v>-221</v>
      </c>
      <c r="R14" s="19"/>
      <c r="S14" s="80">
        <v>-1173</v>
      </c>
      <c r="T14" s="19"/>
      <c r="U14" s="80">
        <v>-1304</v>
      </c>
      <c r="V14" s="19"/>
      <c r="W14" s="82">
        <v>-1256</v>
      </c>
      <c r="X14" s="19"/>
      <c r="Y14" s="82">
        <v>-134</v>
      </c>
      <c r="Z14" s="19"/>
      <c r="AA14" s="82">
        <v>-223</v>
      </c>
      <c r="AB14" s="19"/>
      <c r="AC14" s="82">
        <v>-321</v>
      </c>
      <c r="AD14" s="19"/>
      <c r="AE14" s="82">
        <v>-456</v>
      </c>
      <c r="AF14" s="19"/>
      <c r="AG14" s="82">
        <v>-118</v>
      </c>
      <c r="AH14" s="19"/>
      <c r="AI14" s="83">
        <v>-255</v>
      </c>
      <c r="AJ14" s="19"/>
      <c r="AK14" s="83">
        <v>-605</v>
      </c>
      <c r="AL14" s="19"/>
      <c r="AM14" s="83">
        <v>-1283</v>
      </c>
      <c r="AN14" s="19"/>
      <c r="AO14" s="82">
        <v>-216</v>
      </c>
      <c r="AP14" s="19"/>
      <c r="AQ14" s="80">
        <v>-399</v>
      </c>
      <c r="AR14" s="19"/>
      <c r="AS14" s="80">
        <v>-848</v>
      </c>
      <c r="AT14" s="19"/>
      <c r="AU14" s="80">
        <v>-1506</v>
      </c>
    </row>
    <row r="15" spans="2:53">
      <c r="C15" s="81" t="s">
        <v>115</v>
      </c>
      <c r="D15" s="13"/>
      <c r="E15" s="82">
        <v>0</v>
      </c>
      <c r="F15" s="13"/>
      <c r="G15" s="82">
        <v>0</v>
      </c>
      <c r="H15" s="13"/>
      <c r="I15" s="82">
        <v>3</v>
      </c>
      <c r="J15" s="13"/>
      <c r="K15" s="82">
        <v>12</v>
      </c>
      <c r="L15" s="13"/>
      <c r="M15" s="82">
        <v>21</v>
      </c>
      <c r="N15" s="13"/>
      <c r="O15" s="82">
        <v>38</v>
      </c>
      <c r="P15" s="13"/>
      <c r="Q15" s="80">
        <v>118</v>
      </c>
      <c r="R15" s="13"/>
      <c r="S15" s="80">
        <v>177</v>
      </c>
      <c r="T15" s="13"/>
      <c r="U15" s="80">
        <v>421</v>
      </c>
      <c r="V15" s="13"/>
      <c r="W15" s="82">
        <v>658</v>
      </c>
      <c r="X15" s="13"/>
      <c r="Y15" s="82">
        <v>642</v>
      </c>
      <c r="Z15" s="13"/>
      <c r="AA15" s="82">
        <v>1202</v>
      </c>
      <c r="AB15" s="13"/>
      <c r="AC15" s="82">
        <v>550</v>
      </c>
      <c r="AD15" s="13"/>
      <c r="AE15" s="82">
        <v>532</v>
      </c>
      <c r="AF15" s="13"/>
      <c r="AG15" s="82">
        <v>21</v>
      </c>
      <c r="AH15" s="13"/>
      <c r="AI15" s="83">
        <v>24</v>
      </c>
      <c r="AJ15" s="13"/>
      <c r="AK15" s="83">
        <v>70</v>
      </c>
      <c r="AL15" s="13"/>
      <c r="AM15" s="83">
        <v>106</v>
      </c>
      <c r="AN15" s="13"/>
      <c r="AO15" s="82">
        <v>247</v>
      </c>
      <c r="AP15" s="13"/>
      <c r="AQ15" s="80">
        <v>341</v>
      </c>
      <c r="AR15" s="13"/>
      <c r="AS15" s="80">
        <v>383</v>
      </c>
      <c r="AT15" s="13"/>
      <c r="AU15" s="80">
        <v>414</v>
      </c>
    </row>
    <row r="16" spans="2:53">
      <c r="C16" s="81" t="s">
        <v>116</v>
      </c>
      <c r="D16" s="15"/>
      <c r="E16" s="82">
        <v>2128</v>
      </c>
      <c r="F16" s="15"/>
      <c r="G16" s="82">
        <v>443</v>
      </c>
      <c r="H16" s="15"/>
      <c r="I16" s="82">
        <v>0</v>
      </c>
      <c r="J16" s="15"/>
      <c r="K16" s="82">
        <v>0</v>
      </c>
      <c r="L16" s="15"/>
      <c r="M16" s="82">
        <v>0</v>
      </c>
      <c r="N16" s="15"/>
      <c r="O16" s="82">
        <v>0</v>
      </c>
      <c r="P16" s="15"/>
      <c r="Q16" s="80">
        <v>133</v>
      </c>
      <c r="R16" s="15"/>
      <c r="S16" s="80">
        <v>133</v>
      </c>
      <c r="T16" s="15"/>
      <c r="U16" s="80">
        <v>173</v>
      </c>
      <c r="V16" s="15"/>
      <c r="W16" s="82">
        <v>204</v>
      </c>
      <c r="X16" s="15"/>
      <c r="Y16" s="82">
        <v>-94</v>
      </c>
      <c r="Z16" s="15"/>
      <c r="AA16" s="82">
        <v>-49</v>
      </c>
      <c r="AB16" s="15"/>
      <c r="AC16" s="82">
        <v>-19</v>
      </c>
      <c r="AD16" s="15"/>
      <c r="AE16" s="82">
        <v>62</v>
      </c>
      <c r="AF16" s="15"/>
      <c r="AG16" s="82">
        <v>-80</v>
      </c>
      <c r="AH16" s="15"/>
      <c r="AI16" s="83">
        <v>-59</v>
      </c>
      <c r="AJ16" s="15"/>
      <c r="AK16" s="83">
        <v>-49</v>
      </c>
      <c r="AL16" s="15"/>
      <c r="AM16" s="83">
        <v>52</v>
      </c>
      <c r="AN16" s="15"/>
      <c r="AO16" s="82">
        <v>-67</v>
      </c>
      <c r="AP16" s="15"/>
      <c r="AQ16" s="80">
        <v>-57</v>
      </c>
      <c r="AR16" s="15"/>
      <c r="AS16" s="80">
        <v>-48</v>
      </c>
      <c r="AT16" s="15"/>
      <c r="AU16" s="80">
        <v>112</v>
      </c>
    </row>
    <row r="17" spans="2:47">
      <c r="C17" s="81" t="s">
        <v>117</v>
      </c>
      <c r="D17" s="15"/>
      <c r="E17" s="82">
        <v>2946</v>
      </c>
      <c r="F17" s="15"/>
      <c r="G17" s="82">
        <v>2711</v>
      </c>
      <c r="H17" s="15"/>
      <c r="I17" s="82">
        <v>0</v>
      </c>
      <c r="J17" s="15"/>
      <c r="K17" s="82">
        <v>46.844999999999942</v>
      </c>
      <c r="L17" s="15"/>
      <c r="M17" s="82">
        <v>763.84499999999991</v>
      </c>
      <c r="N17" s="15"/>
      <c r="O17" s="82">
        <v>88</v>
      </c>
      <c r="P17" s="15"/>
      <c r="Q17" s="80">
        <v>1.03565</v>
      </c>
      <c r="R17" s="15"/>
      <c r="S17" s="80">
        <v>1.03565</v>
      </c>
      <c r="T17" s="15"/>
      <c r="U17" s="80">
        <v>1.03565</v>
      </c>
      <c r="V17" s="15"/>
      <c r="W17" s="82">
        <v>0</v>
      </c>
      <c r="X17" s="15"/>
      <c r="Y17" s="82">
        <v>0</v>
      </c>
      <c r="Z17" s="15"/>
      <c r="AA17" s="82">
        <v>0</v>
      </c>
      <c r="AB17" s="15"/>
      <c r="AC17" s="82">
        <v>0</v>
      </c>
      <c r="AD17" s="15"/>
      <c r="AE17" s="82">
        <v>24</v>
      </c>
      <c r="AF17" s="15"/>
      <c r="AG17" s="82">
        <v>0</v>
      </c>
      <c r="AH17" s="15"/>
      <c r="AI17" s="83">
        <v>0</v>
      </c>
      <c r="AJ17" s="15"/>
      <c r="AK17" s="83">
        <v>1</v>
      </c>
      <c r="AL17" s="15"/>
      <c r="AM17" s="83">
        <v>0</v>
      </c>
      <c r="AN17" s="15"/>
      <c r="AO17" s="82">
        <v>0</v>
      </c>
      <c r="AP17" s="15"/>
      <c r="AQ17" s="80">
        <v>0</v>
      </c>
      <c r="AR17" s="15"/>
      <c r="AS17" s="80">
        <v>10</v>
      </c>
      <c r="AT17" s="15"/>
      <c r="AU17" s="80">
        <v>236</v>
      </c>
    </row>
    <row r="18" spans="2:47">
      <c r="C18" s="85" t="s">
        <v>118</v>
      </c>
      <c r="D18" s="15"/>
      <c r="E18" s="82">
        <v>391</v>
      </c>
      <c r="F18" s="15"/>
      <c r="G18" s="82">
        <v>0</v>
      </c>
      <c r="H18" s="15"/>
      <c r="I18" s="82">
        <v>0</v>
      </c>
      <c r="J18" s="15"/>
      <c r="K18" s="82">
        <v>0</v>
      </c>
      <c r="L18" s="15"/>
      <c r="M18" s="82">
        <v>0</v>
      </c>
      <c r="N18" s="15"/>
      <c r="O18" s="82">
        <v>0</v>
      </c>
      <c r="P18" s="15"/>
      <c r="Q18" s="80">
        <v>0</v>
      </c>
      <c r="R18" s="15"/>
      <c r="S18" s="80">
        <v>0</v>
      </c>
      <c r="T18" s="15"/>
      <c r="U18" s="80">
        <v>0</v>
      </c>
      <c r="V18" s="15"/>
      <c r="W18" s="82">
        <v>1.03565</v>
      </c>
      <c r="X18" s="15"/>
      <c r="Y18" s="82">
        <v>0</v>
      </c>
      <c r="Z18" s="15"/>
      <c r="AA18" s="82">
        <v>0</v>
      </c>
      <c r="AB18" s="15"/>
      <c r="AC18" s="82">
        <v>0</v>
      </c>
      <c r="AD18" s="15"/>
      <c r="AE18" s="82">
        <v>0</v>
      </c>
      <c r="AF18" s="15"/>
      <c r="AG18" s="82">
        <v>0</v>
      </c>
      <c r="AH18" s="15"/>
      <c r="AI18" s="83">
        <v>0</v>
      </c>
      <c r="AJ18" s="15"/>
      <c r="AK18" s="83">
        <v>0</v>
      </c>
      <c r="AL18" s="15"/>
      <c r="AM18" s="82">
        <v>0</v>
      </c>
      <c r="AN18" s="15"/>
      <c r="AO18" s="82">
        <v>0</v>
      </c>
      <c r="AP18" s="15"/>
      <c r="AQ18" s="80">
        <v>0</v>
      </c>
      <c r="AR18" s="15"/>
      <c r="AS18" s="80">
        <v>0</v>
      </c>
      <c r="AT18" s="15"/>
      <c r="AU18" s="80">
        <v>0</v>
      </c>
    </row>
    <row r="19" spans="2:47">
      <c r="B19" s="84"/>
      <c r="C19" s="85" t="s">
        <v>119</v>
      </c>
      <c r="D19" s="15"/>
      <c r="E19" s="82">
        <v>0</v>
      </c>
      <c r="F19" s="15"/>
      <c r="G19" s="82">
        <v>601</v>
      </c>
      <c r="H19" s="15"/>
      <c r="I19" s="82">
        <v>301</v>
      </c>
      <c r="J19" s="15"/>
      <c r="K19" s="82">
        <v>601</v>
      </c>
      <c r="L19" s="15"/>
      <c r="M19" s="82">
        <v>902</v>
      </c>
      <c r="N19" s="15"/>
      <c r="O19" s="82">
        <v>1202</v>
      </c>
      <c r="P19" s="15"/>
      <c r="Q19" s="80">
        <v>300</v>
      </c>
      <c r="R19" s="15"/>
      <c r="S19" s="80">
        <v>601</v>
      </c>
      <c r="T19" s="15"/>
      <c r="U19" s="80">
        <v>902</v>
      </c>
      <c r="V19" s="15"/>
      <c r="W19" s="82">
        <v>1803</v>
      </c>
      <c r="X19" s="15"/>
      <c r="Y19" s="82">
        <v>0</v>
      </c>
      <c r="Z19" s="15"/>
      <c r="AA19" s="82">
        <v>0</v>
      </c>
      <c r="AB19" s="15"/>
      <c r="AC19" s="82">
        <v>0</v>
      </c>
      <c r="AD19" s="15"/>
      <c r="AE19" s="82">
        <v>0</v>
      </c>
      <c r="AF19" s="15"/>
      <c r="AG19" s="82">
        <v>0</v>
      </c>
      <c r="AH19" s="15"/>
      <c r="AI19" s="83">
        <v>0</v>
      </c>
      <c r="AJ19" s="15"/>
      <c r="AK19" s="83">
        <v>0</v>
      </c>
      <c r="AL19" s="15"/>
      <c r="AM19" s="82">
        <v>0</v>
      </c>
      <c r="AN19" s="15"/>
      <c r="AO19" s="82">
        <v>0</v>
      </c>
      <c r="AP19" s="15"/>
      <c r="AQ19" s="80">
        <v>0</v>
      </c>
      <c r="AR19" s="15"/>
      <c r="AS19" s="80">
        <v>0</v>
      </c>
      <c r="AT19" s="15"/>
      <c r="AU19" s="80">
        <v>0</v>
      </c>
    </row>
    <row r="20" spans="2:47">
      <c r="B20" s="84"/>
      <c r="C20" s="85" t="s">
        <v>120</v>
      </c>
      <c r="D20" s="15"/>
      <c r="E20" s="80">
        <v>0</v>
      </c>
      <c r="F20" s="15"/>
      <c r="G20" s="80">
        <v>0</v>
      </c>
      <c r="H20" s="15"/>
      <c r="I20" s="80">
        <v>0</v>
      </c>
      <c r="J20" s="15"/>
      <c r="K20" s="80">
        <v>0</v>
      </c>
      <c r="L20" s="15"/>
      <c r="M20" s="80">
        <v>0</v>
      </c>
      <c r="N20" s="15"/>
      <c r="O20" s="80">
        <v>-17741</v>
      </c>
      <c r="P20" s="15"/>
      <c r="Q20" s="80">
        <v>0</v>
      </c>
      <c r="R20" s="15"/>
      <c r="S20" s="80">
        <v>0</v>
      </c>
      <c r="T20" s="15"/>
      <c r="U20" s="80">
        <v>0</v>
      </c>
      <c r="V20" s="15"/>
      <c r="W20" s="82">
        <v>0</v>
      </c>
      <c r="X20" s="15"/>
      <c r="Y20" s="82">
        <v>-874</v>
      </c>
      <c r="Z20" s="15"/>
      <c r="AA20" s="82">
        <v>-874</v>
      </c>
      <c r="AB20" s="15"/>
      <c r="AC20" s="82">
        <v>-874</v>
      </c>
      <c r="AD20" s="15"/>
      <c r="AE20" s="82">
        <v>-874</v>
      </c>
      <c r="AF20" s="15"/>
      <c r="AG20" s="82">
        <v>0</v>
      </c>
      <c r="AH20" s="15"/>
      <c r="AI20" s="83">
        <v>138</v>
      </c>
      <c r="AJ20" s="15"/>
      <c r="AK20" s="83">
        <v>138</v>
      </c>
      <c r="AL20" s="15"/>
      <c r="AM20" s="83">
        <v>138</v>
      </c>
      <c r="AN20" s="15"/>
      <c r="AO20" s="82">
        <v>0</v>
      </c>
      <c r="AP20" s="15"/>
      <c r="AQ20" s="80">
        <v>0</v>
      </c>
      <c r="AR20" s="15"/>
      <c r="AS20" s="80">
        <v>0</v>
      </c>
      <c r="AT20" s="15"/>
      <c r="AU20" s="80">
        <v>0</v>
      </c>
    </row>
    <row r="21" spans="2:47">
      <c r="C21" s="85" t="s">
        <v>125</v>
      </c>
      <c r="D21" s="20"/>
      <c r="E21" s="80">
        <v>0</v>
      </c>
      <c r="F21" s="20"/>
      <c r="G21" s="80">
        <v>0</v>
      </c>
      <c r="H21" s="20"/>
      <c r="I21" s="80">
        <v>0</v>
      </c>
      <c r="J21" s="20"/>
      <c r="K21" s="80">
        <v>0</v>
      </c>
      <c r="L21" s="20"/>
      <c r="M21" s="80">
        <v>0</v>
      </c>
      <c r="N21" s="20"/>
      <c r="O21" s="80">
        <v>0</v>
      </c>
      <c r="P21" s="20"/>
      <c r="Q21" s="80">
        <v>0</v>
      </c>
      <c r="R21" s="20"/>
      <c r="S21" s="80">
        <v>584</v>
      </c>
      <c r="T21" s="20"/>
      <c r="U21" s="80">
        <v>1129</v>
      </c>
      <c r="V21" s="20"/>
      <c r="W21" s="82">
        <v>2062.4512399999999</v>
      </c>
      <c r="X21" s="20"/>
      <c r="Y21" s="82">
        <v>0</v>
      </c>
      <c r="Z21" s="20"/>
      <c r="AA21" s="82">
        <v>0</v>
      </c>
      <c r="AB21" s="20"/>
      <c r="AC21" s="82">
        <v>0</v>
      </c>
      <c r="AD21" s="20"/>
      <c r="AE21" s="82">
        <v>0</v>
      </c>
      <c r="AF21" s="20"/>
      <c r="AG21" s="82">
        <v>0</v>
      </c>
      <c r="AH21" s="20"/>
      <c r="AI21" s="83">
        <v>0</v>
      </c>
      <c r="AJ21" s="20"/>
      <c r="AK21" s="83">
        <v>0</v>
      </c>
      <c r="AL21" s="20"/>
      <c r="AM21" s="82">
        <v>0</v>
      </c>
      <c r="AN21" s="20"/>
      <c r="AO21" s="82">
        <v>0</v>
      </c>
      <c r="AP21" s="20"/>
      <c r="AQ21" s="80">
        <v>0</v>
      </c>
      <c r="AR21" s="20"/>
      <c r="AS21" s="80">
        <v>0</v>
      </c>
      <c r="AT21" s="20"/>
      <c r="AU21" s="80">
        <v>0</v>
      </c>
    </row>
    <row r="22" spans="2:47">
      <c r="C22" s="85" t="s">
        <v>124</v>
      </c>
      <c r="D22" s="20"/>
      <c r="E22" s="80">
        <v>0</v>
      </c>
      <c r="F22" s="20"/>
      <c r="G22" s="80">
        <v>0</v>
      </c>
      <c r="H22" s="20"/>
      <c r="I22" s="80">
        <v>1293</v>
      </c>
      <c r="J22" s="20"/>
      <c r="K22" s="80">
        <v>2605</v>
      </c>
      <c r="L22" s="20"/>
      <c r="M22" s="80">
        <v>3888</v>
      </c>
      <c r="N22" s="20"/>
      <c r="O22" s="80">
        <v>5150</v>
      </c>
      <c r="P22" s="20"/>
      <c r="Q22" s="80">
        <v>1224</v>
      </c>
      <c r="R22" s="20"/>
      <c r="S22" s="80">
        <v>2401</v>
      </c>
      <c r="T22" s="20"/>
      <c r="U22" s="80">
        <v>3884</v>
      </c>
      <c r="V22" s="20"/>
      <c r="W22" s="82">
        <v>5105</v>
      </c>
      <c r="X22" s="20"/>
      <c r="Y22" s="82">
        <v>1139</v>
      </c>
      <c r="Z22" s="20"/>
      <c r="AA22" s="82">
        <v>2796</v>
      </c>
      <c r="AB22" s="20"/>
      <c r="AC22" s="82">
        <v>4574</v>
      </c>
      <c r="AD22" s="20"/>
      <c r="AE22" s="82">
        <v>5900.51</v>
      </c>
      <c r="AF22" s="20"/>
      <c r="AG22" s="82">
        <v>1902</v>
      </c>
      <c r="AH22" s="20"/>
      <c r="AI22" s="83">
        <v>3878</v>
      </c>
      <c r="AJ22" s="20"/>
      <c r="AK22" s="83">
        <v>5690</v>
      </c>
      <c r="AL22" s="20"/>
      <c r="AM22" s="83">
        <v>7890</v>
      </c>
      <c r="AN22" s="20"/>
      <c r="AO22" s="82">
        <v>2203</v>
      </c>
      <c r="AP22" s="20"/>
      <c r="AQ22" s="80">
        <v>4389</v>
      </c>
      <c r="AR22" s="20"/>
      <c r="AS22" s="80">
        <v>6928</v>
      </c>
      <c r="AT22" s="20"/>
      <c r="AU22" s="80">
        <v>9573</v>
      </c>
    </row>
    <row r="23" spans="2:47">
      <c r="C23" s="81" t="s">
        <v>121</v>
      </c>
      <c r="D23" s="17"/>
      <c r="E23" s="82">
        <v>0</v>
      </c>
      <c r="F23" s="17"/>
      <c r="G23" s="82">
        <v>0</v>
      </c>
      <c r="H23" s="17"/>
      <c r="I23" s="82">
        <v>0</v>
      </c>
      <c r="J23" s="17"/>
      <c r="K23" s="82">
        <v>0</v>
      </c>
      <c r="L23" s="17"/>
      <c r="M23" s="82">
        <v>0</v>
      </c>
      <c r="N23" s="17"/>
      <c r="O23" s="82">
        <v>-9241</v>
      </c>
      <c r="P23" s="17"/>
      <c r="Q23" s="80">
        <v>-298</v>
      </c>
      <c r="R23" s="17"/>
      <c r="S23" s="80">
        <v>-784</v>
      </c>
      <c r="T23" s="17"/>
      <c r="U23" s="80">
        <v>-962</v>
      </c>
      <c r="V23" s="17"/>
      <c r="W23" s="82">
        <v>-1057</v>
      </c>
      <c r="X23" s="17"/>
      <c r="Y23" s="82">
        <v>-241</v>
      </c>
      <c r="Z23" s="17"/>
      <c r="AA23" s="82">
        <v>-459</v>
      </c>
      <c r="AB23" s="17"/>
      <c r="AC23" s="82">
        <v>-1313</v>
      </c>
      <c r="AD23" s="17"/>
      <c r="AE23" s="82">
        <v>-1218</v>
      </c>
      <c r="AF23" s="17"/>
      <c r="AG23" s="82">
        <v>-311</v>
      </c>
      <c r="AH23" s="17"/>
      <c r="AI23" s="83">
        <v>-597</v>
      </c>
      <c r="AJ23" s="17"/>
      <c r="AK23" s="83">
        <v>-834</v>
      </c>
      <c r="AL23" s="17"/>
      <c r="AM23" s="83">
        <v>-1032</v>
      </c>
      <c r="AN23" s="17"/>
      <c r="AO23" s="82">
        <v>-343</v>
      </c>
      <c r="AP23" s="17"/>
      <c r="AQ23" s="80">
        <v>-603.99246000000005</v>
      </c>
      <c r="AR23" s="17"/>
      <c r="AS23" s="80">
        <v>-1125.9866400000001</v>
      </c>
      <c r="AT23" s="17"/>
      <c r="AU23" s="80">
        <v>-1100.31215</v>
      </c>
    </row>
    <row r="24" spans="2:47">
      <c r="C24" s="81" t="s">
        <v>122</v>
      </c>
      <c r="D24" s="17"/>
      <c r="E24" s="82"/>
      <c r="F24" s="17"/>
      <c r="G24" s="82"/>
      <c r="H24" s="17"/>
      <c r="I24" s="82"/>
      <c r="J24" s="17"/>
      <c r="K24" s="82"/>
      <c r="L24" s="17"/>
      <c r="M24" s="82"/>
      <c r="N24" s="17"/>
      <c r="O24" s="82"/>
      <c r="P24" s="17"/>
      <c r="Q24" s="80"/>
      <c r="R24" s="17"/>
      <c r="S24" s="80"/>
      <c r="T24" s="17"/>
      <c r="U24" s="80"/>
      <c r="V24" s="17"/>
      <c r="W24" s="82"/>
      <c r="X24" s="17"/>
      <c r="Y24" s="82"/>
      <c r="Z24" s="17"/>
      <c r="AA24" s="82"/>
      <c r="AB24" s="17"/>
      <c r="AC24" s="82"/>
      <c r="AD24" s="17"/>
      <c r="AE24" s="82">
        <v>1167</v>
      </c>
      <c r="AF24" s="17"/>
      <c r="AG24" s="82">
        <v>426</v>
      </c>
      <c r="AH24" s="17"/>
      <c r="AI24" s="83">
        <v>792</v>
      </c>
      <c r="AJ24" s="17"/>
      <c r="AK24" s="83">
        <v>1105</v>
      </c>
      <c r="AL24" s="17"/>
      <c r="AM24" s="83">
        <v>1555</v>
      </c>
      <c r="AN24" s="17"/>
      <c r="AO24" s="82">
        <v>466</v>
      </c>
      <c r="AP24" s="17"/>
      <c r="AQ24" s="80">
        <v>926</v>
      </c>
      <c r="AR24" s="17"/>
      <c r="AS24" s="80">
        <v>1397</v>
      </c>
      <c r="AT24" s="17"/>
      <c r="AU24" s="80">
        <v>1813</v>
      </c>
    </row>
    <row r="25" spans="2:47">
      <c r="C25" s="81" t="s">
        <v>123</v>
      </c>
      <c r="D25" s="17"/>
      <c r="E25" s="82"/>
      <c r="F25" s="17"/>
      <c r="G25" s="82"/>
      <c r="H25" s="17"/>
      <c r="I25" s="82"/>
      <c r="J25" s="17"/>
      <c r="K25" s="82"/>
      <c r="L25" s="17"/>
      <c r="M25" s="82"/>
      <c r="N25" s="17"/>
      <c r="O25" s="82"/>
      <c r="P25" s="17"/>
      <c r="Q25" s="80"/>
      <c r="R25" s="17"/>
      <c r="S25" s="80"/>
      <c r="T25" s="17"/>
      <c r="U25" s="80"/>
      <c r="V25" s="17"/>
      <c r="W25" s="82"/>
      <c r="X25" s="17"/>
      <c r="Y25" s="82"/>
      <c r="Z25" s="17"/>
      <c r="AA25" s="82"/>
      <c r="AB25" s="17"/>
      <c r="AC25" s="82"/>
      <c r="AD25" s="17"/>
      <c r="AE25" s="82"/>
      <c r="AF25" s="17"/>
      <c r="AG25" s="82"/>
      <c r="AH25" s="17"/>
      <c r="AI25" s="83"/>
      <c r="AJ25" s="17"/>
      <c r="AK25" s="83">
        <v>174</v>
      </c>
      <c r="AL25" s="17"/>
      <c r="AM25" s="83">
        <v>174</v>
      </c>
      <c r="AN25" s="17"/>
      <c r="AO25" s="82">
        <v>207</v>
      </c>
      <c r="AP25" s="17"/>
      <c r="AQ25" s="80">
        <v>207</v>
      </c>
      <c r="AR25" s="17"/>
      <c r="AS25" s="80">
        <v>207</v>
      </c>
      <c r="AT25" s="17"/>
      <c r="AU25" s="80">
        <v>207</v>
      </c>
    </row>
    <row r="26" spans="2:47">
      <c r="C26" s="81"/>
      <c r="D26" s="24"/>
      <c r="E26" s="80"/>
      <c r="F26" s="24"/>
      <c r="G26" s="80"/>
      <c r="H26" s="24"/>
      <c r="I26" s="80"/>
      <c r="J26" s="24"/>
      <c r="K26" s="80"/>
      <c r="L26" s="24"/>
      <c r="M26" s="80"/>
      <c r="N26" s="24"/>
      <c r="O26" s="80"/>
      <c r="P26" s="24"/>
      <c r="Q26" s="80"/>
      <c r="R26" s="24"/>
      <c r="S26" s="80"/>
      <c r="T26" s="24"/>
      <c r="U26" s="80"/>
      <c r="V26" s="24"/>
      <c r="W26" s="80"/>
      <c r="X26" s="24"/>
      <c r="Y26" s="80"/>
      <c r="Z26" s="24"/>
      <c r="AA26" s="80"/>
      <c r="AB26" s="24"/>
      <c r="AC26" s="80"/>
      <c r="AD26" s="24"/>
      <c r="AE26" s="80"/>
      <c r="AF26" s="24"/>
      <c r="AG26" s="80"/>
      <c r="AH26" s="24"/>
      <c r="AI26" s="80"/>
      <c r="AJ26" s="24"/>
      <c r="AK26" s="80"/>
      <c r="AL26" s="24"/>
      <c r="AM26" s="80"/>
      <c r="AN26" s="24"/>
      <c r="AO26" s="80"/>
      <c r="AP26" s="24"/>
      <c r="AQ26" s="80"/>
      <c r="AR26" s="24"/>
      <c r="AS26" s="80"/>
      <c r="AT26" s="24"/>
      <c r="AU26" s="80"/>
    </row>
    <row r="27" spans="2:47" ht="18">
      <c r="C27" s="79" t="s">
        <v>126</v>
      </c>
      <c r="D27" s="8"/>
      <c r="E27" s="80"/>
      <c r="F27" s="8"/>
      <c r="G27" s="80"/>
      <c r="H27" s="8"/>
      <c r="I27" s="80"/>
      <c r="J27" s="8"/>
      <c r="K27" s="80"/>
      <c r="L27" s="8"/>
      <c r="M27" s="80"/>
      <c r="N27" s="8"/>
      <c r="O27" s="80"/>
      <c r="P27" s="8"/>
      <c r="Q27" s="80"/>
      <c r="R27" s="8"/>
      <c r="S27" s="80"/>
      <c r="T27" s="8"/>
      <c r="U27" s="80"/>
      <c r="V27" s="8"/>
      <c r="W27" s="80"/>
      <c r="X27" s="8"/>
      <c r="Y27" s="80"/>
      <c r="Z27" s="8"/>
      <c r="AA27" s="80"/>
      <c r="AB27" s="8"/>
      <c r="AC27" s="80"/>
      <c r="AD27" s="8"/>
      <c r="AE27" s="80"/>
      <c r="AF27" s="8"/>
      <c r="AG27" s="80"/>
      <c r="AH27" s="8"/>
      <c r="AI27" s="80"/>
      <c r="AJ27" s="8"/>
      <c r="AK27" s="80"/>
      <c r="AL27" s="8"/>
      <c r="AM27" s="80"/>
      <c r="AN27" s="8"/>
      <c r="AO27" s="80"/>
      <c r="AP27" s="8"/>
      <c r="AQ27" s="80"/>
      <c r="AR27" s="8"/>
      <c r="AS27" s="80"/>
      <c r="AT27" s="8"/>
      <c r="AU27" s="80"/>
    </row>
    <row r="28" spans="2:47">
      <c r="C28" s="86" t="s">
        <v>127</v>
      </c>
      <c r="D28" s="25"/>
      <c r="E28" s="80">
        <v>-4040</v>
      </c>
      <c r="F28" s="25"/>
      <c r="G28" s="80">
        <v>-6758</v>
      </c>
      <c r="H28" s="25"/>
      <c r="I28" s="80">
        <v>26120.977189999998</v>
      </c>
      <c r="J28" s="25"/>
      <c r="K28" s="80">
        <v>30630.977189999998</v>
      </c>
      <c r="L28" s="25"/>
      <c r="M28" s="80">
        <v>26500.977189999998</v>
      </c>
      <c r="N28" s="25"/>
      <c r="O28" s="80">
        <v>712</v>
      </c>
      <c r="P28" s="25"/>
      <c r="Q28" s="80">
        <v>46244.148579199995</v>
      </c>
      <c r="R28" s="25"/>
      <c r="S28" s="80">
        <v>34381.148579199995</v>
      </c>
      <c r="T28" s="25"/>
      <c r="U28" s="80">
        <v>12855</v>
      </c>
      <c r="V28" s="25"/>
      <c r="W28" s="80">
        <v>-34683</v>
      </c>
      <c r="X28" s="25"/>
      <c r="Y28" s="80">
        <v>41727</v>
      </c>
      <c r="Z28" s="25"/>
      <c r="AA28" s="80">
        <v>26804</v>
      </c>
      <c r="AB28" s="25"/>
      <c r="AC28" s="80">
        <v>4801</v>
      </c>
      <c r="AD28" s="25"/>
      <c r="AE28" s="80">
        <v>-27585</v>
      </c>
      <c r="AF28" s="25"/>
      <c r="AG28" s="80">
        <v>40051</v>
      </c>
      <c r="AH28" s="25"/>
      <c r="AI28" s="80">
        <v>32806</v>
      </c>
      <c r="AJ28" s="25"/>
      <c r="AK28" s="80">
        <v>26548</v>
      </c>
      <c r="AL28" s="25"/>
      <c r="AM28" s="80">
        <v>-27605</v>
      </c>
      <c r="AN28" s="25"/>
      <c r="AO28" s="80">
        <v>37208</v>
      </c>
      <c r="AP28" s="25"/>
      <c r="AQ28" s="80">
        <v>34658</v>
      </c>
      <c r="AR28" s="25"/>
      <c r="AS28" s="80">
        <v>26042</v>
      </c>
      <c r="AT28" s="25"/>
      <c r="AU28" s="80">
        <v>-44293</v>
      </c>
    </row>
    <row r="29" spans="2:47">
      <c r="C29" s="86" t="s">
        <v>128</v>
      </c>
      <c r="D29" s="26"/>
      <c r="E29" s="80">
        <v>-35</v>
      </c>
      <c r="F29" s="26"/>
      <c r="G29" s="80">
        <v>-18</v>
      </c>
      <c r="H29" s="26"/>
      <c r="I29" s="80">
        <v>-15.023000000000025</v>
      </c>
      <c r="J29" s="26"/>
      <c r="K29" s="80">
        <v>1001.977</v>
      </c>
      <c r="L29" s="26"/>
      <c r="M29" s="80">
        <v>1006.977</v>
      </c>
      <c r="N29" s="26"/>
      <c r="O29" s="80">
        <v>1008.977</v>
      </c>
      <c r="P29" s="26"/>
      <c r="Q29" s="80">
        <v>0</v>
      </c>
      <c r="R29" s="26"/>
      <c r="S29" s="80">
        <v>0</v>
      </c>
      <c r="T29" s="26"/>
      <c r="U29" s="80">
        <v>0</v>
      </c>
      <c r="V29" s="26"/>
      <c r="W29" s="80">
        <v>0</v>
      </c>
      <c r="X29" s="26"/>
      <c r="Y29" s="80">
        <v>0</v>
      </c>
      <c r="Z29" s="26"/>
      <c r="AA29" s="80">
        <v>0</v>
      </c>
      <c r="AB29" s="26"/>
      <c r="AC29" s="80">
        <v>0</v>
      </c>
      <c r="AD29" s="26"/>
      <c r="AE29" s="80">
        <v>0</v>
      </c>
      <c r="AF29" s="26"/>
      <c r="AG29" s="80">
        <v>0</v>
      </c>
      <c r="AH29" s="26"/>
      <c r="AI29" s="80">
        <v>0</v>
      </c>
      <c r="AJ29" s="26"/>
      <c r="AK29" s="80">
        <v>0</v>
      </c>
      <c r="AL29" s="26"/>
      <c r="AM29" s="80">
        <v>0</v>
      </c>
      <c r="AN29" s="26"/>
      <c r="AO29" s="80">
        <v>0</v>
      </c>
      <c r="AP29" s="26"/>
      <c r="AQ29" s="80">
        <v>0</v>
      </c>
      <c r="AR29" s="26"/>
      <c r="AS29" s="80">
        <v>0</v>
      </c>
      <c r="AT29" s="26"/>
      <c r="AU29" s="80">
        <v>0</v>
      </c>
    </row>
    <row r="30" spans="2:47">
      <c r="C30" s="86" t="s">
        <v>129</v>
      </c>
      <c r="D30" s="15"/>
      <c r="E30" s="80">
        <v>-10850</v>
      </c>
      <c r="F30" s="15"/>
      <c r="G30" s="80">
        <v>-8257</v>
      </c>
      <c r="H30" s="15"/>
      <c r="I30" s="80">
        <v>-12054.434999999998</v>
      </c>
      <c r="J30" s="15"/>
      <c r="K30" s="80">
        <v>-16074.434999999998</v>
      </c>
      <c r="L30" s="15"/>
      <c r="M30" s="80">
        <v>-9820.4349999999977</v>
      </c>
      <c r="N30" s="15"/>
      <c r="O30" s="80">
        <v>1016.5650000000023</v>
      </c>
      <c r="P30" s="15"/>
      <c r="Q30" s="80">
        <v>-9017</v>
      </c>
      <c r="R30" s="15"/>
      <c r="S30" s="80">
        <v>-5094</v>
      </c>
      <c r="T30" s="15"/>
      <c r="U30" s="80">
        <v>-21662</v>
      </c>
      <c r="V30" s="15"/>
      <c r="W30" s="80">
        <v>-23849</v>
      </c>
      <c r="X30" s="15"/>
      <c r="Y30" s="80">
        <v>-36079</v>
      </c>
      <c r="Z30" s="15"/>
      <c r="AA30" s="80">
        <v>-53965</v>
      </c>
      <c r="AB30" s="15"/>
      <c r="AC30" s="80">
        <v>-68769</v>
      </c>
      <c r="AD30" s="15"/>
      <c r="AE30" s="80">
        <v>-79254</v>
      </c>
      <c r="AF30" s="15"/>
      <c r="AG30" s="80">
        <v>-39133</v>
      </c>
      <c r="AH30" s="15"/>
      <c r="AI30" s="80">
        <v>-49442</v>
      </c>
      <c r="AJ30" s="15"/>
      <c r="AK30" s="80">
        <v>-53985</v>
      </c>
      <c r="AL30" s="15"/>
      <c r="AM30" s="80">
        <v>-46537</v>
      </c>
      <c r="AN30" s="15"/>
      <c r="AO30" s="80">
        <v>-35898</v>
      </c>
      <c r="AP30" s="15"/>
      <c r="AQ30" s="80">
        <v>-49643</v>
      </c>
      <c r="AR30" s="15"/>
      <c r="AS30" s="80">
        <v>-50663</v>
      </c>
      <c r="AT30" s="15"/>
      <c r="AU30" s="80">
        <v>-29498</v>
      </c>
    </row>
    <row r="31" spans="2:47">
      <c r="C31" s="86" t="s">
        <v>130</v>
      </c>
      <c r="D31" s="15"/>
      <c r="E31" s="80">
        <v>-53</v>
      </c>
      <c r="F31" s="15"/>
      <c r="G31" s="80">
        <v>889</v>
      </c>
      <c r="H31" s="15"/>
      <c r="I31" s="80">
        <v>-1642.8819984996667</v>
      </c>
      <c r="J31" s="15"/>
      <c r="K31" s="80">
        <v>-1132.8819984996667</v>
      </c>
      <c r="L31" s="15"/>
      <c r="M31" s="80">
        <v>-1677.8819984996667</v>
      </c>
      <c r="N31" s="15"/>
      <c r="O31" s="80">
        <v>-76.581809999999678</v>
      </c>
      <c r="P31" s="15"/>
      <c r="Q31" s="80">
        <v>-229</v>
      </c>
      <c r="R31" s="15"/>
      <c r="S31" s="80">
        <v>510</v>
      </c>
      <c r="T31" s="15"/>
      <c r="U31" s="80">
        <v>3051</v>
      </c>
      <c r="V31" s="15"/>
      <c r="W31" s="80">
        <v>5693</v>
      </c>
      <c r="X31" s="15"/>
      <c r="Y31" s="80">
        <v>2232</v>
      </c>
      <c r="Z31" s="15"/>
      <c r="AA31" s="80">
        <v>5422</v>
      </c>
      <c r="AB31" s="15"/>
      <c r="AC31" s="80">
        <v>8025</v>
      </c>
      <c r="AD31" s="15"/>
      <c r="AE31" s="80">
        <v>8939</v>
      </c>
      <c r="AF31" s="15"/>
      <c r="AG31" s="80">
        <v>4488</v>
      </c>
      <c r="AH31" s="15"/>
      <c r="AI31" s="80">
        <v>2652</v>
      </c>
      <c r="AJ31" s="15"/>
      <c r="AK31" s="80">
        <v>4404</v>
      </c>
      <c r="AL31" s="15"/>
      <c r="AM31" s="80">
        <v>5611</v>
      </c>
      <c r="AN31" s="15"/>
      <c r="AO31" s="80">
        <v>-1274</v>
      </c>
      <c r="AP31" s="15"/>
      <c r="AQ31" s="80">
        <v>-1506.0075400000001</v>
      </c>
      <c r="AR31" s="15"/>
      <c r="AS31" s="80">
        <v>-3242.0133599999999</v>
      </c>
      <c r="AT31" s="15"/>
      <c r="AU31" s="80">
        <v>-1720.68785</v>
      </c>
    </row>
    <row r="32" spans="2:47">
      <c r="C32" s="86" t="s">
        <v>131</v>
      </c>
      <c r="D32" s="15"/>
      <c r="E32" s="80">
        <v>-2095</v>
      </c>
      <c r="F32" s="15"/>
      <c r="G32" s="80">
        <v>-3568</v>
      </c>
      <c r="H32" s="15"/>
      <c r="I32" s="80">
        <v>-595</v>
      </c>
      <c r="J32" s="15"/>
      <c r="K32" s="80">
        <v>-1307.4560000000001</v>
      </c>
      <c r="L32" s="15"/>
      <c r="M32" s="80">
        <v>-1827.4560000000001</v>
      </c>
      <c r="N32" s="15"/>
      <c r="O32" s="80">
        <v>-2225</v>
      </c>
      <c r="P32" s="15"/>
      <c r="Q32" s="80">
        <v>-212</v>
      </c>
      <c r="R32" s="15"/>
      <c r="S32" s="80">
        <v>-275</v>
      </c>
      <c r="T32" s="15"/>
      <c r="U32" s="80">
        <v>-423</v>
      </c>
      <c r="V32" s="15"/>
      <c r="W32" s="80">
        <v>2555</v>
      </c>
      <c r="X32" s="15"/>
      <c r="Y32" s="80">
        <v>219</v>
      </c>
      <c r="Z32" s="15"/>
      <c r="AA32" s="80">
        <v>318</v>
      </c>
      <c r="AB32" s="15"/>
      <c r="AC32" s="80">
        <v>473</v>
      </c>
      <c r="AD32" s="15"/>
      <c r="AE32" s="80">
        <v>500</v>
      </c>
      <c r="AF32" s="15"/>
      <c r="AG32" s="80">
        <v>793</v>
      </c>
      <c r="AH32" s="15"/>
      <c r="AI32" s="80">
        <v>1166</v>
      </c>
      <c r="AJ32" s="15"/>
      <c r="AK32" s="80">
        <v>1975</v>
      </c>
      <c r="AL32" s="15"/>
      <c r="AM32" s="80">
        <v>2434</v>
      </c>
      <c r="AN32" s="15"/>
      <c r="AO32" s="80">
        <v>384</v>
      </c>
      <c r="AP32" s="15"/>
      <c r="AQ32" s="80">
        <v>913</v>
      </c>
      <c r="AR32" s="15"/>
      <c r="AS32" s="80">
        <v>1392</v>
      </c>
      <c r="AT32" s="15"/>
      <c r="AU32" s="80">
        <v>1864</v>
      </c>
    </row>
    <row r="33" spans="1:47">
      <c r="C33" s="86" t="s">
        <v>132</v>
      </c>
      <c r="D33" s="15"/>
      <c r="E33" s="80">
        <v>-701</v>
      </c>
      <c r="F33" s="15"/>
      <c r="G33" s="80">
        <v>-1047</v>
      </c>
      <c r="H33" s="15"/>
      <c r="I33" s="80">
        <v>-2712.2040000000002</v>
      </c>
      <c r="J33" s="15"/>
      <c r="K33" s="80">
        <v>-2508.2040000000002</v>
      </c>
      <c r="L33" s="15"/>
      <c r="M33" s="80">
        <v>-335.20400000000018</v>
      </c>
      <c r="N33" s="15"/>
      <c r="O33" s="80">
        <v>-858.20400000000018</v>
      </c>
      <c r="P33" s="15"/>
      <c r="Q33" s="80">
        <v>-916.38696063000043</v>
      </c>
      <c r="R33" s="15"/>
      <c r="S33" s="80">
        <v>-936.38696063000043</v>
      </c>
      <c r="T33" s="15"/>
      <c r="U33" s="80">
        <v>-2216</v>
      </c>
      <c r="V33" s="15"/>
      <c r="W33" s="80">
        <v>1850.6130393699996</v>
      </c>
      <c r="X33" s="15"/>
      <c r="Y33" s="80">
        <v>-895</v>
      </c>
      <c r="Z33" s="15"/>
      <c r="AA33" s="80">
        <v>301</v>
      </c>
      <c r="AB33" s="15"/>
      <c r="AC33" s="80">
        <v>-1084</v>
      </c>
      <c r="AD33" s="15"/>
      <c r="AE33" s="80">
        <v>2198</v>
      </c>
      <c r="AF33" s="15"/>
      <c r="AG33" s="80">
        <v>-34</v>
      </c>
      <c r="AH33" s="15"/>
      <c r="AI33" s="80">
        <v>-563</v>
      </c>
      <c r="AJ33" s="15"/>
      <c r="AK33" s="80">
        <v>-1345</v>
      </c>
      <c r="AL33" s="15"/>
      <c r="AM33" s="80">
        <v>-2094</v>
      </c>
      <c r="AN33" s="15"/>
      <c r="AO33" s="80">
        <v>-534</v>
      </c>
      <c r="AP33" s="15"/>
      <c r="AQ33" s="80">
        <v>-3103</v>
      </c>
      <c r="AR33" s="15"/>
      <c r="AS33" s="80">
        <v>-2608</v>
      </c>
      <c r="AT33" s="15"/>
      <c r="AU33" s="80">
        <v>-2979</v>
      </c>
    </row>
    <row r="34" spans="1:47">
      <c r="C34" s="86" t="s">
        <v>42</v>
      </c>
      <c r="D34" s="15"/>
      <c r="E34" s="80">
        <v>-786</v>
      </c>
      <c r="F34" s="15"/>
      <c r="G34" s="80">
        <v>-402</v>
      </c>
      <c r="H34" s="15"/>
      <c r="I34" s="80">
        <v>7181.1370000000006</v>
      </c>
      <c r="J34" s="15"/>
      <c r="K34" s="80">
        <v>6810.1370000000006</v>
      </c>
      <c r="L34" s="15"/>
      <c r="M34" s="80">
        <v>4075.1370000000006</v>
      </c>
      <c r="N34" s="15"/>
      <c r="O34" s="80">
        <v>1849.1370000000006</v>
      </c>
      <c r="P34" s="15"/>
      <c r="Q34" s="80">
        <v>8742</v>
      </c>
      <c r="R34" s="15"/>
      <c r="S34" s="80">
        <v>-1074</v>
      </c>
      <c r="T34" s="15"/>
      <c r="U34" s="80">
        <v>16467</v>
      </c>
      <c r="V34" s="15"/>
      <c r="W34" s="80">
        <v>22795</v>
      </c>
      <c r="X34" s="15"/>
      <c r="Y34" s="80">
        <v>2362</v>
      </c>
      <c r="Z34" s="15"/>
      <c r="AA34" s="80">
        <v>-3266</v>
      </c>
      <c r="AB34" s="15"/>
      <c r="AC34" s="80">
        <v>985</v>
      </c>
      <c r="AD34" s="15"/>
      <c r="AE34" s="80">
        <v>5158</v>
      </c>
      <c r="AF34" s="15"/>
      <c r="AG34" s="80">
        <v>4693</v>
      </c>
      <c r="AH34" s="15"/>
      <c r="AI34" s="80">
        <v>10378</v>
      </c>
      <c r="AJ34" s="15"/>
      <c r="AK34" s="80">
        <v>-6108</v>
      </c>
      <c r="AL34" s="15"/>
      <c r="AM34" s="80">
        <v>16435.66246</v>
      </c>
      <c r="AN34" s="15"/>
      <c r="AO34" s="80">
        <v>-1845.3446900000008</v>
      </c>
      <c r="AP34" s="15"/>
      <c r="AQ34" s="80">
        <v>-5687.078309999999</v>
      </c>
      <c r="AR34" s="15"/>
      <c r="AS34" s="80">
        <v>-12877.66246</v>
      </c>
      <c r="AT34" s="15"/>
      <c r="AU34" s="80">
        <v>-1773.9698100000023</v>
      </c>
    </row>
    <row r="35" spans="1:47">
      <c r="C35" s="85" t="s">
        <v>133</v>
      </c>
      <c r="D35" s="15"/>
      <c r="E35" s="80">
        <v>-473</v>
      </c>
      <c r="F35" s="15"/>
      <c r="G35" s="80">
        <v>1831</v>
      </c>
      <c r="H35" s="15"/>
      <c r="I35" s="80">
        <v>-1947.2950000000001</v>
      </c>
      <c r="J35" s="15"/>
      <c r="K35" s="80">
        <v>-1106.2950000000001</v>
      </c>
      <c r="L35" s="15"/>
      <c r="M35" s="80">
        <v>662.70499999999993</v>
      </c>
      <c r="N35" s="15"/>
      <c r="O35" s="80">
        <v>4145.7049999999999</v>
      </c>
      <c r="P35" s="15"/>
      <c r="Q35" s="80">
        <v>-1046</v>
      </c>
      <c r="R35" s="15"/>
      <c r="S35" s="80">
        <v>-286</v>
      </c>
      <c r="T35" s="15"/>
      <c r="U35" s="80">
        <v>1051</v>
      </c>
      <c r="V35" s="15"/>
      <c r="W35" s="80">
        <v>-119</v>
      </c>
      <c r="X35" s="15"/>
      <c r="Y35" s="80">
        <v>-2534</v>
      </c>
      <c r="Z35" s="15"/>
      <c r="AA35" s="80">
        <v>473</v>
      </c>
      <c r="AB35" s="15"/>
      <c r="AC35" s="80">
        <v>4939</v>
      </c>
      <c r="AD35" s="15"/>
      <c r="AE35" s="80">
        <v>9458</v>
      </c>
      <c r="AF35" s="15"/>
      <c r="AG35" s="80">
        <v>-4660</v>
      </c>
      <c r="AH35" s="15"/>
      <c r="AI35" s="80">
        <v>-2855</v>
      </c>
      <c r="AJ35" s="15"/>
      <c r="AK35" s="80">
        <v>990</v>
      </c>
      <c r="AL35" s="15"/>
      <c r="AM35" s="80">
        <v>5104</v>
      </c>
      <c r="AN35" s="15"/>
      <c r="AO35" s="80">
        <v>-4223</v>
      </c>
      <c r="AP35" s="15"/>
      <c r="AQ35" s="80">
        <v>-2645</v>
      </c>
      <c r="AR35" s="15"/>
      <c r="AS35" s="80">
        <v>2308</v>
      </c>
      <c r="AT35" s="15"/>
      <c r="AU35" s="80">
        <v>7265</v>
      </c>
    </row>
    <row r="36" spans="1:47">
      <c r="C36" s="87" t="s">
        <v>134</v>
      </c>
      <c r="D36" s="15"/>
      <c r="E36" s="80">
        <v>9816</v>
      </c>
      <c r="F36" s="15"/>
      <c r="G36" s="80">
        <v>13982</v>
      </c>
      <c r="H36" s="15"/>
      <c r="I36" s="80">
        <v>-6648.6567302260009</v>
      </c>
      <c r="J36" s="15"/>
      <c r="K36" s="80">
        <v>-6930.6567302260009</v>
      </c>
      <c r="L36" s="15"/>
      <c r="M36" s="80">
        <v>-6280.6567302260009</v>
      </c>
      <c r="N36" s="15"/>
      <c r="O36" s="80">
        <v>1895.6841899999999</v>
      </c>
      <c r="P36" s="15"/>
      <c r="Q36" s="80">
        <v>-9893.0814227794108</v>
      </c>
      <c r="R36" s="15"/>
      <c r="S36" s="80">
        <v>-9267.081422779409</v>
      </c>
      <c r="T36" s="15"/>
      <c r="U36" s="80">
        <v>-9954.2872927794106</v>
      </c>
      <c r="V36" s="15"/>
      <c r="W36" s="80">
        <v>-1768.9008627794101</v>
      </c>
      <c r="X36" s="15"/>
      <c r="Y36" s="80">
        <v>-13239.852360000001</v>
      </c>
      <c r="Z36" s="15"/>
      <c r="AA36" s="80">
        <v>-11650</v>
      </c>
      <c r="AB36" s="15"/>
      <c r="AC36" s="80">
        <v>-5292</v>
      </c>
      <c r="AD36" s="15"/>
      <c r="AE36" s="80">
        <v>2300</v>
      </c>
      <c r="AF36" s="15"/>
      <c r="AG36" s="80">
        <v>-14114.461740000001</v>
      </c>
      <c r="AH36" s="15"/>
      <c r="AI36" s="80">
        <v>-12457.461740000001</v>
      </c>
      <c r="AJ36" s="15"/>
      <c r="AK36" s="80">
        <v>-11420</v>
      </c>
      <c r="AL36" s="15"/>
      <c r="AM36" s="80">
        <v>-203.39201000000321</v>
      </c>
      <c r="AN36" s="15"/>
      <c r="AO36" s="80">
        <v>-17023.045280000002</v>
      </c>
      <c r="AP36" s="15"/>
      <c r="AQ36" s="80">
        <v>-14898.736219999999</v>
      </c>
      <c r="AR36" s="15"/>
      <c r="AS36" s="80">
        <v>-10501.18535</v>
      </c>
      <c r="AT36" s="15"/>
      <c r="AU36" s="80">
        <v>330.5219900000011</v>
      </c>
    </row>
    <row r="37" spans="1:47">
      <c r="C37" s="88" t="s">
        <v>135</v>
      </c>
      <c r="D37" s="15"/>
      <c r="E37" s="80">
        <v>0</v>
      </c>
      <c r="F37" s="15"/>
      <c r="G37" s="80">
        <v>0</v>
      </c>
      <c r="H37" s="15"/>
      <c r="I37" s="80">
        <v>0</v>
      </c>
      <c r="J37" s="15"/>
      <c r="K37" s="80">
        <v>0</v>
      </c>
      <c r="L37" s="15"/>
      <c r="M37" s="80">
        <v>0</v>
      </c>
      <c r="N37" s="15"/>
      <c r="O37" s="80">
        <v>0</v>
      </c>
      <c r="P37" s="15"/>
      <c r="Q37" s="80">
        <v>-1826</v>
      </c>
      <c r="R37" s="15"/>
      <c r="S37" s="80">
        <v>-1527</v>
      </c>
      <c r="T37" s="15"/>
      <c r="U37" s="80">
        <v>-902</v>
      </c>
      <c r="V37" s="15"/>
      <c r="W37" s="80">
        <v>311</v>
      </c>
      <c r="X37" s="15"/>
      <c r="Y37" s="80">
        <v>-2094.5333775999998</v>
      </c>
      <c r="Z37" s="15"/>
      <c r="AA37" s="80">
        <v>-1724.8882375999999</v>
      </c>
      <c r="AB37" s="15"/>
      <c r="AC37" s="80">
        <v>-1383.4830976000001</v>
      </c>
      <c r="AD37" s="15"/>
      <c r="AE37" s="80">
        <v>341</v>
      </c>
      <c r="AF37" s="15"/>
      <c r="AG37" s="80">
        <v>-1628.15274</v>
      </c>
      <c r="AH37" s="15"/>
      <c r="AI37" s="80">
        <v>-1639.4268800000004</v>
      </c>
      <c r="AJ37" s="15"/>
      <c r="AK37" s="80">
        <v>-1778.7123600000002</v>
      </c>
      <c r="AL37" s="15"/>
      <c r="AM37" s="80">
        <v>96.991240000000289</v>
      </c>
      <c r="AN37" s="15"/>
      <c r="AO37" s="80">
        <v>-1351.4847200000002</v>
      </c>
      <c r="AP37" s="15"/>
      <c r="AQ37" s="80">
        <v>-1996.63834</v>
      </c>
      <c r="AR37" s="15"/>
      <c r="AS37" s="80">
        <v>-1551.5633399999999</v>
      </c>
      <c r="AT37" s="15"/>
      <c r="AU37" s="80">
        <v>106.27478999999994</v>
      </c>
    </row>
    <row r="38" spans="1:47">
      <c r="C38" s="87" t="s">
        <v>136</v>
      </c>
      <c r="D38" s="15"/>
      <c r="E38" s="89">
        <v>-931</v>
      </c>
      <c r="F38" s="15"/>
      <c r="G38" s="89">
        <v>-1</v>
      </c>
      <c r="H38" s="15"/>
      <c r="I38" s="89">
        <v>-9.1890000000000001</v>
      </c>
      <c r="J38" s="15"/>
      <c r="K38" s="89">
        <v>-9.1890000000000001</v>
      </c>
      <c r="L38" s="15"/>
      <c r="M38" s="89">
        <v>-9.1890000000000001</v>
      </c>
      <c r="N38" s="15"/>
      <c r="O38" s="89">
        <v>3507.3493708000042</v>
      </c>
      <c r="P38" s="15"/>
      <c r="Q38" s="89">
        <v>-1102</v>
      </c>
      <c r="R38" s="15"/>
      <c r="S38" s="89">
        <v>-1353</v>
      </c>
      <c r="T38" s="15"/>
      <c r="U38" s="89">
        <v>-1653</v>
      </c>
      <c r="V38" s="15"/>
      <c r="W38" s="80">
        <v>-3414</v>
      </c>
      <c r="X38" s="15"/>
      <c r="Y38" s="80">
        <v>-215</v>
      </c>
      <c r="Z38" s="15"/>
      <c r="AA38" s="80">
        <v>-229</v>
      </c>
      <c r="AB38" s="15"/>
      <c r="AC38" s="80">
        <v>-229</v>
      </c>
      <c r="AD38" s="15"/>
      <c r="AE38" s="80">
        <v>-229</v>
      </c>
      <c r="AF38" s="15"/>
      <c r="AG38" s="80">
        <v>0</v>
      </c>
      <c r="AH38" s="15"/>
      <c r="AI38" s="80">
        <v>0</v>
      </c>
      <c r="AJ38" s="15"/>
      <c r="AK38" s="80">
        <v>0</v>
      </c>
      <c r="AL38" s="15"/>
      <c r="AM38" s="80">
        <v>0</v>
      </c>
      <c r="AN38" s="15"/>
      <c r="AO38" s="80">
        <v>0</v>
      </c>
      <c r="AP38" s="15"/>
      <c r="AQ38" s="80">
        <v>0</v>
      </c>
      <c r="AR38" s="15"/>
      <c r="AS38" s="80">
        <v>0</v>
      </c>
      <c r="AT38" s="15"/>
      <c r="AU38" s="80">
        <v>0</v>
      </c>
    </row>
    <row r="39" spans="1:47">
      <c r="C39" s="87" t="s">
        <v>50</v>
      </c>
      <c r="D39" s="15"/>
      <c r="E39" s="89"/>
      <c r="F39" s="15"/>
      <c r="G39" s="89"/>
      <c r="H39" s="15"/>
      <c r="I39" s="89"/>
      <c r="J39" s="15"/>
      <c r="K39" s="89"/>
      <c r="L39" s="15"/>
      <c r="M39" s="89"/>
      <c r="N39" s="15"/>
      <c r="O39" s="89"/>
      <c r="P39" s="15"/>
      <c r="Q39" s="89"/>
      <c r="R39" s="15"/>
      <c r="S39" s="89"/>
      <c r="T39" s="15"/>
      <c r="U39" s="89"/>
      <c r="V39" s="15"/>
      <c r="W39" s="80">
        <v>7959</v>
      </c>
      <c r="X39" s="15"/>
      <c r="Y39" s="80">
        <v>0</v>
      </c>
      <c r="Z39" s="15"/>
      <c r="AA39" s="80">
        <v>0</v>
      </c>
      <c r="AB39" s="15"/>
      <c r="AC39" s="80">
        <v>20</v>
      </c>
      <c r="AD39" s="15"/>
      <c r="AE39" s="80">
        <v>47.4</v>
      </c>
      <c r="AF39" s="15"/>
      <c r="AG39" s="80">
        <v>-1584</v>
      </c>
      <c r="AH39" s="15"/>
      <c r="AI39" s="80">
        <v>-3424</v>
      </c>
      <c r="AJ39" s="15"/>
      <c r="AK39" s="80">
        <v>-5698</v>
      </c>
      <c r="AL39" s="15"/>
      <c r="AM39" s="80">
        <v>-8243</v>
      </c>
      <c r="AN39" s="15"/>
      <c r="AO39" s="80">
        <v>7886</v>
      </c>
      <c r="AP39" s="15"/>
      <c r="AQ39" s="80">
        <v>5317</v>
      </c>
      <c r="AR39" s="15"/>
      <c r="AS39" s="80">
        <v>4204</v>
      </c>
      <c r="AT39" s="15"/>
      <c r="AU39" s="80">
        <v>0</v>
      </c>
    </row>
    <row r="40" spans="1:47">
      <c r="C40" s="87" t="s">
        <v>137</v>
      </c>
      <c r="D40" s="15"/>
      <c r="E40" s="89"/>
      <c r="F40" s="15"/>
      <c r="G40" s="89"/>
      <c r="H40" s="15"/>
      <c r="I40" s="89"/>
      <c r="J40" s="15"/>
      <c r="K40" s="89"/>
      <c r="L40" s="15"/>
      <c r="M40" s="89"/>
      <c r="N40" s="15"/>
      <c r="O40" s="89"/>
      <c r="P40" s="15"/>
      <c r="Q40" s="89"/>
      <c r="R40" s="15"/>
      <c r="S40" s="89"/>
      <c r="T40" s="15"/>
      <c r="U40" s="89"/>
      <c r="V40" s="15"/>
      <c r="W40" s="80">
        <v>0</v>
      </c>
      <c r="X40" s="15"/>
      <c r="Y40" s="80">
        <v>0</v>
      </c>
      <c r="Z40" s="15"/>
      <c r="AA40" s="80">
        <v>0</v>
      </c>
      <c r="AB40" s="15"/>
      <c r="AC40" s="80">
        <v>0</v>
      </c>
      <c r="AD40" s="15"/>
      <c r="AE40" s="80">
        <v>0</v>
      </c>
      <c r="AF40" s="15"/>
      <c r="AG40" s="80">
        <v>0</v>
      </c>
      <c r="AH40" s="15"/>
      <c r="AI40" s="80">
        <v>0</v>
      </c>
      <c r="AJ40" s="15"/>
      <c r="AK40" s="80">
        <v>0</v>
      </c>
      <c r="AL40" s="15"/>
      <c r="AM40" s="80">
        <v>0</v>
      </c>
      <c r="AN40" s="15"/>
      <c r="AO40" s="80">
        <v>0</v>
      </c>
      <c r="AP40" s="15"/>
      <c r="AQ40" s="80">
        <v>0</v>
      </c>
      <c r="AR40" s="15"/>
      <c r="AS40" s="80">
        <v>0</v>
      </c>
      <c r="AT40" s="15"/>
      <c r="AU40" s="80">
        <v>0</v>
      </c>
    </row>
    <row r="41" spans="1:47">
      <c r="C41" s="87" t="s">
        <v>138</v>
      </c>
      <c r="D41" s="17"/>
      <c r="E41" s="89">
        <v>-13290</v>
      </c>
      <c r="F41" s="17"/>
      <c r="G41" s="89">
        <v>-11623</v>
      </c>
      <c r="H41" s="17"/>
      <c r="I41" s="89">
        <v>3498.7510000000002</v>
      </c>
      <c r="J41" s="17"/>
      <c r="K41" s="89">
        <v>3040.7510000000002</v>
      </c>
      <c r="L41" s="17"/>
      <c r="M41" s="89">
        <v>-2128.2489999999998</v>
      </c>
      <c r="N41" s="17"/>
      <c r="O41" s="89">
        <v>-3031.2145900000005</v>
      </c>
      <c r="P41" s="17"/>
      <c r="Q41" s="89">
        <v>9281</v>
      </c>
      <c r="R41" s="17"/>
      <c r="S41" s="89">
        <v>9593</v>
      </c>
      <c r="T41" s="17"/>
      <c r="U41" s="89">
        <v>9831</v>
      </c>
      <c r="V41" s="17"/>
      <c r="W41" s="80">
        <v>-551</v>
      </c>
      <c r="X41" s="17"/>
      <c r="Y41" s="80">
        <v>24.799999999999272</v>
      </c>
      <c r="Z41" s="17"/>
      <c r="AA41" s="80">
        <v>902</v>
      </c>
      <c r="AB41" s="17"/>
      <c r="AC41" s="80">
        <v>1318.7999999999993</v>
      </c>
      <c r="AD41" s="17"/>
      <c r="AE41" s="80">
        <v>1441.4</v>
      </c>
      <c r="AF41" s="17"/>
      <c r="AG41" s="80">
        <v>-1112</v>
      </c>
      <c r="AH41" s="17"/>
      <c r="AI41" s="80">
        <v>1043</v>
      </c>
      <c r="AJ41" s="17"/>
      <c r="AK41" s="80">
        <v>-546</v>
      </c>
      <c r="AL41" s="17"/>
      <c r="AM41" s="80">
        <v>-4391</v>
      </c>
      <c r="AN41" s="17"/>
      <c r="AO41" s="80">
        <v>2389</v>
      </c>
      <c r="AP41" s="17"/>
      <c r="AQ41" s="80">
        <v>1388.8254838576413</v>
      </c>
      <c r="AR41" s="17"/>
      <c r="AS41" s="80">
        <v>-2668.1745161423587</v>
      </c>
      <c r="AT41" s="17"/>
      <c r="AU41" s="80">
        <v>-3425.1745161423605</v>
      </c>
    </row>
    <row r="42" spans="1:47" s="92" customFormat="1">
      <c r="A42" s="9"/>
      <c r="B42" s="9"/>
      <c r="C42" s="77" t="s">
        <v>139</v>
      </c>
      <c r="D42" s="28"/>
      <c r="E42" s="91">
        <v>34320</v>
      </c>
      <c r="F42" s="28"/>
      <c r="G42" s="91">
        <v>50169</v>
      </c>
      <c r="H42" s="28"/>
      <c r="I42" s="91">
        <v>24944.996981274333</v>
      </c>
      <c r="J42" s="28"/>
      <c r="K42" s="91">
        <v>39206.30704127434</v>
      </c>
      <c r="L42" s="28"/>
      <c r="M42" s="91">
        <v>55073.30704127434</v>
      </c>
      <c r="N42" s="28"/>
      <c r="O42" s="91">
        <v>71594.98181861655</v>
      </c>
      <c r="P42" s="28"/>
      <c r="Q42" s="91">
        <v>44775.032485790587</v>
      </c>
      <c r="R42" s="28"/>
      <c r="S42" s="91">
        <v>28703.971935790578</v>
      </c>
      <c r="T42" s="28"/>
      <c r="U42" s="91">
        <v>22453</v>
      </c>
      <c r="V42" s="28"/>
      <c r="W42" s="91">
        <v>29124.373526590527</v>
      </c>
      <c r="X42" s="28"/>
      <c r="Y42" s="91">
        <v>2993.3316023999987</v>
      </c>
      <c r="Z42" s="28"/>
      <c r="AA42" s="91">
        <v>-4105.6356575999998</v>
      </c>
      <c r="AB42" s="28"/>
      <c r="AC42" s="91">
        <v>2539.9665523999984</v>
      </c>
      <c r="AD42" s="28"/>
      <c r="AE42" s="80">
        <v>28626.819999999992</v>
      </c>
      <c r="AF42" s="28"/>
      <c r="AG42" s="91">
        <v>20744.778119999992</v>
      </c>
      <c r="AH42" s="28"/>
      <c r="AI42" s="91">
        <v>40653.922319999998</v>
      </c>
      <c r="AJ42" s="28"/>
      <c r="AK42" s="91">
        <v>50808</v>
      </c>
      <c r="AL42" s="28"/>
      <c r="AM42" s="91">
        <v>87054.836979999993</v>
      </c>
      <c r="AN42" s="28"/>
      <c r="AO42" s="91">
        <v>23571</v>
      </c>
      <c r="AP42" s="28"/>
      <c r="AQ42" s="91">
        <v>41519.576963857653</v>
      </c>
      <c r="AR42" s="28"/>
      <c r="AS42" s="91">
        <v>70083.414333857625</v>
      </c>
      <c r="AT42" s="28"/>
      <c r="AU42" s="91">
        <v>99379.652453857634</v>
      </c>
    </row>
    <row r="43" spans="1:47">
      <c r="B43" s="14"/>
      <c r="C43" s="77" t="s">
        <v>140</v>
      </c>
      <c r="D43" s="28"/>
      <c r="E43" s="80">
        <v>-11448</v>
      </c>
      <c r="F43" s="28"/>
      <c r="G43" s="80">
        <v>-13038</v>
      </c>
      <c r="H43" s="28"/>
      <c r="I43" s="80">
        <v>-2516</v>
      </c>
      <c r="J43" s="28"/>
      <c r="K43" s="80">
        <v>-6075</v>
      </c>
      <c r="L43" s="28"/>
      <c r="M43" s="80">
        <v>-7893</v>
      </c>
      <c r="N43" s="28"/>
      <c r="O43" s="80">
        <v>-10983.978190000002</v>
      </c>
      <c r="P43" s="28"/>
      <c r="Q43" s="80">
        <v>-12231.199219999999</v>
      </c>
      <c r="R43" s="28"/>
      <c r="S43" s="80">
        <v>-12231.19922</v>
      </c>
      <c r="T43" s="28"/>
      <c r="U43" s="80">
        <v>-12683.993349999999</v>
      </c>
      <c r="V43" s="28"/>
      <c r="W43" s="80">
        <v>-16379.379779999999</v>
      </c>
      <c r="X43" s="28"/>
      <c r="Y43" s="80">
        <v>-1874.1476399999999</v>
      </c>
      <c r="Z43" s="28"/>
      <c r="AA43" s="80">
        <v>-4349</v>
      </c>
      <c r="AB43" s="28"/>
      <c r="AC43" s="80">
        <v>-6467</v>
      </c>
      <c r="AD43" s="28"/>
      <c r="AE43" s="80">
        <v>-10228.88926</v>
      </c>
      <c r="AF43" s="28"/>
      <c r="AG43" s="80">
        <v>-4608.5382599999994</v>
      </c>
      <c r="AH43" s="28"/>
      <c r="AI43" s="80">
        <v>-11705.538259999999</v>
      </c>
      <c r="AJ43" s="28"/>
      <c r="AK43" s="80">
        <v>-15276.852870000001</v>
      </c>
      <c r="AL43" s="28"/>
      <c r="AM43" s="80">
        <v>-18791.607989999997</v>
      </c>
      <c r="AN43" s="28"/>
      <c r="AO43" s="80">
        <v>-8503.9547199999979</v>
      </c>
      <c r="AP43" s="28"/>
      <c r="AQ43" s="80">
        <v>-12380.263780000001</v>
      </c>
      <c r="AR43" s="28"/>
      <c r="AS43" s="80">
        <v>-16767.81465</v>
      </c>
      <c r="AT43" s="28"/>
      <c r="AU43" s="80">
        <v>-20851.521990000001</v>
      </c>
    </row>
    <row r="44" spans="1:47">
      <c r="C44" s="101" t="s">
        <v>141</v>
      </c>
      <c r="D44" s="15"/>
      <c r="E44" s="93">
        <v>22872</v>
      </c>
      <c r="F44" s="15"/>
      <c r="G44" s="93">
        <v>37131</v>
      </c>
      <c r="H44" s="15"/>
      <c r="I44" s="93">
        <v>22428.996981274333</v>
      </c>
      <c r="J44" s="15"/>
      <c r="K44" s="93">
        <v>33131.30704127434</v>
      </c>
      <c r="L44" s="15"/>
      <c r="M44" s="93">
        <v>47180.30704127434</v>
      </c>
      <c r="N44" s="15"/>
      <c r="O44" s="93">
        <v>60611.003628616549</v>
      </c>
      <c r="P44" s="15"/>
      <c r="Q44" s="93">
        <v>32543.833265790588</v>
      </c>
      <c r="R44" s="15"/>
      <c r="S44" s="93">
        <v>16472.772715790576</v>
      </c>
      <c r="T44" s="15"/>
      <c r="U44" s="93">
        <v>9769</v>
      </c>
      <c r="V44" s="15"/>
      <c r="W44" s="93">
        <v>12744.993746590528</v>
      </c>
      <c r="X44" s="15"/>
      <c r="Y44" s="93">
        <v>1119.1839623999988</v>
      </c>
      <c r="Z44" s="15"/>
      <c r="AA44" s="93">
        <v>-8454.6356575999998</v>
      </c>
      <c r="AB44" s="15"/>
      <c r="AC44" s="93">
        <v>-3927.0334476000016</v>
      </c>
      <c r="AD44" s="15"/>
      <c r="AE44" s="93">
        <v>18397.930739999993</v>
      </c>
      <c r="AF44" s="15"/>
      <c r="AG44" s="93">
        <v>16136.239859999992</v>
      </c>
      <c r="AH44" s="15"/>
      <c r="AI44" s="93">
        <v>28948.384059999997</v>
      </c>
      <c r="AJ44" s="15"/>
      <c r="AK44" s="93">
        <v>35531.147129999998</v>
      </c>
      <c r="AL44" s="15"/>
      <c r="AM44" s="93">
        <v>68263.228990000003</v>
      </c>
      <c r="AN44" s="15"/>
      <c r="AO44" s="93">
        <v>15067.045280000002</v>
      </c>
      <c r="AP44" s="15"/>
      <c r="AQ44" s="93">
        <v>29139.313183857652</v>
      </c>
      <c r="AR44" s="15"/>
      <c r="AS44" s="93">
        <v>53315.599683857625</v>
      </c>
      <c r="AT44" s="15"/>
      <c r="AU44" s="93">
        <v>78528.13046385764</v>
      </c>
    </row>
    <row r="45" spans="1:47">
      <c r="B45" s="14"/>
      <c r="C45" s="94"/>
      <c r="D45" s="15"/>
      <c r="E45" s="80"/>
      <c r="F45" s="15"/>
      <c r="G45" s="80"/>
      <c r="H45" s="15"/>
      <c r="I45" s="80"/>
      <c r="J45" s="15"/>
      <c r="K45" s="80"/>
      <c r="L45" s="15"/>
      <c r="M45" s="80"/>
      <c r="N45" s="15"/>
      <c r="O45" s="80"/>
      <c r="P45" s="15"/>
      <c r="Q45" s="80"/>
      <c r="R45" s="15"/>
      <c r="S45" s="80"/>
      <c r="T45" s="15"/>
      <c r="U45" s="80"/>
      <c r="V45" s="15"/>
      <c r="W45" s="80"/>
      <c r="X45" s="15"/>
      <c r="Y45" s="80"/>
      <c r="Z45" s="15"/>
      <c r="AA45" s="80"/>
      <c r="AB45" s="15"/>
      <c r="AC45" s="80"/>
      <c r="AD45" s="15"/>
      <c r="AE45" s="80"/>
      <c r="AF45" s="15"/>
      <c r="AG45" s="80"/>
      <c r="AH45" s="15"/>
      <c r="AI45" s="80"/>
      <c r="AJ45" s="15"/>
      <c r="AK45" s="80"/>
      <c r="AL45" s="15"/>
      <c r="AM45" s="80"/>
      <c r="AN45" s="15"/>
      <c r="AO45" s="80"/>
      <c r="AP45" s="15"/>
      <c r="AQ45" s="80"/>
      <c r="AR45" s="15"/>
      <c r="AS45" s="80"/>
      <c r="AT45" s="15"/>
      <c r="AU45" s="80"/>
    </row>
    <row r="46" spans="1:47">
      <c r="B46" s="14"/>
      <c r="C46" s="90" t="s">
        <v>142</v>
      </c>
      <c r="D46" s="15"/>
      <c r="E46" s="80"/>
      <c r="F46" s="15"/>
      <c r="G46" s="80"/>
      <c r="H46" s="15"/>
      <c r="I46" s="80"/>
      <c r="J46" s="15"/>
      <c r="K46" s="80"/>
      <c r="L46" s="15"/>
      <c r="M46" s="80"/>
      <c r="N46" s="15"/>
      <c r="O46" s="80"/>
      <c r="P46" s="15"/>
      <c r="Q46" s="80"/>
      <c r="R46" s="15"/>
      <c r="S46" s="80"/>
      <c r="T46" s="15"/>
      <c r="U46" s="80"/>
      <c r="V46" s="15"/>
      <c r="W46" s="80"/>
      <c r="X46" s="15"/>
      <c r="Y46" s="80"/>
      <c r="Z46" s="15"/>
      <c r="AA46" s="80"/>
      <c r="AB46" s="15"/>
      <c r="AC46" s="80"/>
      <c r="AD46" s="15"/>
      <c r="AE46" s="80"/>
      <c r="AF46" s="15"/>
      <c r="AG46" s="80"/>
      <c r="AH46" s="15"/>
      <c r="AI46" s="80"/>
      <c r="AJ46" s="15"/>
      <c r="AK46" s="80"/>
      <c r="AL46" s="15"/>
      <c r="AM46" s="80"/>
      <c r="AN46" s="15"/>
      <c r="AO46" s="80"/>
      <c r="AP46" s="15"/>
      <c r="AQ46" s="80"/>
      <c r="AR46" s="15"/>
      <c r="AS46" s="80"/>
      <c r="AT46" s="15"/>
      <c r="AU46" s="80"/>
    </row>
    <row r="47" spans="1:47">
      <c r="C47" s="77" t="s">
        <v>143</v>
      </c>
      <c r="D47" s="15"/>
      <c r="E47" s="80"/>
      <c r="F47" s="15"/>
      <c r="G47" s="80"/>
      <c r="H47" s="15"/>
      <c r="I47" s="80"/>
      <c r="J47" s="15"/>
      <c r="K47" s="80"/>
      <c r="L47" s="15"/>
      <c r="M47" s="80"/>
      <c r="N47" s="15"/>
      <c r="O47" s="80"/>
      <c r="P47" s="15"/>
      <c r="Q47" s="80"/>
      <c r="R47" s="15"/>
      <c r="S47" s="80"/>
      <c r="T47" s="15"/>
      <c r="U47" s="80"/>
      <c r="V47" s="15"/>
      <c r="W47" s="80"/>
      <c r="X47" s="15"/>
      <c r="Y47" s="80"/>
      <c r="Z47" s="15"/>
      <c r="AA47" s="80"/>
      <c r="AB47" s="15"/>
      <c r="AC47" s="80">
        <v>-5</v>
      </c>
      <c r="AD47" s="15"/>
      <c r="AE47" s="80">
        <v>18.399999999999999</v>
      </c>
      <c r="AF47" s="15"/>
      <c r="AG47" s="80">
        <v>0</v>
      </c>
      <c r="AH47" s="15"/>
      <c r="AJ47" s="15"/>
      <c r="AL47" s="15"/>
      <c r="AM47" s="80">
        <v>0</v>
      </c>
      <c r="AN47" s="15"/>
      <c r="AO47" s="80">
        <v>0</v>
      </c>
      <c r="AP47" s="15"/>
      <c r="AQ47" s="80">
        <v>0</v>
      </c>
      <c r="AR47" s="15"/>
      <c r="AS47" s="80">
        <v>19</v>
      </c>
      <c r="AT47" s="15"/>
      <c r="AU47" s="80">
        <v>19</v>
      </c>
    </row>
    <row r="48" spans="1:47">
      <c r="C48" s="77" t="s">
        <v>144</v>
      </c>
      <c r="D48" s="15"/>
      <c r="E48" s="80">
        <v>-1140</v>
      </c>
      <c r="F48" s="80"/>
      <c r="G48" s="80">
        <v>-3266</v>
      </c>
      <c r="H48" s="80"/>
      <c r="I48" s="80">
        <v>-42.29598999999871</v>
      </c>
      <c r="J48" s="80"/>
      <c r="K48" s="80">
        <v>-2694.7660600000017</v>
      </c>
      <c r="L48" s="80"/>
      <c r="M48" s="80">
        <v>-2694.7660600000017</v>
      </c>
      <c r="N48" s="80"/>
      <c r="O48" s="80">
        <v>-4168</v>
      </c>
      <c r="P48" s="80"/>
      <c r="Q48" s="80">
        <v>-268.09419000000003</v>
      </c>
      <c r="R48" s="80"/>
      <c r="S48" s="80">
        <v>-317.06018999999998</v>
      </c>
      <c r="T48" s="80"/>
      <c r="U48" s="80">
        <v>-699</v>
      </c>
      <c r="V48" s="80"/>
      <c r="W48" s="80">
        <v>-1589.90254</v>
      </c>
      <c r="X48" s="80"/>
      <c r="Y48" s="80">
        <v>-1955.7185299999983</v>
      </c>
      <c r="Z48" s="80"/>
      <c r="AA48" s="80">
        <v>-5335.4193499999965</v>
      </c>
      <c r="AB48" s="80"/>
      <c r="AC48" s="80">
        <v>-6818.6910000000062</v>
      </c>
      <c r="AD48" s="80"/>
      <c r="AE48" s="80">
        <v>-9819.2887300000002</v>
      </c>
      <c r="AF48" s="80"/>
      <c r="AG48" s="80">
        <v>-3599.2752899999996</v>
      </c>
      <c r="AH48" s="80"/>
      <c r="AI48" s="80">
        <v>-14509</v>
      </c>
      <c r="AJ48" s="80"/>
      <c r="AK48" s="80">
        <v>-23740</v>
      </c>
      <c r="AL48" s="80"/>
      <c r="AM48" s="80">
        <v>-33712.870289999999</v>
      </c>
      <c r="AN48" s="80"/>
      <c r="AO48" s="80">
        <v>-6702.4682099999991</v>
      </c>
      <c r="AP48" s="80"/>
      <c r="AQ48" s="80">
        <v>-14506.363080000001</v>
      </c>
      <c r="AR48" s="80">
        <v>0</v>
      </c>
      <c r="AS48" s="80">
        <v>-25825.33754</v>
      </c>
      <c r="AT48" s="80">
        <v>0</v>
      </c>
      <c r="AU48" s="80">
        <v>-34369.030189999998</v>
      </c>
    </row>
    <row r="49" spans="2:47">
      <c r="C49" s="79" t="s">
        <v>145</v>
      </c>
      <c r="D49" s="13"/>
      <c r="E49" s="80">
        <v>-402</v>
      </c>
      <c r="F49" s="13"/>
      <c r="G49" s="80">
        <v>-973</v>
      </c>
      <c r="H49" s="13"/>
      <c r="I49" s="80">
        <v>-13.357139999999999</v>
      </c>
      <c r="J49" s="13"/>
      <c r="K49" s="80">
        <v>-332.88900999999998</v>
      </c>
      <c r="L49" s="13"/>
      <c r="M49" s="80">
        <v>-332.88900999999998</v>
      </c>
      <c r="N49" s="13"/>
      <c r="O49" s="80">
        <v>-704</v>
      </c>
      <c r="P49" s="13"/>
      <c r="Q49" s="80">
        <v>-47.917970000000004</v>
      </c>
      <c r="R49" s="13"/>
      <c r="S49" s="80">
        <v>-77.139550000000014</v>
      </c>
      <c r="T49" s="13"/>
      <c r="U49" s="80">
        <v>-105.43955</v>
      </c>
      <c r="V49" s="13"/>
      <c r="W49" s="80">
        <v>-256.30000000000018</v>
      </c>
      <c r="X49" s="13"/>
      <c r="Y49" s="80">
        <v>-483.15433999999999</v>
      </c>
      <c r="Z49" s="13"/>
      <c r="AA49" s="80">
        <v>-1217.8342500000001</v>
      </c>
      <c r="AB49" s="13"/>
      <c r="AC49" s="80">
        <v>-2524.0869300000004</v>
      </c>
      <c r="AD49" s="13"/>
      <c r="AE49" s="80">
        <v>-3841.27252</v>
      </c>
      <c r="AF49" s="13"/>
      <c r="AG49" s="80">
        <v>-1341.9415900000001</v>
      </c>
      <c r="AH49" s="13"/>
      <c r="AI49" s="80">
        <v>-2680.2471800000003</v>
      </c>
      <c r="AJ49" s="13"/>
      <c r="AK49" s="80">
        <v>0</v>
      </c>
      <c r="AL49" s="13"/>
      <c r="AM49" s="80">
        <v>0</v>
      </c>
      <c r="AN49" s="13"/>
      <c r="AO49" s="80">
        <v>0</v>
      </c>
      <c r="AP49" s="13"/>
      <c r="AQ49" s="80">
        <v>0</v>
      </c>
      <c r="AR49" s="13"/>
      <c r="AS49" s="80">
        <v>0</v>
      </c>
      <c r="AT49" s="13"/>
      <c r="AU49" s="80">
        <v>0</v>
      </c>
    </row>
    <row r="50" spans="2:47">
      <c r="C50" s="30" t="s">
        <v>146</v>
      </c>
      <c r="D50" s="13"/>
      <c r="E50" s="89">
        <v>9</v>
      </c>
      <c r="F50" s="13"/>
      <c r="G50" s="89">
        <v>0</v>
      </c>
      <c r="H50" s="13"/>
      <c r="I50" s="89">
        <v>0</v>
      </c>
      <c r="J50" s="13"/>
      <c r="K50" s="89">
        <v>0</v>
      </c>
      <c r="L50" s="13"/>
      <c r="M50" s="89">
        <v>0</v>
      </c>
      <c r="N50" s="13"/>
      <c r="O50" s="89">
        <v>0</v>
      </c>
      <c r="P50" s="13"/>
      <c r="Q50" s="80"/>
      <c r="R50" s="13"/>
      <c r="S50" s="80"/>
      <c r="T50" s="13"/>
      <c r="U50" s="80"/>
      <c r="V50" s="13"/>
      <c r="W50" s="89">
        <v>0</v>
      </c>
      <c r="X50" s="13"/>
      <c r="Y50" s="89">
        <v>0</v>
      </c>
      <c r="Z50" s="13"/>
      <c r="AA50" s="89">
        <v>0</v>
      </c>
      <c r="AB50" s="13"/>
      <c r="AC50" s="89">
        <v>0</v>
      </c>
      <c r="AD50" s="13"/>
      <c r="AE50" s="80">
        <v>0</v>
      </c>
      <c r="AF50" s="13"/>
      <c r="AG50" s="89">
        <v>0</v>
      </c>
      <c r="AH50" s="13"/>
      <c r="AI50" s="80">
        <v>0</v>
      </c>
      <c r="AJ50" s="13"/>
      <c r="AK50" s="80">
        <v>0</v>
      </c>
      <c r="AL50" s="13"/>
      <c r="AM50" s="80">
        <v>0</v>
      </c>
      <c r="AN50" s="13"/>
      <c r="AO50" s="89">
        <v>0</v>
      </c>
      <c r="AP50" s="13"/>
      <c r="AQ50" s="89">
        <v>0</v>
      </c>
      <c r="AR50" s="13"/>
      <c r="AS50" s="89">
        <v>0</v>
      </c>
      <c r="AT50" s="13"/>
      <c r="AU50" s="89">
        <v>0</v>
      </c>
    </row>
    <row r="51" spans="2:47">
      <c r="C51" s="30" t="s">
        <v>59</v>
      </c>
      <c r="D51" s="13"/>
      <c r="E51" s="89">
        <v>-480</v>
      </c>
      <c r="F51" s="13"/>
      <c r="G51" s="89">
        <v>0</v>
      </c>
      <c r="H51" s="13"/>
      <c r="I51" s="89">
        <v>-11</v>
      </c>
      <c r="J51" s="13"/>
      <c r="K51" s="89">
        <v>-11</v>
      </c>
      <c r="L51" s="13"/>
      <c r="M51" s="89">
        <v>-11</v>
      </c>
      <c r="N51" s="13"/>
      <c r="O51" s="89">
        <v>0</v>
      </c>
      <c r="P51" s="13"/>
      <c r="Q51" s="80">
        <v>0</v>
      </c>
      <c r="R51" s="13"/>
      <c r="S51" s="80">
        <v>-25</v>
      </c>
      <c r="T51" s="13"/>
      <c r="U51" s="80">
        <v>-25</v>
      </c>
      <c r="V51" s="13"/>
      <c r="W51" s="89">
        <v>-11</v>
      </c>
      <c r="X51" s="13"/>
      <c r="Y51" s="89">
        <v>0</v>
      </c>
      <c r="Z51" s="13"/>
      <c r="AA51" s="89">
        <v>0</v>
      </c>
      <c r="AB51" s="13"/>
      <c r="AC51" s="89">
        <v>0</v>
      </c>
      <c r="AD51" s="13"/>
      <c r="AE51" s="80">
        <v>0</v>
      </c>
      <c r="AF51" s="13"/>
      <c r="AG51" s="89">
        <v>0</v>
      </c>
      <c r="AH51" s="13"/>
      <c r="AI51" s="80">
        <v>0</v>
      </c>
      <c r="AJ51" s="13"/>
      <c r="AK51" s="80">
        <v>0</v>
      </c>
      <c r="AL51" s="13"/>
      <c r="AM51" s="80">
        <v>0</v>
      </c>
      <c r="AN51" s="13"/>
      <c r="AO51" s="89">
        <v>0</v>
      </c>
      <c r="AP51" s="13"/>
      <c r="AQ51" s="89">
        <v>0</v>
      </c>
      <c r="AR51" s="13"/>
      <c r="AS51" s="89">
        <v>0</v>
      </c>
      <c r="AT51" s="13"/>
      <c r="AU51" s="89">
        <v>0</v>
      </c>
    </row>
    <row r="52" spans="2:47">
      <c r="C52" s="102" t="s">
        <v>147</v>
      </c>
      <c r="D52" s="15"/>
      <c r="E52" s="93">
        <v>-2013</v>
      </c>
      <c r="F52" s="15"/>
      <c r="G52" s="93">
        <v>-4239</v>
      </c>
      <c r="H52" s="15"/>
      <c r="I52" s="93">
        <v>-66.653129999998711</v>
      </c>
      <c r="J52" s="15"/>
      <c r="K52" s="93">
        <v>-3038.6550700000016</v>
      </c>
      <c r="L52" s="15"/>
      <c r="M52" s="93">
        <v>-3038.6550700000016</v>
      </c>
      <c r="N52" s="15"/>
      <c r="O52" s="93">
        <v>-4872.0000100000016</v>
      </c>
      <c r="P52" s="15"/>
      <c r="Q52" s="93">
        <v>-316.01216000000005</v>
      </c>
      <c r="R52" s="15"/>
      <c r="S52" s="93">
        <v>-394.19974000000002</v>
      </c>
      <c r="T52" s="15"/>
      <c r="U52" s="93">
        <v>-829</v>
      </c>
      <c r="V52" s="15"/>
      <c r="W52" s="93">
        <v>-1857.2025400000002</v>
      </c>
      <c r="X52" s="15"/>
      <c r="Y52" s="93">
        <v>-2438.8728699999983</v>
      </c>
      <c r="Z52" s="15"/>
      <c r="AA52" s="93">
        <v>-6553.2535999999964</v>
      </c>
      <c r="AB52" s="15"/>
      <c r="AC52" s="93">
        <v>-9347.7779300000075</v>
      </c>
      <c r="AD52" s="15"/>
      <c r="AE52" s="93">
        <v>-13642.161250000001</v>
      </c>
      <c r="AF52" s="15"/>
      <c r="AG52" s="93">
        <v>-4941.2168799999999</v>
      </c>
      <c r="AH52" s="15"/>
      <c r="AI52" s="93">
        <v>-17189.247179999998</v>
      </c>
      <c r="AJ52" s="15"/>
      <c r="AK52" s="93">
        <v>-23740</v>
      </c>
      <c r="AL52" s="15"/>
      <c r="AM52" s="93">
        <v>-33712.870289999999</v>
      </c>
      <c r="AN52" s="15"/>
      <c r="AO52" s="93">
        <v>-6702.4682099999991</v>
      </c>
      <c r="AP52" s="15"/>
      <c r="AQ52" s="93">
        <v>-14506.363080000001</v>
      </c>
      <c r="AR52" s="15"/>
      <c r="AS52" s="93">
        <v>-25806.33754</v>
      </c>
      <c r="AT52" s="15"/>
      <c r="AU52" s="93">
        <v>-34350.030189999998</v>
      </c>
    </row>
    <row r="53" spans="2:47">
      <c r="C53" s="79"/>
      <c r="D53" s="15"/>
      <c r="E53" s="80"/>
      <c r="F53" s="15"/>
      <c r="G53" s="80"/>
      <c r="H53" s="15"/>
      <c r="I53" s="80"/>
      <c r="J53" s="15"/>
      <c r="K53" s="80"/>
      <c r="L53" s="15"/>
      <c r="M53" s="80"/>
      <c r="N53" s="15"/>
      <c r="O53" s="80"/>
      <c r="P53" s="15"/>
      <c r="Q53" s="80"/>
      <c r="R53" s="15"/>
      <c r="S53" s="80"/>
      <c r="T53" s="15"/>
      <c r="U53" s="80"/>
      <c r="V53" s="15"/>
      <c r="W53" s="80"/>
      <c r="X53" s="15"/>
      <c r="Y53" s="80"/>
      <c r="Z53" s="15"/>
      <c r="AA53" s="80"/>
      <c r="AB53" s="15"/>
      <c r="AC53" s="80"/>
      <c r="AD53" s="15"/>
      <c r="AE53" s="80"/>
      <c r="AF53" s="15"/>
      <c r="AG53" s="80"/>
      <c r="AH53" s="15"/>
      <c r="AI53" s="80"/>
      <c r="AJ53" s="15"/>
      <c r="AK53" s="80"/>
      <c r="AL53" s="15"/>
      <c r="AM53" s="80"/>
      <c r="AN53" s="15"/>
      <c r="AO53" s="80"/>
      <c r="AP53" s="15"/>
      <c r="AQ53" s="80"/>
      <c r="AR53" s="15"/>
      <c r="AS53" s="80"/>
      <c r="AT53" s="15"/>
      <c r="AU53" s="80"/>
    </row>
    <row r="54" spans="2:47">
      <c r="C54" s="95" t="s">
        <v>148</v>
      </c>
      <c r="D54" s="15"/>
      <c r="E54" s="80"/>
      <c r="F54" s="15"/>
      <c r="G54" s="80"/>
      <c r="H54" s="15"/>
      <c r="I54" s="80"/>
      <c r="J54" s="15"/>
      <c r="K54" s="80"/>
      <c r="L54" s="15"/>
      <c r="M54" s="80"/>
      <c r="N54" s="15"/>
      <c r="O54" s="80"/>
      <c r="P54" s="15"/>
      <c r="Q54" s="80"/>
      <c r="R54" s="15"/>
      <c r="S54" s="80"/>
      <c r="T54" s="15"/>
      <c r="U54" s="80"/>
      <c r="V54" s="15"/>
      <c r="W54" s="80"/>
      <c r="X54" s="15"/>
      <c r="Y54" s="80"/>
      <c r="Z54" s="15"/>
      <c r="AA54" s="80"/>
      <c r="AB54" s="15"/>
      <c r="AC54" s="80"/>
      <c r="AD54" s="15"/>
      <c r="AE54" s="80"/>
      <c r="AF54" s="15"/>
      <c r="AG54" s="80"/>
      <c r="AH54" s="15"/>
      <c r="AI54" s="80"/>
      <c r="AJ54" s="15"/>
      <c r="AK54" s="80"/>
      <c r="AL54" s="15"/>
      <c r="AM54" s="80"/>
      <c r="AN54" s="15"/>
      <c r="AO54" s="80"/>
      <c r="AP54" s="15"/>
      <c r="AQ54" s="80"/>
      <c r="AR54" s="15"/>
      <c r="AS54" s="80"/>
      <c r="AT54" s="15"/>
      <c r="AU54" s="80"/>
    </row>
    <row r="55" spans="2:47">
      <c r="C55" s="79" t="s">
        <v>149</v>
      </c>
      <c r="D55" s="15"/>
      <c r="E55" s="80">
        <v>0</v>
      </c>
      <c r="F55" s="15"/>
      <c r="G55" s="80">
        <v>0</v>
      </c>
      <c r="H55" s="15"/>
      <c r="I55" s="80">
        <v>64</v>
      </c>
      <c r="J55" s="15"/>
      <c r="K55" s="80">
        <v>64</v>
      </c>
      <c r="L55" s="15"/>
      <c r="M55" s="80">
        <v>64</v>
      </c>
      <c r="N55" s="15"/>
      <c r="O55" s="80">
        <v>0</v>
      </c>
      <c r="P55" s="15"/>
      <c r="Q55" s="80">
        <v>0</v>
      </c>
      <c r="R55" s="15"/>
      <c r="S55" s="80">
        <v>0</v>
      </c>
      <c r="T55" s="15"/>
      <c r="U55" s="80">
        <v>0</v>
      </c>
      <c r="V55" s="15"/>
      <c r="W55" s="80">
        <v>0</v>
      </c>
      <c r="X55" s="15"/>
      <c r="Y55" s="80">
        <v>0</v>
      </c>
      <c r="Z55" s="15"/>
      <c r="AA55" s="80">
        <v>0</v>
      </c>
      <c r="AB55" s="15"/>
      <c r="AC55" s="80">
        <v>0</v>
      </c>
      <c r="AD55" s="15"/>
      <c r="AE55" s="80">
        <v>0</v>
      </c>
      <c r="AF55" s="15"/>
      <c r="AG55" s="80">
        <v>0</v>
      </c>
      <c r="AH55" s="15"/>
      <c r="AI55" s="80">
        <v>0</v>
      </c>
      <c r="AJ55" s="15"/>
      <c r="AK55" s="80">
        <v>0</v>
      </c>
      <c r="AL55" s="15"/>
      <c r="AM55" s="80">
        <v>0</v>
      </c>
      <c r="AN55" s="15"/>
      <c r="AO55" s="80">
        <v>0</v>
      </c>
      <c r="AP55" s="15"/>
      <c r="AQ55" s="80">
        <v>0</v>
      </c>
      <c r="AR55" s="15"/>
      <c r="AS55" s="80">
        <v>0</v>
      </c>
      <c r="AT55" s="15"/>
      <c r="AU55" s="80">
        <v>0</v>
      </c>
    </row>
    <row r="56" spans="2:47">
      <c r="C56" s="77" t="s">
        <v>150</v>
      </c>
      <c r="D56" s="15"/>
      <c r="E56" s="80">
        <v>-11138</v>
      </c>
      <c r="F56" s="15"/>
      <c r="G56" s="80">
        <v>-12625</v>
      </c>
      <c r="H56" s="15"/>
      <c r="I56" s="80">
        <v>-10342.866</v>
      </c>
      <c r="J56" s="15"/>
      <c r="K56" s="80">
        <v>-11878.866</v>
      </c>
      <c r="L56" s="15"/>
      <c r="M56" s="80">
        <v>-13017.866</v>
      </c>
      <c r="N56" s="15"/>
      <c r="O56" s="80">
        <v>-34752.232789986432</v>
      </c>
      <c r="P56" s="15"/>
      <c r="Q56" s="80">
        <v>-899</v>
      </c>
      <c r="R56" s="15"/>
      <c r="S56" s="80">
        <v>-1130</v>
      </c>
      <c r="T56" s="15"/>
      <c r="U56" s="80">
        <v>-1130</v>
      </c>
      <c r="V56" s="15"/>
      <c r="W56" s="80">
        <v>-115194</v>
      </c>
      <c r="X56" s="15"/>
      <c r="Y56" s="80">
        <v>0</v>
      </c>
      <c r="Z56" s="15"/>
      <c r="AA56" s="80">
        <v>-6135</v>
      </c>
      <c r="AB56" s="15"/>
      <c r="AC56" s="80">
        <v>-6135</v>
      </c>
      <c r="AD56" s="15"/>
      <c r="AE56" s="80">
        <v>-6135</v>
      </c>
      <c r="AF56" s="15"/>
      <c r="AG56" s="80">
        <v>0</v>
      </c>
      <c r="AH56" s="15"/>
      <c r="AI56" s="80">
        <v>-9881</v>
      </c>
      <c r="AJ56" s="15"/>
      <c r="AK56" s="80">
        <v>-9881</v>
      </c>
      <c r="AL56" s="15"/>
      <c r="AM56" s="80">
        <v>-9881</v>
      </c>
      <c r="AN56" s="15"/>
      <c r="AO56" s="80">
        <v>0</v>
      </c>
      <c r="AP56" s="15"/>
      <c r="AQ56" s="80">
        <v>-5392</v>
      </c>
      <c r="AR56" s="15"/>
      <c r="AS56" s="80">
        <v>-5392</v>
      </c>
      <c r="AT56" s="15"/>
      <c r="AU56" s="80">
        <v>-5392</v>
      </c>
    </row>
    <row r="57" spans="2:47">
      <c r="C57" s="77" t="s">
        <v>151</v>
      </c>
      <c r="D57" s="15"/>
      <c r="E57" s="80">
        <v>0</v>
      </c>
      <c r="F57" s="15"/>
      <c r="G57" s="80">
        <v>0</v>
      </c>
      <c r="H57" s="15"/>
      <c r="I57" s="80">
        <v>0</v>
      </c>
      <c r="J57" s="15"/>
      <c r="K57" s="80">
        <v>0</v>
      </c>
      <c r="L57" s="15"/>
      <c r="M57" s="80">
        <v>0</v>
      </c>
      <c r="N57" s="15"/>
      <c r="O57" s="80">
        <v>0</v>
      </c>
      <c r="P57" s="15"/>
      <c r="Q57" s="80">
        <v>0</v>
      </c>
      <c r="R57" s="15"/>
      <c r="S57" s="80">
        <v>0</v>
      </c>
      <c r="T57" s="15"/>
      <c r="U57" s="80">
        <v>0</v>
      </c>
      <c r="V57" s="15"/>
      <c r="W57" s="80">
        <v>0</v>
      </c>
      <c r="X57" s="15"/>
      <c r="Y57" s="80">
        <v>0</v>
      </c>
      <c r="Z57" s="15"/>
      <c r="AA57" s="80">
        <v>0</v>
      </c>
      <c r="AB57" s="15"/>
      <c r="AC57" s="80">
        <v>0</v>
      </c>
      <c r="AD57" s="15"/>
      <c r="AE57" s="80">
        <v>-9530</v>
      </c>
      <c r="AF57" s="15"/>
      <c r="AG57" s="80">
        <v>0</v>
      </c>
      <c r="AH57" s="15"/>
      <c r="AI57" s="80">
        <v>0</v>
      </c>
      <c r="AJ57" s="15"/>
      <c r="AK57" s="80">
        <v>0</v>
      </c>
      <c r="AL57" s="15"/>
      <c r="AM57" s="80">
        <v>0</v>
      </c>
      <c r="AN57" s="15"/>
      <c r="AO57" s="80">
        <v>0</v>
      </c>
      <c r="AP57" s="15"/>
      <c r="AQ57" s="80">
        <v>-18968</v>
      </c>
      <c r="AR57" s="15"/>
      <c r="AS57" s="80">
        <v>-19630</v>
      </c>
      <c r="AT57" s="15"/>
      <c r="AU57" s="80">
        <v>-20328</v>
      </c>
    </row>
    <row r="58" spans="2:47">
      <c r="C58" s="77" t="s">
        <v>152</v>
      </c>
      <c r="D58" s="15"/>
      <c r="E58" s="80">
        <v>1760</v>
      </c>
      <c r="F58" s="15"/>
      <c r="G58" s="80">
        <v>1902</v>
      </c>
      <c r="H58" s="15"/>
      <c r="I58" s="80">
        <v>0</v>
      </c>
      <c r="J58" s="15"/>
      <c r="K58" s="80">
        <v>0</v>
      </c>
      <c r="L58" s="15"/>
      <c r="M58" s="80">
        <v>0</v>
      </c>
      <c r="N58" s="15"/>
      <c r="O58" s="80">
        <v>2694.5</v>
      </c>
      <c r="P58" s="15"/>
      <c r="Q58" s="80">
        <v>0</v>
      </c>
      <c r="R58" s="15"/>
      <c r="S58" s="80">
        <v>30000</v>
      </c>
      <c r="T58" s="15"/>
      <c r="U58" s="80">
        <v>30003</v>
      </c>
      <c r="V58" s="15"/>
      <c r="W58" s="80">
        <v>30003.4</v>
      </c>
      <c r="X58" s="15"/>
      <c r="Y58" s="80">
        <v>0</v>
      </c>
      <c r="Z58" s="15"/>
      <c r="AA58" s="80">
        <v>0</v>
      </c>
      <c r="AB58" s="15"/>
      <c r="AC58" s="80">
        <v>0</v>
      </c>
      <c r="AE58" s="80">
        <v>0</v>
      </c>
      <c r="AF58" s="15"/>
      <c r="AG58" s="80">
        <v>0</v>
      </c>
      <c r="AH58" s="15"/>
      <c r="AI58" s="80">
        <v>0</v>
      </c>
      <c r="AJ58" s="15"/>
      <c r="AK58" s="80">
        <v>0</v>
      </c>
      <c r="AL58" s="15"/>
      <c r="AM58" s="80">
        <v>0</v>
      </c>
      <c r="AN58" s="15"/>
      <c r="AO58" s="80">
        <v>0</v>
      </c>
      <c r="AP58" s="15"/>
      <c r="AQ58" s="80">
        <v>0</v>
      </c>
      <c r="AR58" s="15"/>
      <c r="AS58" s="80">
        <v>0</v>
      </c>
      <c r="AT58" s="15"/>
      <c r="AU58" s="80">
        <v>0</v>
      </c>
    </row>
    <row r="59" spans="2:47">
      <c r="B59" s="84"/>
      <c r="C59" s="79" t="s">
        <v>153</v>
      </c>
      <c r="D59" s="15"/>
      <c r="E59" s="80">
        <v>-696</v>
      </c>
      <c r="F59" s="15"/>
      <c r="G59" s="80">
        <v>-2020</v>
      </c>
      <c r="H59" s="15"/>
      <c r="I59" s="80">
        <v>-936</v>
      </c>
      <c r="J59" s="15"/>
      <c r="K59" s="80">
        <v>-966</v>
      </c>
      <c r="L59" s="15"/>
      <c r="M59" s="80">
        <v>-966</v>
      </c>
      <c r="N59" s="15"/>
      <c r="O59" s="80">
        <v>-2016</v>
      </c>
      <c r="P59" s="15"/>
      <c r="Q59" s="80">
        <v>-1647</v>
      </c>
      <c r="R59" s="15"/>
      <c r="S59" s="80">
        <v>-2006</v>
      </c>
      <c r="T59" s="15"/>
      <c r="U59" s="80">
        <v>-2324</v>
      </c>
      <c r="V59" s="15"/>
      <c r="W59" s="80">
        <v>-33712.111879999997</v>
      </c>
      <c r="X59" s="15"/>
      <c r="Y59" s="80">
        <v>0</v>
      </c>
      <c r="Z59" s="15"/>
      <c r="AA59" s="80">
        <v>0</v>
      </c>
      <c r="AB59" s="15"/>
      <c r="AC59" s="80">
        <v>0</v>
      </c>
      <c r="AD59" s="15"/>
      <c r="AE59" s="80">
        <v>0</v>
      </c>
      <c r="AF59" s="15"/>
      <c r="AG59" s="80">
        <v>0</v>
      </c>
      <c r="AH59" s="15"/>
      <c r="AI59" s="80">
        <v>0</v>
      </c>
      <c r="AJ59" s="15"/>
      <c r="AK59" s="80">
        <v>0</v>
      </c>
      <c r="AL59" s="15"/>
      <c r="AM59" s="80">
        <v>0</v>
      </c>
      <c r="AN59" s="15"/>
      <c r="AO59" s="80">
        <v>0</v>
      </c>
      <c r="AP59" s="15"/>
      <c r="AQ59" s="80">
        <v>0</v>
      </c>
      <c r="AR59" s="15"/>
      <c r="AS59" s="80">
        <v>0</v>
      </c>
      <c r="AT59" s="15"/>
      <c r="AU59" s="80">
        <v>0</v>
      </c>
    </row>
    <row r="60" spans="2:47">
      <c r="C60" s="79" t="s">
        <v>154</v>
      </c>
      <c r="D60" s="17"/>
      <c r="E60" s="80">
        <v>0</v>
      </c>
      <c r="F60" s="17"/>
      <c r="G60" s="80">
        <v>0</v>
      </c>
      <c r="H60" s="17"/>
      <c r="I60" s="80">
        <v>0</v>
      </c>
      <c r="J60" s="17"/>
      <c r="K60" s="80">
        <v>0</v>
      </c>
      <c r="L60" s="17"/>
      <c r="M60" s="80">
        <v>0</v>
      </c>
      <c r="N60" s="17"/>
      <c r="O60" s="80">
        <v>-10684</v>
      </c>
      <c r="P60" s="17"/>
      <c r="Q60" s="80">
        <v>-2694</v>
      </c>
      <c r="R60" s="17"/>
      <c r="S60" s="80">
        <v>-3592</v>
      </c>
      <c r="T60" s="17"/>
      <c r="U60" s="80">
        <v>-5647</v>
      </c>
      <c r="V60" s="17"/>
      <c r="W60" s="80">
        <v>-11352</v>
      </c>
      <c r="X60" s="17"/>
      <c r="Y60" s="80">
        <v>-1760.4666224</v>
      </c>
      <c r="Z60" s="17"/>
      <c r="AA60" s="80">
        <v>-4510.1117623999999</v>
      </c>
      <c r="AB60" s="17"/>
      <c r="AC60" s="80">
        <v>-8324.5169024000006</v>
      </c>
      <c r="AD60" s="17"/>
      <c r="AE60" s="80">
        <v>-13253</v>
      </c>
      <c r="AF60" s="17"/>
      <c r="AG60" s="80">
        <v>-3604</v>
      </c>
      <c r="AH60" s="17"/>
      <c r="AI60" s="80">
        <v>-7979</v>
      </c>
      <c r="AJ60" s="17"/>
      <c r="AK60" s="80">
        <v>-12383</v>
      </c>
      <c r="AL60" s="17"/>
      <c r="AM60" s="80">
        <v>-18695.504202</v>
      </c>
      <c r="AN60" s="17"/>
      <c r="AO60" s="80">
        <v>-5415</v>
      </c>
      <c r="AP60" s="17"/>
      <c r="AQ60" s="80">
        <v>-10678</v>
      </c>
      <c r="AR60" s="17"/>
      <c r="AS60" s="80">
        <v>-16549</v>
      </c>
      <c r="AT60" s="17"/>
      <c r="AU60" s="80">
        <v>-24314</v>
      </c>
    </row>
    <row r="61" spans="2:47">
      <c r="C61" s="79" t="s">
        <v>155</v>
      </c>
      <c r="D61" s="17"/>
      <c r="E61" s="80">
        <v>0</v>
      </c>
      <c r="F61" s="17"/>
      <c r="G61" s="80">
        <v>0</v>
      </c>
      <c r="H61" s="17"/>
      <c r="I61" s="80">
        <v>0</v>
      </c>
      <c r="J61" s="17"/>
      <c r="K61" s="80">
        <v>0</v>
      </c>
      <c r="L61" s="17"/>
      <c r="M61" s="80">
        <v>0</v>
      </c>
      <c r="N61" s="17"/>
      <c r="O61" s="80">
        <v>0</v>
      </c>
      <c r="P61" s="17"/>
      <c r="Q61" s="80">
        <v>0</v>
      </c>
      <c r="R61" s="17"/>
      <c r="S61" s="80">
        <v>0</v>
      </c>
      <c r="T61" s="17"/>
      <c r="U61" s="80">
        <v>0</v>
      </c>
      <c r="V61" s="17"/>
      <c r="W61" s="80">
        <v>161028.5</v>
      </c>
      <c r="X61" s="17"/>
      <c r="Y61" s="80">
        <v>0</v>
      </c>
      <c r="Z61" s="17"/>
      <c r="AA61" s="80">
        <v>0</v>
      </c>
      <c r="AB61" s="17"/>
      <c r="AC61" s="80">
        <v>1855</v>
      </c>
      <c r="AD61" s="17"/>
      <c r="AE61" s="80">
        <v>1855</v>
      </c>
      <c r="AF61" s="17"/>
      <c r="AG61" s="80">
        <v>0</v>
      </c>
      <c r="AH61" s="17"/>
      <c r="AI61" s="80">
        <v>0</v>
      </c>
      <c r="AJ61" s="17"/>
      <c r="AK61" s="80">
        <v>0</v>
      </c>
      <c r="AL61" s="17"/>
      <c r="AM61" s="80">
        <v>0</v>
      </c>
      <c r="AN61" s="17"/>
      <c r="AO61" s="80">
        <v>0</v>
      </c>
      <c r="AP61" s="17"/>
      <c r="AQ61" s="80">
        <v>0</v>
      </c>
      <c r="AR61" s="17"/>
      <c r="AS61" s="80">
        <v>0</v>
      </c>
      <c r="AT61" s="17"/>
      <c r="AU61" s="80">
        <v>0</v>
      </c>
    </row>
    <row r="62" spans="2:47">
      <c r="C62" s="79" t="s">
        <v>156</v>
      </c>
      <c r="D62" s="17"/>
      <c r="E62" s="80">
        <v>0</v>
      </c>
      <c r="F62" s="17"/>
      <c r="G62" s="80">
        <v>0</v>
      </c>
      <c r="H62" s="17"/>
      <c r="I62" s="80">
        <v>0</v>
      </c>
      <c r="J62" s="17"/>
      <c r="K62" s="80">
        <v>0</v>
      </c>
      <c r="L62" s="17"/>
      <c r="M62" s="80">
        <v>0</v>
      </c>
      <c r="N62" s="17"/>
      <c r="O62" s="80">
        <v>0</v>
      </c>
      <c r="P62" s="17"/>
      <c r="Q62" s="80">
        <v>0</v>
      </c>
      <c r="R62" s="17"/>
      <c r="S62" s="80">
        <v>0</v>
      </c>
      <c r="T62" s="17"/>
      <c r="U62" s="80">
        <v>0</v>
      </c>
      <c r="V62" s="17"/>
      <c r="W62" s="80">
        <v>0</v>
      </c>
      <c r="X62" s="17"/>
      <c r="Y62" s="80">
        <v>0</v>
      </c>
      <c r="Z62" s="17"/>
      <c r="AA62" s="80">
        <v>0</v>
      </c>
      <c r="AB62" s="17"/>
      <c r="AC62" s="80">
        <v>0</v>
      </c>
      <c r="AD62" s="17"/>
      <c r="AE62" s="80">
        <v>0</v>
      </c>
      <c r="AF62" s="17"/>
      <c r="AG62" s="80">
        <v>0</v>
      </c>
      <c r="AH62" s="17"/>
      <c r="AI62" s="80">
        <v>0</v>
      </c>
      <c r="AJ62" s="17"/>
      <c r="AK62" s="80">
        <v>0</v>
      </c>
      <c r="AL62" s="17"/>
      <c r="AM62" s="80">
        <v>-12256</v>
      </c>
      <c r="AN62" s="17"/>
      <c r="AO62" s="80">
        <v>-152.73963999999998</v>
      </c>
      <c r="AP62" s="17"/>
      <c r="AQ62" s="80">
        <v>-152.73963999999998</v>
      </c>
      <c r="AR62" s="17"/>
      <c r="AS62" s="80">
        <v>-152.73963999999998</v>
      </c>
      <c r="AT62" s="17"/>
      <c r="AU62" s="80">
        <v>-152.73963999999998</v>
      </c>
    </row>
    <row r="63" spans="2:47">
      <c r="C63" s="102" t="s">
        <v>157</v>
      </c>
      <c r="D63" s="17"/>
      <c r="E63" s="93">
        <v>-10074</v>
      </c>
      <c r="F63" s="17"/>
      <c r="G63" s="93">
        <v>-12743</v>
      </c>
      <c r="H63" s="17"/>
      <c r="I63" s="93">
        <v>-13681.866</v>
      </c>
      <c r="J63" s="17"/>
      <c r="K63" s="93">
        <v>-17714.866000000002</v>
      </c>
      <c r="L63" s="17"/>
      <c r="M63" s="93">
        <v>-21352.866000000002</v>
      </c>
      <c r="N63" s="17"/>
      <c r="O63" s="93">
        <v>-44756.732789986432</v>
      </c>
      <c r="P63" s="17"/>
      <c r="Q63" s="93">
        <v>-5240</v>
      </c>
      <c r="R63" s="17"/>
      <c r="S63" s="93">
        <v>23272</v>
      </c>
      <c r="T63" s="17"/>
      <c r="U63" s="93">
        <v>20902</v>
      </c>
      <c r="V63" s="17"/>
      <c r="W63" s="93">
        <v>30773.788119999997</v>
      </c>
      <c r="X63" s="17"/>
      <c r="Y63" s="93">
        <v>1760</v>
      </c>
      <c r="Z63" s="17"/>
      <c r="AA63" s="93">
        <v>-10645.1117624</v>
      </c>
      <c r="AB63" s="17"/>
      <c r="AC63" s="93">
        <v>-10645.1117624</v>
      </c>
      <c r="AD63" s="17"/>
      <c r="AE63" s="93">
        <v>-27063</v>
      </c>
      <c r="AF63" s="17"/>
      <c r="AG63" s="93">
        <v>-3604</v>
      </c>
      <c r="AH63" s="17"/>
      <c r="AI63" s="93">
        <v>-17860</v>
      </c>
      <c r="AJ63" s="17"/>
      <c r="AK63" s="93">
        <v>-25217</v>
      </c>
      <c r="AL63" s="17"/>
      <c r="AM63" s="93">
        <v>-40832.504201999996</v>
      </c>
      <c r="AN63" s="17"/>
      <c r="AO63" s="93">
        <v>-5567.7396399999998</v>
      </c>
      <c r="AP63" s="17"/>
      <c r="AQ63" s="93">
        <v>-35190.73964</v>
      </c>
      <c r="AR63" s="17"/>
      <c r="AS63" s="93">
        <v>-41723.73964</v>
      </c>
      <c r="AT63" s="17"/>
      <c r="AU63" s="93">
        <v>-50186.73964</v>
      </c>
    </row>
    <row r="64" spans="2:47">
      <c r="C64" s="79"/>
      <c r="D64" s="17"/>
      <c r="E64" s="96"/>
      <c r="F64" s="17"/>
      <c r="G64" s="96"/>
      <c r="H64" s="17"/>
      <c r="I64" s="96"/>
      <c r="J64" s="17"/>
      <c r="K64" s="96"/>
      <c r="L64" s="17"/>
      <c r="M64" s="96"/>
      <c r="N64" s="17"/>
      <c r="O64" s="96"/>
      <c r="P64" s="17"/>
      <c r="Q64" s="96" t="s">
        <v>0</v>
      </c>
      <c r="R64" s="17"/>
      <c r="S64" s="96"/>
      <c r="T64" s="17"/>
      <c r="U64" s="96"/>
      <c r="V64" s="17"/>
      <c r="W64" s="96"/>
      <c r="X64" s="17"/>
      <c r="Y64" s="96"/>
      <c r="Z64" s="17"/>
      <c r="AA64" s="96"/>
      <c r="AB64" s="17"/>
      <c r="AC64" s="96"/>
      <c r="AD64" s="17"/>
      <c r="AE64" s="96"/>
      <c r="AF64" s="17"/>
      <c r="AG64" s="96"/>
      <c r="AH64" s="17"/>
      <c r="AI64" s="96"/>
      <c r="AJ64" s="17"/>
      <c r="AK64" s="96"/>
      <c r="AL64" s="17"/>
      <c r="AM64" s="96"/>
      <c r="AN64" s="17"/>
      <c r="AO64" s="96"/>
      <c r="AP64" s="17"/>
      <c r="AQ64" s="96"/>
      <c r="AR64" s="17"/>
      <c r="AS64" s="96"/>
      <c r="AT64" s="17"/>
      <c r="AU64" s="96"/>
    </row>
    <row r="65" spans="3:47" s="155" customFormat="1" ht="33">
      <c r="C65" s="103" t="s">
        <v>158</v>
      </c>
      <c r="D65" s="17"/>
      <c r="E65" s="153">
        <v>42</v>
      </c>
      <c r="F65" s="17"/>
      <c r="G65" s="153">
        <v>94</v>
      </c>
      <c r="H65" s="17"/>
      <c r="I65" s="153">
        <v>1</v>
      </c>
      <c r="J65" s="17"/>
      <c r="K65" s="153">
        <v>-13</v>
      </c>
      <c r="L65" s="17"/>
      <c r="M65" s="153">
        <v>-7</v>
      </c>
      <c r="N65" s="17"/>
      <c r="O65" s="153">
        <v>2</v>
      </c>
      <c r="P65" s="17"/>
      <c r="Q65" s="154">
        <v>-7</v>
      </c>
      <c r="R65" s="17"/>
      <c r="S65" s="154">
        <v>3</v>
      </c>
      <c r="T65" s="17"/>
      <c r="U65" s="154">
        <v>5</v>
      </c>
      <c r="V65" s="17"/>
      <c r="W65" s="153">
        <v>1</v>
      </c>
      <c r="X65" s="17"/>
      <c r="Y65" s="153">
        <v>1</v>
      </c>
      <c r="Z65" s="17"/>
      <c r="AA65" s="153">
        <v>-2</v>
      </c>
      <c r="AB65" s="17"/>
      <c r="AC65" s="153">
        <v>2</v>
      </c>
      <c r="AD65" s="17"/>
      <c r="AE65" s="153">
        <v>1</v>
      </c>
      <c r="AF65" s="17"/>
      <c r="AG65" s="153">
        <v>-3</v>
      </c>
      <c r="AH65" s="17"/>
      <c r="AI65" s="153">
        <v>1</v>
      </c>
      <c r="AJ65" s="17"/>
      <c r="AK65" s="153">
        <v>2</v>
      </c>
      <c r="AL65" s="17"/>
      <c r="AM65" s="153">
        <v>0</v>
      </c>
      <c r="AN65" s="17"/>
      <c r="AO65" s="153">
        <v>0</v>
      </c>
      <c r="AP65" s="17"/>
      <c r="AQ65" s="153">
        <v>-2</v>
      </c>
      <c r="AR65" s="17"/>
      <c r="AS65" s="153">
        <v>-1</v>
      </c>
      <c r="AT65" s="153"/>
      <c r="AU65" s="153">
        <v>-3</v>
      </c>
    </row>
    <row r="66" spans="3:47">
      <c r="C66" s="79"/>
      <c r="D66" s="17"/>
      <c r="E66" s="97"/>
      <c r="F66" s="17"/>
      <c r="G66" s="97"/>
      <c r="H66" s="17"/>
      <c r="I66" s="97"/>
      <c r="J66" s="17"/>
      <c r="K66" s="97"/>
      <c r="L66" s="17"/>
      <c r="M66" s="97"/>
      <c r="N66" s="17"/>
      <c r="O66" s="97"/>
      <c r="P66" s="17"/>
      <c r="Q66" s="97"/>
      <c r="R66" s="17"/>
      <c r="S66" s="97"/>
      <c r="T66" s="17"/>
      <c r="U66" s="97"/>
      <c r="V66" s="17"/>
      <c r="W66" s="97"/>
      <c r="X66" s="17"/>
      <c r="Y66" s="97"/>
      <c r="Z66" s="17"/>
      <c r="AA66" s="97"/>
      <c r="AB66" s="17"/>
      <c r="AC66" s="97"/>
      <c r="AD66" s="17"/>
      <c r="AE66" s="97"/>
      <c r="AF66" s="17"/>
      <c r="AG66" s="97"/>
      <c r="AH66" s="17"/>
      <c r="AI66" s="97"/>
      <c r="AJ66" s="17"/>
      <c r="AK66" s="97"/>
      <c r="AL66" s="17"/>
      <c r="AM66" s="97"/>
      <c r="AN66" s="17"/>
      <c r="AO66" s="97"/>
      <c r="AP66" s="17"/>
      <c r="AQ66" s="97"/>
      <c r="AR66" s="17"/>
      <c r="AS66" s="97"/>
      <c r="AT66" s="17"/>
      <c r="AU66" s="97"/>
    </row>
    <row r="67" spans="3:47" ht="17.25" thickBot="1">
      <c r="C67" s="104" t="s">
        <v>159</v>
      </c>
      <c r="D67" s="33"/>
      <c r="E67" s="98">
        <v>10827</v>
      </c>
      <c r="F67" s="33"/>
      <c r="G67" s="98">
        <v>20243</v>
      </c>
      <c r="H67" s="33"/>
      <c r="I67" s="98">
        <v>8681.4778512743342</v>
      </c>
      <c r="J67" s="33"/>
      <c r="K67" s="98">
        <v>12364.785971274337</v>
      </c>
      <c r="L67" s="33"/>
      <c r="M67" s="98">
        <v>22781.785971274337</v>
      </c>
      <c r="N67" s="33"/>
      <c r="O67" s="98">
        <v>10984.270828630113</v>
      </c>
      <c r="P67" s="33"/>
      <c r="Q67" s="98">
        <v>26980.82110579059</v>
      </c>
      <c r="R67" s="33"/>
      <c r="S67" s="98">
        <v>39353.572975790579</v>
      </c>
      <c r="T67" s="33"/>
      <c r="U67" s="98">
        <v>29846.272975790587</v>
      </c>
      <c r="V67" s="33"/>
      <c r="W67" s="98">
        <v>41662.579326590523</v>
      </c>
      <c r="X67" s="33"/>
      <c r="Y67" s="98">
        <v>-3079</v>
      </c>
      <c r="Z67" s="33"/>
      <c r="AA67" s="98">
        <v>-25655.001019999996</v>
      </c>
      <c r="AB67" s="33"/>
      <c r="AC67" s="98">
        <v>-23917.92314000001</v>
      </c>
      <c r="AD67" s="33"/>
      <c r="AE67" s="98">
        <v>-22306.230510000009</v>
      </c>
      <c r="AF67" s="33"/>
      <c r="AG67" s="98">
        <v>7588.0229799999925</v>
      </c>
      <c r="AH67" s="33"/>
      <c r="AI67" s="98">
        <v>-6099.8631200000018</v>
      </c>
      <c r="AJ67" s="33"/>
      <c r="AK67" s="98">
        <v>-13424.221290000001</v>
      </c>
      <c r="AL67" s="33"/>
      <c r="AM67" s="98">
        <v>-6282.1455019999921</v>
      </c>
      <c r="AN67" s="33"/>
      <c r="AO67" s="98">
        <v>2796.8374300000032</v>
      </c>
      <c r="AP67" s="33"/>
      <c r="AQ67" s="98">
        <v>-20559.789536142351</v>
      </c>
      <c r="AR67" s="33"/>
      <c r="AS67" s="98">
        <v>-14215.477496142375</v>
      </c>
      <c r="AT67" s="33"/>
      <c r="AU67" s="98">
        <v>-6011.6393661423572</v>
      </c>
    </row>
    <row r="68" spans="3:47" ht="17.25" thickTop="1">
      <c r="C68" s="99"/>
      <c r="E68" s="80"/>
      <c r="G68" s="80"/>
      <c r="I68" s="80"/>
      <c r="K68" s="80"/>
      <c r="M68" s="80"/>
      <c r="O68" s="80"/>
      <c r="Q68" s="80"/>
      <c r="S68" s="80"/>
      <c r="U68" s="80"/>
      <c r="W68" s="80"/>
      <c r="Y68" s="80"/>
      <c r="AA68" s="80"/>
      <c r="AC68" s="80"/>
      <c r="AE68" s="80"/>
      <c r="AG68" s="80"/>
      <c r="AI68" s="80"/>
      <c r="AK68" s="80"/>
      <c r="AM68" s="80"/>
      <c r="AO68" s="80"/>
      <c r="AQ68" s="80"/>
      <c r="AS68" s="80"/>
      <c r="AU68" s="80"/>
    </row>
    <row r="69" spans="3:47" ht="17.25" thickBot="1">
      <c r="C69" s="63" t="s">
        <v>160</v>
      </c>
      <c r="D69" s="49"/>
      <c r="E69" s="64">
        <v>5359</v>
      </c>
      <c r="F69" s="49"/>
      <c r="G69" s="64">
        <v>16186</v>
      </c>
      <c r="H69" s="49"/>
      <c r="I69" s="64">
        <v>36429.118999999999</v>
      </c>
      <c r="J69" s="65"/>
      <c r="K69" s="64">
        <v>36429.118999999999</v>
      </c>
      <c r="L69" s="65"/>
      <c r="M69" s="64">
        <v>36429.118999999999</v>
      </c>
      <c r="N69" s="65"/>
      <c r="O69" s="64">
        <v>36429.33330389121</v>
      </c>
      <c r="P69" s="65"/>
      <c r="Q69" s="64">
        <v>47414</v>
      </c>
      <c r="R69" s="65"/>
      <c r="S69" s="64">
        <v>47414</v>
      </c>
      <c r="T69" s="65"/>
      <c r="U69" s="64">
        <v>47414</v>
      </c>
      <c r="V69" s="65"/>
      <c r="W69" s="64">
        <v>47414</v>
      </c>
      <c r="X69" s="65"/>
      <c r="Y69" s="64">
        <v>89077</v>
      </c>
      <c r="Z69" s="65"/>
      <c r="AA69" s="64">
        <v>89077</v>
      </c>
      <c r="AB69" s="65"/>
      <c r="AC69" s="64">
        <v>89077</v>
      </c>
      <c r="AD69" s="65"/>
      <c r="AE69" s="64">
        <v>89077</v>
      </c>
      <c r="AF69" s="65"/>
      <c r="AG69" s="64">
        <v>66770.769489999991</v>
      </c>
      <c r="AH69" s="65"/>
      <c r="AI69" s="64">
        <v>66771</v>
      </c>
      <c r="AJ69" s="65"/>
      <c r="AK69" s="64">
        <v>66771</v>
      </c>
      <c r="AL69" s="65"/>
      <c r="AM69" s="64">
        <v>66771</v>
      </c>
      <c r="AN69" s="65"/>
      <c r="AO69" s="64">
        <v>60489</v>
      </c>
      <c r="AP69" s="65"/>
      <c r="AQ69" s="64">
        <v>60489</v>
      </c>
      <c r="AR69" s="65"/>
      <c r="AS69" s="64">
        <v>60489</v>
      </c>
      <c r="AT69" s="65"/>
      <c r="AU69" s="64">
        <v>60489</v>
      </c>
    </row>
    <row r="70" spans="3:47" ht="17.25" thickTop="1">
      <c r="C70" s="66" t="s">
        <v>161</v>
      </c>
      <c r="D70" s="49"/>
      <c r="E70" s="67">
        <v>16186</v>
      </c>
      <c r="F70" s="49"/>
      <c r="G70" s="68">
        <v>36429</v>
      </c>
      <c r="H70" s="49"/>
      <c r="I70" s="68">
        <v>45111</v>
      </c>
      <c r="J70" s="69"/>
      <c r="K70" s="68">
        <v>48794</v>
      </c>
      <c r="L70" s="69"/>
      <c r="M70" s="68">
        <v>59211</v>
      </c>
      <c r="N70" s="69"/>
      <c r="O70" s="68">
        <v>47414</v>
      </c>
      <c r="P70" s="69"/>
      <c r="Q70" s="68">
        <v>74395</v>
      </c>
      <c r="R70" s="69"/>
      <c r="S70" s="68">
        <v>86768</v>
      </c>
      <c r="T70" s="69"/>
      <c r="U70" s="68">
        <v>77260</v>
      </c>
      <c r="V70" s="69"/>
      <c r="W70" s="68">
        <v>89076.579326590523</v>
      </c>
      <c r="X70" s="69"/>
      <c r="Y70" s="68">
        <v>85998</v>
      </c>
      <c r="Z70" s="69"/>
      <c r="AA70" s="68">
        <v>63421.998980000004</v>
      </c>
      <c r="AB70" s="69"/>
      <c r="AC70" s="68">
        <v>65159.076859999986</v>
      </c>
      <c r="AD70" s="69"/>
      <c r="AE70" s="68">
        <v>66770.769489999991</v>
      </c>
      <c r="AF70" s="69"/>
      <c r="AG70" s="68">
        <v>74358.792469999986</v>
      </c>
      <c r="AH70" s="69"/>
      <c r="AI70" s="68">
        <v>60671</v>
      </c>
      <c r="AJ70" s="69"/>
      <c r="AK70" s="68">
        <v>53347</v>
      </c>
      <c r="AL70" s="69"/>
      <c r="AM70" s="68">
        <v>60489</v>
      </c>
      <c r="AN70" s="69"/>
      <c r="AO70" s="68">
        <v>63285.83743</v>
      </c>
      <c r="AP70" s="69"/>
      <c r="AQ70" s="68">
        <v>39929</v>
      </c>
      <c r="AR70" s="69"/>
      <c r="AS70" s="68">
        <v>46274</v>
      </c>
      <c r="AT70" s="69"/>
      <c r="AU70" s="68">
        <v>54477</v>
      </c>
    </row>
    <row r="72" spans="3:47">
      <c r="E72" s="100"/>
      <c r="G72" s="100"/>
      <c r="I72" s="100"/>
      <c r="K72" s="100"/>
      <c r="M72" s="100"/>
      <c r="O72" s="100"/>
      <c r="Q72" s="100"/>
      <c r="W72" s="100"/>
      <c r="Y72" s="100"/>
      <c r="AA72" s="100"/>
      <c r="AC72" s="100"/>
      <c r="AE72" s="100"/>
      <c r="AG72" s="100"/>
      <c r="AI72" s="100"/>
      <c r="AK72" s="100"/>
      <c r="AM72" s="100"/>
      <c r="AO72" s="100"/>
      <c r="AQ72" s="100"/>
      <c r="AS72" s="100"/>
      <c r="AU72" s="100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9B7A-79C9-41A7-AA86-58C11E8DC7EA}">
  <dimension ref="B1:AD65"/>
  <sheetViews>
    <sheetView showGridLines="0" zoomScale="75" zoomScaleNormal="75" workbookViewId="0">
      <pane xSplit="3" topLeftCell="D1" activePane="topRight" state="frozen"/>
      <selection pane="topRight"/>
    </sheetView>
  </sheetViews>
  <sheetFormatPr defaultRowHeight="15"/>
  <cols>
    <col min="1" max="1" width="4.42578125" style="9" customWidth="1"/>
    <col min="2" max="2" width="4.140625" style="9" customWidth="1"/>
    <col min="3" max="3" width="47.140625" style="9" bestFit="1" customWidth="1"/>
    <col min="4" max="4" width="13.42578125" style="9" customWidth="1"/>
    <col min="5" max="5" width="0.7109375" style="57" customWidth="1"/>
    <col min="6" max="6" width="13.42578125" style="9" customWidth="1"/>
    <col min="7" max="7" width="0.7109375" style="57" customWidth="1"/>
    <col min="8" max="8" width="13.42578125" style="9" customWidth="1"/>
    <col min="9" max="9" width="0.7109375" style="57" customWidth="1"/>
    <col min="10" max="10" width="13.42578125" style="9" customWidth="1"/>
    <col min="11" max="11" width="0.7109375" style="57" customWidth="1"/>
    <col min="12" max="12" width="13.42578125" style="9" customWidth="1"/>
    <col min="13" max="13" width="0.7109375" style="57" customWidth="1"/>
    <col min="14" max="14" width="13.42578125" style="9" customWidth="1"/>
    <col min="15" max="15" width="0.7109375" style="57" customWidth="1"/>
    <col min="16" max="16" width="13.42578125" style="9" customWidth="1"/>
    <col min="17" max="17" width="0.7109375" style="57" customWidth="1"/>
    <col min="18" max="18" width="13.42578125" style="9" customWidth="1"/>
    <col min="19" max="19" width="0.7109375" style="57" customWidth="1"/>
    <col min="20" max="20" width="13.42578125" style="9" customWidth="1"/>
    <col min="21" max="21" width="0.7109375" style="57" customWidth="1"/>
    <col min="22" max="22" width="13.42578125" style="9" customWidth="1"/>
    <col min="23" max="16384" width="9.140625" style="9"/>
  </cols>
  <sheetData>
    <row r="1" spans="3:30" ht="16.5" customHeight="1">
      <c r="C1" s="22"/>
      <c r="D1" s="22"/>
      <c r="E1" s="9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3:30" ht="9" customHeight="1">
      <c r="C2" s="22"/>
      <c r="D2" s="22"/>
      <c r="E2" s="9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3:30">
      <c r="C3" s="22"/>
      <c r="D3" s="22"/>
      <c r="E3" s="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3:30" ht="15.75" customHeight="1">
      <c r="C4" s="39" t="s">
        <v>163</v>
      </c>
      <c r="D4" s="110" t="s">
        <v>82</v>
      </c>
      <c r="E4" s="117"/>
      <c r="F4" s="110" t="s">
        <v>83</v>
      </c>
      <c r="G4" s="117"/>
      <c r="H4" s="110" t="s">
        <v>84</v>
      </c>
      <c r="I4" s="117"/>
      <c r="J4" s="110" t="s">
        <v>85</v>
      </c>
      <c r="K4" s="117"/>
      <c r="L4" s="110" t="s">
        <v>7</v>
      </c>
      <c r="M4" s="117"/>
      <c r="N4" s="110" t="s">
        <v>86</v>
      </c>
      <c r="O4" s="117"/>
      <c r="P4" s="110" t="s">
        <v>87</v>
      </c>
      <c r="Q4" s="117"/>
      <c r="R4" s="110" t="s">
        <v>88</v>
      </c>
      <c r="S4" s="117"/>
      <c r="T4" s="110" t="s">
        <v>162</v>
      </c>
      <c r="U4" s="117"/>
      <c r="V4" s="110" t="s">
        <v>8</v>
      </c>
    </row>
    <row r="5" spans="3:30">
      <c r="C5" s="116" t="s">
        <v>164</v>
      </c>
      <c r="D5" s="123">
        <v>259</v>
      </c>
      <c r="E5" s="15"/>
      <c r="F5" s="123">
        <v>268</v>
      </c>
      <c r="G5" s="15"/>
      <c r="H5" s="123">
        <v>273</v>
      </c>
      <c r="I5" s="15"/>
      <c r="J5" s="123">
        <v>287</v>
      </c>
      <c r="K5" s="15"/>
      <c r="L5" s="123">
        <f>J5</f>
        <v>287</v>
      </c>
      <c r="M5" s="15"/>
      <c r="N5" s="123">
        <v>290</v>
      </c>
      <c r="O5" s="15"/>
      <c r="P5" s="123">
        <v>295</v>
      </c>
      <c r="Q5" s="15"/>
      <c r="R5" s="123">
        <v>298</v>
      </c>
      <c r="S5" s="15"/>
      <c r="T5" s="123">
        <v>298</v>
      </c>
      <c r="U5" s="15"/>
      <c r="V5" s="123">
        <v>313</v>
      </c>
    </row>
    <row r="6" spans="3:30">
      <c r="C6" s="114" t="s">
        <v>165</v>
      </c>
      <c r="D6" s="106">
        <v>41</v>
      </c>
      <c r="E6" s="49"/>
      <c r="F6" s="106">
        <v>42</v>
      </c>
      <c r="G6" s="49"/>
      <c r="H6" s="106">
        <v>42</v>
      </c>
      <c r="I6" s="49"/>
      <c r="J6" s="106">
        <v>44</v>
      </c>
      <c r="K6" s="49"/>
      <c r="L6" s="106">
        <f t="shared" ref="L6:L7" si="0">J6</f>
        <v>44</v>
      </c>
      <c r="M6" s="49"/>
      <c r="N6" s="106">
        <v>44</v>
      </c>
      <c r="O6" s="49"/>
      <c r="P6" s="106">
        <v>44</v>
      </c>
      <c r="Q6" s="49"/>
      <c r="R6" s="106">
        <v>45</v>
      </c>
      <c r="S6" s="49"/>
      <c r="T6" s="106">
        <v>45</v>
      </c>
      <c r="U6" s="49"/>
      <c r="V6" s="106">
        <v>46</v>
      </c>
    </row>
    <row r="7" spans="3:30">
      <c r="C7" s="121" t="s">
        <v>5</v>
      </c>
      <c r="D7" s="122">
        <f>D5+D6</f>
        <v>300</v>
      </c>
      <c r="E7" s="15"/>
      <c r="F7" s="122">
        <f>F5+F6</f>
        <v>310</v>
      </c>
      <c r="G7" s="15"/>
      <c r="H7" s="122">
        <f>H5+H6</f>
        <v>315</v>
      </c>
      <c r="I7" s="15"/>
      <c r="J7" s="122">
        <f>J5+J6</f>
        <v>331</v>
      </c>
      <c r="K7" s="15"/>
      <c r="L7" s="122">
        <f t="shared" si="0"/>
        <v>331</v>
      </c>
      <c r="M7" s="15"/>
      <c r="N7" s="122">
        <f>N5+N6</f>
        <v>334</v>
      </c>
      <c r="O7" s="15"/>
      <c r="P7" s="122">
        <f>P5+P6</f>
        <v>339</v>
      </c>
      <c r="Q7" s="15"/>
      <c r="R7" s="122">
        <f>R5+R6</f>
        <v>343</v>
      </c>
      <c r="S7" s="15"/>
      <c r="T7" s="122">
        <f>T5+T6</f>
        <v>343</v>
      </c>
      <c r="U7" s="15"/>
      <c r="V7" s="122">
        <v>359</v>
      </c>
    </row>
    <row r="8" spans="3:30">
      <c r="C8" s="26"/>
      <c r="D8" s="109"/>
      <c r="E8" s="108"/>
      <c r="F8" s="106"/>
      <c r="G8" s="108"/>
      <c r="H8" s="106"/>
      <c r="I8" s="108"/>
      <c r="J8" s="106"/>
      <c r="K8" s="108"/>
      <c r="L8" s="106"/>
      <c r="M8" s="108"/>
      <c r="N8" s="106"/>
      <c r="O8" s="108"/>
      <c r="P8" s="106"/>
      <c r="Q8" s="108"/>
      <c r="R8" s="106"/>
      <c r="S8" s="108"/>
      <c r="T8" s="106"/>
      <c r="U8" s="108"/>
      <c r="V8" s="106"/>
    </row>
    <row r="9" spans="3:30" s="92" customFormat="1" ht="15.75" customHeight="1">
      <c r="C9" s="39"/>
      <c r="D9" s="110" t="str">
        <f>D4</f>
        <v>1Q22</v>
      </c>
      <c r="E9" s="117">
        <f t="shared" ref="E9:S9" si="1">E4</f>
        <v>0</v>
      </c>
      <c r="F9" s="110" t="str">
        <f>F4</f>
        <v>2Q22</v>
      </c>
      <c r="G9" s="117">
        <f t="shared" si="1"/>
        <v>0</v>
      </c>
      <c r="H9" s="110" t="str">
        <f>H4</f>
        <v>3Q22</v>
      </c>
      <c r="I9" s="117">
        <f t="shared" si="1"/>
        <v>0</v>
      </c>
      <c r="J9" s="110" t="str">
        <f>J4</f>
        <v>4Q22</v>
      </c>
      <c r="K9" s="117">
        <f t="shared" si="1"/>
        <v>0</v>
      </c>
      <c r="L9" s="110" t="str">
        <f>L4</f>
        <v>2022</v>
      </c>
      <c r="M9" s="117">
        <f t="shared" si="1"/>
        <v>0</v>
      </c>
      <c r="N9" s="110" t="str">
        <f>N4</f>
        <v>1Q23</v>
      </c>
      <c r="O9" s="117">
        <f t="shared" si="1"/>
        <v>0</v>
      </c>
      <c r="P9" s="110" t="str">
        <f>P4</f>
        <v>2Q23</v>
      </c>
      <c r="Q9" s="117">
        <f t="shared" si="1"/>
        <v>0</v>
      </c>
      <c r="R9" s="110" t="str">
        <f>R4</f>
        <v>3Q23</v>
      </c>
      <c r="S9" s="117">
        <f t="shared" si="1"/>
        <v>0</v>
      </c>
      <c r="T9" s="110" t="str">
        <f>T4</f>
        <v>4Q23</v>
      </c>
      <c r="U9" s="117">
        <f t="shared" ref="U9" si="2">U4</f>
        <v>0</v>
      </c>
      <c r="V9" s="110" t="str">
        <f>V4</f>
        <v>2023</v>
      </c>
    </row>
    <row r="10" spans="3:30" s="92" customFormat="1" ht="3" customHeight="1">
      <c r="C10" s="126"/>
      <c r="D10" s="127"/>
      <c r="E10" s="117"/>
      <c r="F10" s="127"/>
      <c r="G10" s="117"/>
      <c r="H10" s="127"/>
      <c r="I10" s="117"/>
      <c r="J10" s="127"/>
      <c r="K10" s="117"/>
      <c r="L10" s="127"/>
      <c r="M10" s="117"/>
      <c r="N10" s="127"/>
      <c r="O10" s="117"/>
      <c r="P10" s="127"/>
      <c r="Q10" s="117"/>
      <c r="R10" s="127"/>
      <c r="S10" s="117"/>
      <c r="T10" s="127"/>
      <c r="U10" s="117"/>
      <c r="V10" s="127"/>
    </row>
    <row r="11" spans="3:30" s="92" customFormat="1" ht="15.75">
      <c r="C11" s="36" t="s">
        <v>6</v>
      </c>
      <c r="D11" s="111">
        <v>0.55800000000000005</v>
      </c>
      <c r="E11" s="113"/>
      <c r="F11" s="111">
        <v>0.18</v>
      </c>
      <c r="G11" s="113"/>
      <c r="H11" s="111">
        <v>6.6000000000000003E-2</v>
      </c>
      <c r="I11" s="113"/>
      <c r="J11" s="111">
        <v>0.126</v>
      </c>
      <c r="K11" s="60"/>
      <c r="L11" s="111">
        <v>0.187</v>
      </c>
      <c r="M11" s="113"/>
      <c r="N11" s="111">
        <v>0.11799999999999999</v>
      </c>
      <c r="O11" s="112"/>
      <c r="P11" s="111">
        <v>0.13200000000000001</v>
      </c>
      <c r="Q11" s="112"/>
      <c r="R11" s="111">
        <v>0.152</v>
      </c>
      <c r="S11" s="112"/>
      <c r="T11" s="111">
        <v>0.16400000000000001</v>
      </c>
      <c r="U11" s="112"/>
      <c r="V11" s="111">
        <v>0.14399999999999999</v>
      </c>
    </row>
    <row r="12" spans="3:30" ht="3.75" customHeight="1">
      <c r="C12" s="26"/>
      <c r="D12" s="109"/>
      <c r="E12" s="108"/>
      <c r="F12" s="106"/>
      <c r="G12" s="108"/>
      <c r="H12" s="106"/>
      <c r="I12" s="108"/>
      <c r="J12" s="106"/>
      <c r="K12" s="108"/>
      <c r="L12" s="106"/>
      <c r="M12" s="108"/>
      <c r="N12" s="106"/>
      <c r="O12" s="108"/>
      <c r="P12" s="106"/>
      <c r="Q12" s="108"/>
      <c r="R12" s="106"/>
      <c r="S12" s="108"/>
      <c r="T12" s="106"/>
      <c r="U12" s="108"/>
      <c r="V12" s="106"/>
    </row>
    <row r="13" spans="3:30" ht="15.75">
      <c r="C13" s="36" t="s">
        <v>166</v>
      </c>
      <c r="D13" s="128">
        <f>D14+D16+D18</f>
        <v>209382.81464000006</v>
      </c>
      <c r="E13" s="125"/>
      <c r="F13" s="128">
        <f>F14+F16+F18</f>
        <v>221723.32141999991</v>
      </c>
      <c r="G13" s="125"/>
      <c r="H13" s="128">
        <f>H14+H16+H18</f>
        <v>244141.92519000007</v>
      </c>
      <c r="I13" s="125"/>
      <c r="J13" s="128">
        <f>J14+J16+J18</f>
        <v>324909.37719000009</v>
      </c>
      <c r="K13" s="124"/>
      <c r="L13" s="128">
        <f>L14+L16+L18</f>
        <v>1000157.4384399999</v>
      </c>
      <c r="M13" s="124"/>
      <c r="N13" s="128">
        <f>N14+N16+N18</f>
        <v>246357.51856999993</v>
      </c>
      <c r="O13" s="124"/>
      <c r="P13" s="128">
        <f>P14+P16+P18</f>
        <v>263327.97743999999</v>
      </c>
      <c r="Q13" s="124"/>
      <c r="R13" s="128">
        <f>R14+R16+R18</f>
        <v>294042.16255999997</v>
      </c>
      <c r="S13" s="124"/>
      <c r="T13" s="128">
        <f>T14+T16+T18</f>
        <v>390360.76648000005</v>
      </c>
      <c r="U13" s="124"/>
      <c r="V13" s="128">
        <f>V14+V16+V18</f>
        <v>1194088.42505</v>
      </c>
    </row>
    <row r="14" spans="3:30" ht="15.75">
      <c r="C14" s="116" t="s">
        <v>164</v>
      </c>
      <c r="D14" s="133">
        <v>127331.79495000007</v>
      </c>
      <c r="E14" s="108"/>
      <c r="F14" s="133">
        <v>141621.17134999993</v>
      </c>
      <c r="G14" s="108"/>
      <c r="H14" s="133">
        <v>154343.44412000006</v>
      </c>
      <c r="I14" s="108"/>
      <c r="J14" s="133">
        <v>192069.6976800001</v>
      </c>
      <c r="K14" s="49"/>
      <c r="L14" s="133">
        <v>615366.10810000007</v>
      </c>
      <c r="M14" s="49"/>
      <c r="N14" s="133">
        <v>152805.05637999994</v>
      </c>
      <c r="O14" s="49"/>
      <c r="P14" s="133">
        <v>169442.54337</v>
      </c>
      <c r="Q14" s="49"/>
      <c r="R14" s="133">
        <v>187587.97738999999</v>
      </c>
      <c r="S14" s="49"/>
      <c r="T14" s="133">
        <v>239649.49391000002</v>
      </c>
      <c r="U14" s="49"/>
      <c r="V14" s="133">
        <v>749485.07104999991</v>
      </c>
    </row>
    <row r="15" spans="3:30" s="105" customFormat="1" ht="14.25">
      <c r="C15" s="129" t="s">
        <v>4</v>
      </c>
      <c r="D15" s="130">
        <f>D14/D13</f>
        <v>0.60812915887546226</v>
      </c>
      <c r="E15" s="131"/>
      <c r="F15" s="130">
        <f>F14/F13</f>
        <v>0.63872925248911328</v>
      </c>
      <c r="G15" s="131"/>
      <c r="H15" s="130">
        <f>H14/H13</f>
        <v>0.63218738035216371</v>
      </c>
      <c r="I15" s="131"/>
      <c r="J15" s="130">
        <f>J14/J13</f>
        <v>0.59114852067714196</v>
      </c>
      <c r="K15" s="132"/>
      <c r="L15" s="130">
        <f>L14/L13</f>
        <v>0.61526924107050596</v>
      </c>
      <c r="M15" s="132"/>
      <c r="N15" s="130">
        <f>N14/N13</f>
        <v>0.62025732872683559</v>
      </c>
      <c r="O15" s="132"/>
      <c r="P15" s="130">
        <f>P14/P13</f>
        <v>0.64346578368645979</v>
      </c>
      <c r="Q15" s="132"/>
      <c r="R15" s="130">
        <f>R14/R13</f>
        <v>0.63796285456757318</v>
      </c>
      <c r="S15" s="132"/>
      <c r="T15" s="130">
        <f>T14/T13</f>
        <v>0.61391798174542822</v>
      </c>
      <c r="U15" s="132"/>
      <c r="V15" s="130">
        <f>V14/V13</f>
        <v>0.62766295638333214</v>
      </c>
    </row>
    <row r="16" spans="3:30" ht="15.75">
      <c r="C16" s="116" t="s">
        <v>165</v>
      </c>
      <c r="D16" s="133">
        <v>73849.832119999992</v>
      </c>
      <c r="E16" s="108"/>
      <c r="F16" s="133">
        <v>76304.059649999996</v>
      </c>
      <c r="G16" s="108"/>
      <c r="H16" s="133">
        <v>84039.926630000002</v>
      </c>
      <c r="I16" s="108"/>
      <c r="J16" s="133">
        <v>126983.11912</v>
      </c>
      <c r="K16" s="49"/>
      <c r="L16" s="133">
        <v>361176.93751999998</v>
      </c>
      <c r="M16" s="49"/>
      <c r="N16" s="133">
        <v>89578.37466999999</v>
      </c>
      <c r="O16" s="49"/>
      <c r="P16" s="133">
        <v>91079.196620000002</v>
      </c>
      <c r="Q16" s="49"/>
      <c r="R16" s="133">
        <v>101596.61491999998</v>
      </c>
      <c r="S16" s="49"/>
      <c r="T16" s="133">
        <v>142861.71932000003</v>
      </c>
      <c r="U16" s="49"/>
      <c r="V16" s="133">
        <v>425115.90552999999</v>
      </c>
    </row>
    <row r="17" spans="3:30" s="105" customFormat="1" ht="14.25">
      <c r="C17" s="129" t="s">
        <v>4</v>
      </c>
      <c r="D17" s="130">
        <f>D16/D13</f>
        <v>0.35270245195133543</v>
      </c>
      <c r="E17" s="131"/>
      <c r="F17" s="130">
        <f>F16/F13</f>
        <v>0.34414088315708052</v>
      </c>
      <c r="G17" s="131"/>
      <c r="H17" s="130">
        <f>H16/H13</f>
        <v>0.34422570627554894</v>
      </c>
      <c r="I17" s="131"/>
      <c r="J17" s="130">
        <f>J16/J13</f>
        <v>0.39082626736790971</v>
      </c>
      <c r="K17" s="132"/>
      <c r="L17" s="130">
        <f>L16/L13</f>
        <v>0.36112008333742668</v>
      </c>
      <c r="M17" s="132"/>
      <c r="N17" s="130">
        <f>N16/N13</f>
        <v>0.36361128813914084</v>
      </c>
      <c r="O17" s="132"/>
      <c r="P17" s="130">
        <f>P16/P13</f>
        <v>0.34587740165494818</v>
      </c>
      <c r="Q17" s="132"/>
      <c r="R17" s="130">
        <f>R16/R13</f>
        <v>0.34551716677457422</v>
      </c>
      <c r="S17" s="132"/>
      <c r="T17" s="130">
        <f>T16/T13</f>
        <v>0.36597355981295698</v>
      </c>
      <c r="U17" s="132"/>
      <c r="V17" s="130">
        <f>V16/V13</f>
        <v>0.35601710611356036</v>
      </c>
    </row>
    <row r="18" spans="3:30" ht="15.75">
      <c r="C18" s="116" t="s">
        <v>3</v>
      </c>
      <c r="D18" s="133">
        <v>8201.1875700000001</v>
      </c>
      <c r="E18" s="108"/>
      <c r="F18" s="133">
        <v>3798.09042</v>
      </c>
      <c r="G18" s="108"/>
      <c r="H18" s="133">
        <v>5758.5544399999999</v>
      </c>
      <c r="I18" s="108"/>
      <c r="J18" s="133">
        <v>5856.5603899999996</v>
      </c>
      <c r="K18" s="49"/>
      <c r="L18" s="133">
        <v>23614.392820000001</v>
      </c>
      <c r="M18" s="49"/>
      <c r="N18" s="133">
        <v>3974.08752</v>
      </c>
      <c r="O18" s="49"/>
      <c r="P18" s="133">
        <v>2806.2374499999996</v>
      </c>
      <c r="Q18" s="49"/>
      <c r="R18" s="133">
        <v>4857.5702500000007</v>
      </c>
      <c r="S18" s="49"/>
      <c r="T18" s="133">
        <v>7849.553249999999</v>
      </c>
      <c r="U18" s="49"/>
      <c r="V18" s="133">
        <v>19487.448469999999</v>
      </c>
    </row>
    <row r="19" spans="3:30" s="105" customFormat="1" ht="14.25">
      <c r="C19" s="134" t="s">
        <v>4</v>
      </c>
      <c r="D19" s="135">
        <f>D18/D13</f>
        <v>3.9168389173202291E-2</v>
      </c>
      <c r="E19" s="136"/>
      <c r="F19" s="135">
        <f>F18/F13</f>
        <v>1.712986435380633E-2</v>
      </c>
      <c r="G19" s="136"/>
      <c r="H19" s="135">
        <f>H18/H13</f>
        <v>2.3586913372287389E-2</v>
      </c>
      <c r="I19" s="136"/>
      <c r="J19" s="135">
        <f>J18/J13</f>
        <v>1.8025211954948311E-2</v>
      </c>
      <c r="K19" s="137"/>
      <c r="L19" s="135">
        <f>L18/L13</f>
        <v>2.3610675592067441E-2</v>
      </c>
      <c r="M19" s="137"/>
      <c r="N19" s="135">
        <f>N18/N13</f>
        <v>1.613138313402359E-2</v>
      </c>
      <c r="O19" s="137"/>
      <c r="P19" s="135">
        <f>P18/P13</f>
        <v>1.0656814658592093E-2</v>
      </c>
      <c r="Q19" s="137"/>
      <c r="R19" s="135">
        <f>R18/R13</f>
        <v>1.651997865785252E-2</v>
      </c>
      <c r="S19" s="137"/>
      <c r="T19" s="135">
        <f>T18/T13</f>
        <v>2.0108458441614848E-2</v>
      </c>
      <c r="U19" s="137"/>
      <c r="V19" s="135">
        <f>V18/V13</f>
        <v>1.6319937503107448E-2</v>
      </c>
    </row>
    <row r="20" spans="3:30" ht="7.5" customHeight="1">
      <c r="E20" s="9"/>
      <c r="G20" s="9"/>
      <c r="I20" s="9"/>
      <c r="K20" s="9"/>
      <c r="M20" s="9"/>
      <c r="O20" s="9"/>
      <c r="Q20" s="9"/>
      <c r="S20" s="9"/>
      <c r="U20" s="9"/>
    </row>
    <row r="21" spans="3:30">
      <c r="C21" s="22"/>
      <c r="D21" s="22"/>
      <c r="E21" s="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3:30" s="92" customFormat="1" ht="15.75" customHeight="1">
      <c r="C22" s="39"/>
      <c r="D22" s="110" t="str">
        <f t="shared" ref="D22:T22" si="3">D9</f>
        <v>1Q22</v>
      </c>
      <c r="E22" s="117">
        <f t="shared" si="3"/>
        <v>0</v>
      </c>
      <c r="F22" s="110" t="str">
        <f t="shared" si="3"/>
        <v>2Q22</v>
      </c>
      <c r="G22" s="117">
        <f t="shared" si="3"/>
        <v>0</v>
      </c>
      <c r="H22" s="110" t="str">
        <f t="shared" si="3"/>
        <v>3Q22</v>
      </c>
      <c r="I22" s="117">
        <f t="shared" si="3"/>
        <v>0</v>
      </c>
      <c r="J22" s="110" t="str">
        <f t="shared" si="3"/>
        <v>4Q22</v>
      </c>
      <c r="K22" s="117">
        <f t="shared" si="3"/>
        <v>0</v>
      </c>
      <c r="L22" s="110" t="str">
        <f t="shared" si="3"/>
        <v>2022</v>
      </c>
      <c r="M22" s="117">
        <f t="shared" si="3"/>
        <v>0</v>
      </c>
      <c r="N22" s="110" t="str">
        <f t="shared" si="3"/>
        <v>1Q23</v>
      </c>
      <c r="O22" s="117">
        <f t="shared" si="3"/>
        <v>0</v>
      </c>
      <c r="P22" s="110" t="str">
        <f t="shared" si="3"/>
        <v>2Q23</v>
      </c>
      <c r="Q22" s="117">
        <f t="shared" si="3"/>
        <v>0</v>
      </c>
      <c r="R22" s="110" t="str">
        <f t="shared" si="3"/>
        <v>3Q23</v>
      </c>
      <c r="S22" s="117">
        <f t="shared" si="3"/>
        <v>0</v>
      </c>
      <c r="T22" s="110" t="str">
        <f t="shared" si="3"/>
        <v>4Q23</v>
      </c>
      <c r="U22" s="117">
        <f t="shared" ref="U22" si="4">U9</f>
        <v>0</v>
      </c>
      <c r="V22" s="110" t="str">
        <f t="shared" ref="V22" si="5">V9</f>
        <v>2023</v>
      </c>
    </row>
    <row r="23" spans="3:30">
      <c r="C23" s="120" t="s">
        <v>167</v>
      </c>
      <c r="D23" s="123">
        <v>336.95</v>
      </c>
      <c r="E23" s="15"/>
      <c r="F23" s="123">
        <v>376.23</v>
      </c>
      <c r="G23" s="15"/>
      <c r="H23" s="123">
        <v>369.89</v>
      </c>
      <c r="I23" s="15"/>
      <c r="J23" s="123">
        <v>384.82</v>
      </c>
      <c r="K23" s="15"/>
      <c r="L23" s="123">
        <v>372.82</v>
      </c>
      <c r="M23" s="15"/>
      <c r="N23" s="123">
        <v>351.15</v>
      </c>
      <c r="O23" s="15"/>
      <c r="P23" s="123">
        <v>410.72</v>
      </c>
      <c r="Q23" s="15"/>
      <c r="R23" s="123">
        <v>399.04</v>
      </c>
      <c r="S23" s="15"/>
      <c r="T23" s="123">
        <v>396.3</v>
      </c>
      <c r="U23" s="15"/>
      <c r="V23" s="123">
        <v>389.64</v>
      </c>
    </row>
    <row r="24" spans="3:30">
      <c r="E24" s="9"/>
      <c r="G24" s="9"/>
      <c r="I24" s="9"/>
      <c r="K24" s="9"/>
      <c r="M24" s="9"/>
      <c r="O24" s="9"/>
      <c r="Q24" s="9"/>
      <c r="S24" s="9"/>
      <c r="U24" s="9"/>
    </row>
    <row r="25" spans="3:30">
      <c r="E25" s="9"/>
      <c r="G25" s="9"/>
      <c r="I25" s="9"/>
      <c r="K25" s="9"/>
      <c r="M25" s="9"/>
      <c r="O25" s="9"/>
      <c r="Q25" s="9"/>
      <c r="S25" s="9"/>
      <c r="U25" s="9"/>
    </row>
    <row r="26" spans="3:30">
      <c r="E26" s="49"/>
      <c r="G26" s="49"/>
      <c r="I26" s="49"/>
      <c r="K26" s="49"/>
      <c r="M26" s="49"/>
      <c r="O26" s="49"/>
      <c r="Q26" s="49"/>
      <c r="S26" s="49"/>
      <c r="U26" s="49"/>
    </row>
    <row r="27" spans="3:30" ht="15.75">
      <c r="E27" s="58"/>
      <c r="G27" s="58"/>
      <c r="I27" s="58"/>
      <c r="K27" s="58"/>
      <c r="M27" s="58"/>
      <c r="O27" s="58"/>
      <c r="Q27" s="58"/>
      <c r="S27" s="58"/>
      <c r="U27" s="58"/>
    </row>
    <row r="28" spans="3:30" ht="15.75">
      <c r="E28" s="58"/>
      <c r="G28" s="58"/>
      <c r="I28" s="58"/>
      <c r="K28" s="58"/>
      <c r="M28" s="58"/>
      <c r="O28" s="58"/>
      <c r="Q28" s="58"/>
      <c r="S28" s="58"/>
      <c r="U28" s="58"/>
    </row>
    <row r="29" spans="3:30" ht="15.75" customHeight="1">
      <c r="C29" s="115"/>
      <c r="D29" s="107"/>
      <c r="E29" s="108"/>
      <c r="F29" s="107"/>
      <c r="G29" s="108"/>
      <c r="H29" s="107"/>
      <c r="I29" s="108"/>
      <c r="J29" s="107"/>
      <c r="K29" s="49"/>
      <c r="L29" s="107"/>
      <c r="M29" s="49"/>
      <c r="N29" s="107"/>
      <c r="O29" s="49"/>
      <c r="P29" s="107"/>
      <c r="Q29" s="49"/>
      <c r="R29" s="107"/>
      <c r="S29" s="49"/>
      <c r="T29" s="107"/>
      <c r="U29" s="49"/>
      <c r="V29" s="107"/>
    </row>
    <row r="30" spans="3:30">
      <c r="E30" s="9"/>
      <c r="G30" s="9"/>
      <c r="I30" s="9"/>
      <c r="K30" s="9"/>
      <c r="M30" s="9"/>
      <c r="O30" s="9"/>
      <c r="Q30" s="9"/>
      <c r="S30" s="9"/>
      <c r="U30" s="9"/>
    </row>
    <row r="31" spans="3:30"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</row>
    <row r="32" spans="3:30">
      <c r="E32" s="43"/>
      <c r="G32" s="43"/>
      <c r="I32" s="43"/>
      <c r="K32" s="43"/>
      <c r="M32" s="43"/>
      <c r="O32" s="43"/>
      <c r="Q32" s="43"/>
      <c r="S32" s="43"/>
      <c r="U32" s="43"/>
    </row>
    <row r="33" spans="2:21">
      <c r="E33" s="61"/>
      <c r="G33" s="61"/>
      <c r="I33" s="61"/>
      <c r="K33" s="61"/>
      <c r="M33" s="61"/>
      <c r="O33" s="61"/>
      <c r="Q33" s="61"/>
      <c r="S33" s="61"/>
      <c r="U33" s="61"/>
    </row>
    <row r="34" spans="2:21" ht="16.5">
      <c r="B34" s="14"/>
      <c r="E34" s="49"/>
      <c r="G34" s="49"/>
      <c r="I34" s="49"/>
      <c r="K34" s="49"/>
      <c r="M34" s="49"/>
      <c r="O34" s="49"/>
      <c r="Q34" s="49"/>
      <c r="S34" s="49"/>
      <c r="U34" s="49"/>
    </row>
    <row r="35" spans="2:21">
      <c r="E35" s="49"/>
      <c r="G35" s="49"/>
      <c r="I35" s="49"/>
      <c r="K35" s="49"/>
      <c r="M35" s="49"/>
      <c r="O35" s="49"/>
      <c r="Q35" s="49"/>
      <c r="S35" s="49"/>
      <c r="U35" s="49"/>
    </row>
    <row r="36" spans="2:21" ht="16.5">
      <c r="B36" s="14"/>
      <c r="E36" s="49"/>
      <c r="G36" s="49"/>
      <c r="I36" s="49"/>
      <c r="K36" s="49"/>
      <c r="M36" s="49"/>
      <c r="O36" s="49"/>
      <c r="Q36" s="49"/>
      <c r="S36" s="49"/>
      <c r="U36" s="49"/>
    </row>
    <row r="37" spans="2:21" ht="16.5">
      <c r="B37" s="14"/>
      <c r="E37" s="49"/>
      <c r="G37" s="49"/>
      <c r="I37" s="49"/>
      <c r="K37" s="49"/>
      <c r="M37" s="49"/>
      <c r="O37" s="49"/>
      <c r="Q37" s="49"/>
      <c r="S37" s="49"/>
      <c r="U37" s="49"/>
    </row>
    <row r="38" spans="2:21">
      <c r="E38" s="49"/>
      <c r="G38" s="49"/>
      <c r="I38" s="49"/>
      <c r="K38" s="49"/>
      <c r="M38" s="49"/>
      <c r="O38" s="49"/>
      <c r="Q38" s="49"/>
      <c r="S38" s="49"/>
      <c r="U38" s="49"/>
    </row>
    <row r="39" spans="2:21">
      <c r="E39" s="49"/>
      <c r="G39" s="49"/>
      <c r="I39" s="49"/>
      <c r="K39" s="49"/>
      <c r="M39" s="49"/>
      <c r="O39" s="49"/>
      <c r="Q39" s="49"/>
      <c r="S39" s="49"/>
      <c r="U39" s="49"/>
    </row>
    <row r="40" spans="2:21">
      <c r="E40" s="49"/>
      <c r="G40" s="49"/>
      <c r="I40" s="49"/>
      <c r="K40" s="49"/>
      <c r="M40" s="49"/>
      <c r="O40" s="49"/>
      <c r="Q40" s="49"/>
      <c r="S40" s="49"/>
      <c r="U40" s="49"/>
    </row>
    <row r="41" spans="2:21">
      <c r="E41" s="49"/>
      <c r="G41" s="49"/>
      <c r="I41" s="49"/>
      <c r="K41" s="49"/>
      <c r="M41" s="49"/>
      <c r="O41" s="49"/>
      <c r="Q41" s="49"/>
      <c r="S41" s="49"/>
      <c r="U41" s="49"/>
    </row>
    <row r="42" spans="2:21">
      <c r="E42" s="49"/>
      <c r="G42" s="49"/>
      <c r="I42" s="49"/>
      <c r="K42" s="49"/>
      <c r="M42" s="49"/>
      <c r="O42" s="49"/>
      <c r="Q42" s="49"/>
      <c r="S42" s="49"/>
      <c r="U42" s="49"/>
    </row>
    <row r="43" spans="2:21" ht="15.75">
      <c r="E43" s="54"/>
      <c r="G43" s="54"/>
      <c r="I43" s="54"/>
      <c r="K43" s="54"/>
      <c r="M43" s="54"/>
      <c r="O43" s="54"/>
      <c r="Q43" s="54"/>
      <c r="S43" s="54"/>
      <c r="U43" s="54"/>
    </row>
    <row r="44" spans="2:21">
      <c r="E44" s="118"/>
      <c r="G44" s="118"/>
      <c r="I44" s="118"/>
      <c r="K44" s="118"/>
      <c r="M44" s="118"/>
      <c r="O44" s="118"/>
      <c r="Q44" s="118"/>
      <c r="S44" s="118"/>
      <c r="U44" s="118"/>
    </row>
    <row r="45" spans="2:21">
      <c r="E45" s="118"/>
      <c r="G45" s="118"/>
      <c r="I45" s="118"/>
      <c r="K45" s="118"/>
      <c r="M45" s="118"/>
      <c r="O45" s="118"/>
      <c r="Q45" s="118"/>
      <c r="S45" s="118"/>
      <c r="U45" s="118"/>
    </row>
    <row r="46" spans="2:21">
      <c r="E46" s="49"/>
      <c r="G46" s="49"/>
      <c r="I46" s="49"/>
      <c r="K46" s="49"/>
      <c r="M46" s="49"/>
      <c r="O46" s="49"/>
      <c r="Q46" s="49"/>
      <c r="S46" s="49"/>
      <c r="U46" s="49"/>
    </row>
    <row r="47" spans="2:21">
      <c r="E47" s="49"/>
      <c r="G47" s="49"/>
      <c r="I47" s="49"/>
      <c r="K47" s="49"/>
      <c r="M47" s="49"/>
      <c r="O47" s="49"/>
      <c r="Q47" s="49"/>
      <c r="S47" s="49"/>
      <c r="U47" s="49"/>
    </row>
    <row r="48" spans="2:21">
      <c r="E48" s="49"/>
      <c r="G48" s="49"/>
      <c r="I48" s="49"/>
      <c r="K48" s="49"/>
      <c r="M48" s="49"/>
      <c r="O48" s="49"/>
      <c r="Q48" s="49"/>
      <c r="S48" s="49"/>
      <c r="U48" s="49"/>
    </row>
    <row r="49" spans="2:21">
      <c r="B49" s="84"/>
      <c r="E49" s="49"/>
      <c r="G49" s="49"/>
      <c r="I49" s="49"/>
      <c r="K49" s="49"/>
      <c r="M49" s="49"/>
      <c r="O49" s="49"/>
      <c r="Q49" s="49"/>
      <c r="S49" s="49"/>
      <c r="U49" s="49"/>
    </row>
    <row r="50" spans="2:21" ht="15.75">
      <c r="E50" s="54"/>
      <c r="G50" s="54"/>
      <c r="I50" s="54"/>
      <c r="K50" s="54"/>
      <c r="M50" s="54"/>
      <c r="O50" s="54"/>
      <c r="Q50" s="54"/>
      <c r="S50" s="54"/>
      <c r="U50" s="54"/>
    </row>
    <row r="51" spans="2:21">
      <c r="E51" s="47"/>
      <c r="G51" s="47"/>
      <c r="I51" s="47"/>
      <c r="K51" s="47"/>
      <c r="M51" s="47"/>
      <c r="O51" s="47"/>
      <c r="Q51" s="47"/>
      <c r="S51" s="47"/>
      <c r="U51" s="47"/>
    </row>
    <row r="52" spans="2:21">
      <c r="E52" s="47"/>
      <c r="G52" s="47"/>
      <c r="I52" s="47"/>
      <c r="K52" s="47"/>
      <c r="M52" s="47"/>
      <c r="O52" s="47"/>
      <c r="Q52" s="47"/>
      <c r="S52" s="47"/>
      <c r="U52" s="47"/>
    </row>
    <row r="53" spans="2:21">
      <c r="E53" s="49"/>
      <c r="G53" s="49"/>
      <c r="I53" s="49"/>
      <c r="K53" s="49"/>
      <c r="M53" s="49"/>
      <c r="O53" s="49"/>
      <c r="Q53" s="49"/>
      <c r="S53" s="49"/>
      <c r="U53" s="49"/>
    </row>
    <row r="54" spans="2:21">
      <c r="E54" s="49"/>
      <c r="G54" s="49"/>
      <c r="I54" s="49"/>
      <c r="K54" s="49"/>
      <c r="M54" s="49"/>
      <c r="O54" s="49"/>
      <c r="Q54" s="49"/>
      <c r="S54" s="49"/>
      <c r="U54" s="49"/>
    </row>
    <row r="55" spans="2:21">
      <c r="E55" s="49"/>
      <c r="G55" s="49"/>
      <c r="I55" s="49"/>
      <c r="K55" s="49"/>
      <c r="M55" s="49"/>
      <c r="O55" s="49"/>
      <c r="Q55" s="49"/>
      <c r="S55" s="49"/>
      <c r="U55" s="49"/>
    </row>
    <row r="56" spans="2:21">
      <c r="E56" s="49"/>
      <c r="G56" s="49"/>
      <c r="I56" s="49"/>
      <c r="K56" s="49"/>
      <c r="M56" s="49"/>
      <c r="O56" s="49"/>
      <c r="Q56" s="49"/>
      <c r="S56" s="49"/>
      <c r="U56" s="49"/>
    </row>
    <row r="57" spans="2:21">
      <c r="E57" s="49"/>
      <c r="G57" s="49"/>
      <c r="I57" s="49"/>
      <c r="K57" s="49"/>
      <c r="M57" s="49"/>
      <c r="O57" s="49"/>
      <c r="Q57" s="49"/>
      <c r="S57" s="49"/>
      <c r="U57" s="49"/>
    </row>
    <row r="58" spans="2:21">
      <c r="E58" s="49"/>
      <c r="G58" s="49"/>
      <c r="I58" s="49"/>
      <c r="K58" s="49"/>
      <c r="M58" s="49"/>
      <c r="O58" s="49"/>
      <c r="Q58" s="49"/>
      <c r="S58" s="49"/>
      <c r="U58" s="49"/>
    </row>
    <row r="59" spans="2:21">
      <c r="E59" s="49"/>
      <c r="G59" s="49"/>
      <c r="I59" s="49"/>
      <c r="K59" s="49"/>
      <c r="M59" s="49"/>
      <c r="O59" s="49"/>
      <c r="Q59" s="49"/>
      <c r="S59" s="49"/>
      <c r="U59" s="49"/>
    </row>
    <row r="60" spans="2:21" ht="15.75">
      <c r="E60" s="54"/>
      <c r="G60" s="54"/>
      <c r="I60" s="54"/>
      <c r="K60" s="54"/>
      <c r="M60" s="54"/>
      <c r="O60" s="54"/>
      <c r="Q60" s="54"/>
      <c r="S60" s="54"/>
      <c r="U60" s="54"/>
    </row>
    <row r="61" spans="2:21" ht="15.75">
      <c r="E61" s="54"/>
      <c r="G61" s="54"/>
      <c r="I61" s="54"/>
      <c r="K61" s="54"/>
      <c r="M61" s="54"/>
      <c r="O61" s="54"/>
      <c r="Q61" s="54"/>
      <c r="S61" s="54"/>
      <c r="U61" s="54"/>
    </row>
    <row r="62" spans="2:21" ht="15.75">
      <c r="E62" s="54"/>
      <c r="G62" s="54"/>
      <c r="I62" s="54"/>
      <c r="K62" s="54"/>
      <c r="M62" s="54"/>
      <c r="O62" s="54"/>
      <c r="Q62" s="54"/>
      <c r="S62" s="54"/>
      <c r="U62" s="54"/>
    </row>
    <row r="63" spans="2:21" ht="15.75">
      <c r="E63" s="54"/>
      <c r="G63" s="54"/>
      <c r="I63" s="54"/>
      <c r="K63" s="54"/>
      <c r="M63" s="54"/>
      <c r="O63" s="54"/>
      <c r="Q63" s="54"/>
      <c r="S63" s="54"/>
      <c r="U63" s="54"/>
    </row>
    <row r="64" spans="2:21" ht="15.75">
      <c r="E64" s="54"/>
      <c r="G64" s="54"/>
      <c r="I64" s="54"/>
      <c r="K64" s="54"/>
      <c r="M64" s="54"/>
      <c r="O64" s="54"/>
      <c r="Q64" s="54"/>
      <c r="S64" s="54"/>
      <c r="U64" s="54"/>
    </row>
    <row r="65" spans="5:21">
      <c r="E65" s="119"/>
      <c r="G65" s="119"/>
      <c r="I65" s="119"/>
      <c r="K65" s="119"/>
      <c r="M65" s="119"/>
      <c r="O65" s="119"/>
      <c r="Q65" s="119"/>
      <c r="S65" s="119"/>
      <c r="U65" s="119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</vt:lpstr>
      <vt:lpstr>Operational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Del Tedesco</dc:creator>
  <cp:lastModifiedBy>Nathália Afonso Pereira</cp:lastModifiedBy>
  <dcterms:created xsi:type="dcterms:W3CDTF">2020-10-25T16:18:11Z</dcterms:created>
  <dcterms:modified xsi:type="dcterms:W3CDTF">2024-04-08T14:55:18Z</dcterms:modified>
</cp:coreProperties>
</file>