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Governança\Resultados\2T24\Dinamica\"/>
    </mc:Choice>
  </mc:AlternateContent>
  <xr:revisionPtr revIDLastSave="0" documentId="13_ncr:1_{52307E97-6973-4703-889B-CEEA7A87C861}" xr6:coauthVersionLast="47" xr6:coauthVersionMax="47" xr10:uidLastSave="{00000000-0000-0000-0000-000000000000}"/>
  <bookViews>
    <workbookView xWindow="-28920" yWindow="-4815" windowWidth="29040" windowHeight="15840" tabRatio="747" xr2:uid="{53454DE6-0605-4336-9878-CBCC14FEBBD8}"/>
  </bookViews>
  <sheets>
    <sheet name="Cover" sheetId="7" r:id="rId1"/>
    <sheet name="Balance Sheet" sheetId="1" r:id="rId2"/>
    <sheet name="Income Statement" sheetId="2" r:id="rId3"/>
    <sheet name="Cash Flow" sheetId="4" r:id="rId4"/>
    <sheet name="Operational Data" sheetId="6" r:id="rId5"/>
  </sheets>
  <definedNames>
    <definedName name="SegmentaçãodeDados_Categ_Dinamica111112">#N/A</definedName>
    <definedName name="SegmentaçãodeDados_Categ_Dinamica1112">#N/A</definedName>
    <definedName name="SegmentaçãodeDados_Categ_Dinamica112">#N/A</definedName>
    <definedName name="SegmentaçãodeDados_Categ_Dinamica12">#N/A</definedName>
    <definedName name="SegmentaçãodeDados_Categ_Dinamica13">#N/A</definedName>
    <definedName name="SegmentaçãodeDados_Categoria1111">#N/A</definedName>
    <definedName name="SegmentaçãodeDados_Cor11">#N/A</definedName>
    <definedName name="SegmentaçãodeDados_Depto1111">#N/A</definedName>
    <definedName name="SegmentaçãodeDados_Depto1211112">#N/A</definedName>
    <definedName name="SegmentaçãodeDados_Depto12112">#N/A</definedName>
    <definedName name="SegmentaçãodeDados_Depto1212">#N/A</definedName>
    <definedName name="SegmentaçãodeDados_Depto122">#N/A</definedName>
    <definedName name="SegmentaçãodeDados_Depto123">#N/A</definedName>
    <definedName name="SegmentaçãodeDados_Desconto">#N/A</definedName>
    <definedName name="SegmentaçãodeDados_Etiqueta1111">#N/A</definedName>
    <definedName name="SegmentaçãodeDados_Etiqueta1211112">#N/A</definedName>
    <definedName name="SegmentaçãodeDados_Etiqueta12112">#N/A</definedName>
    <definedName name="SegmentaçãodeDados_Etiqueta1212">#N/A</definedName>
    <definedName name="SegmentaçãodeDados_Etiqueta122">#N/A</definedName>
    <definedName name="SegmentaçãodeDados_Etiqueta123">#N/A</definedName>
    <definedName name="SegmentaçãodeDados_Principal_Atributo1">#N/A</definedName>
    <definedName name="SegmentaçãodeDados_Principal_Atributo31112">#N/A</definedName>
    <definedName name="SegmentaçãodeDados_Principal_Atributo3112">#N/A</definedName>
    <definedName name="SegmentaçãodeDados_Principal_Atributo312">#N/A</definedName>
    <definedName name="SegmentaçãodeDados_Principal_Atributo313">#N/A</definedName>
    <definedName name="SegmentaçãodeDados_Segmento111">#N/A</definedName>
    <definedName name="SegmentaçãodeDados_Segmento211112">#N/A</definedName>
    <definedName name="SegmentaçãodeDados_Segmento2112">#N/A</definedName>
    <definedName name="SegmentaçãodeDados_Segmento212">#N/A</definedName>
    <definedName name="SegmentaçãodeDados_Segmento22">#N/A</definedName>
    <definedName name="SegmentaçãodeDados_Segmento23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3" i="6" l="1"/>
  <c r="Z15" i="6" s="1"/>
  <c r="Z9" i="6"/>
  <c r="Z22" i="6" s="1"/>
  <c r="Y9" i="6"/>
  <c r="Y22" i="6" s="1"/>
  <c r="AY27" i="1"/>
  <c r="AX27" i="1"/>
  <c r="AW48" i="1"/>
  <c r="AW41" i="1"/>
  <c r="X13" i="6"/>
  <c r="X19" i="6" s="1"/>
  <c r="X9" i="6"/>
  <c r="X22" i="6" s="1"/>
  <c r="W9" i="6"/>
  <c r="W22" i="6" s="1"/>
  <c r="Z17" i="6" l="1"/>
  <c r="Z19" i="6"/>
  <c r="X15" i="6"/>
  <c r="X17" i="6"/>
  <c r="AW27" i="1" l="1"/>
  <c r="AV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U9" i="6" l="1"/>
  <c r="U22" i="6" s="1"/>
  <c r="V9" i="6"/>
  <c r="V22" i="6" s="1"/>
  <c r="T9" i="6"/>
  <c r="T22" i="6" s="1"/>
  <c r="R9" i="6"/>
  <c r="R22" i="6" s="1"/>
  <c r="P9" i="6"/>
  <c r="P22" i="6" s="1"/>
  <c r="N9" i="6"/>
  <c r="N22" i="6" s="1"/>
  <c r="L9" i="6"/>
  <c r="L22" i="6" s="1"/>
  <c r="J9" i="6"/>
  <c r="J22" i="6" s="1"/>
  <c r="H9" i="6"/>
  <c r="H22" i="6" s="1"/>
  <c r="F9" i="6"/>
  <c r="F22" i="6" s="1"/>
  <c r="D9" i="6"/>
  <c r="D22" i="6" s="1"/>
  <c r="T13" i="6"/>
  <c r="T19" i="6" s="1"/>
  <c r="R13" i="6"/>
  <c r="R19" i="6" s="1"/>
  <c r="D13" i="6"/>
  <c r="D19" i="6" s="1"/>
  <c r="L7" i="6"/>
  <c r="L6" i="6"/>
  <c r="L5" i="6"/>
  <c r="T7" i="6"/>
  <c r="R7" i="6"/>
  <c r="P7" i="6"/>
  <c r="N7" i="6"/>
  <c r="J7" i="6"/>
  <c r="H7" i="6"/>
  <c r="F7" i="6"/>
  <c r="D7" i="6"/>
  <c r="S9" i="6"/>
  <c r="S22" i="6" s="1"/>
  <c r="Q9" i="6"/>
  <c r="Q22" i="6" s="1"/>
  <c r="O9" i="6"/>
  <c r="O22" i="6" s="1"/>
  <c r="M9" i="6"/>
  <c r="M22" i="6" s="1"/>
  <c r="K9" i="6"/>
  <c r="K22" i="6" s="1"/>
  <c r="I9" i="6"/>
  <c r="I22" i="6" s="1"/>
  <c r="G9" i="6"/>
  <c r="G22" i="6" s="1"/>
  <c r="E9" i="6"/>
  <c r="E22" i="6" s="1"/>
  <c r="P13" i="6" l="1"/>
  <c r="P19" i="6" s="1"/>
  <c r="N13" i="6"/>
  <c r="N19" i="6" s="1"/>
  <c r="L13" i="6"/>
  <c r="L19" i="6" s="1"/>
  <c r="H13" i="6"/>
  <c r="H19" i="6" s="1"/>
  <c r="F13" i="6"/>
  <c r="F19" i="6" s="1"/>
  <c r="R15" i="6"/>
  <c r="T15" i="6"/>
  <c r="D17" i="6"/>
  <c r="T17" i="6"/>
  <c r="D15" i="6"/>
  <c r="R17" i="6"/>
  <c r="N15" i="6" l="1"/>
  <c r="N17" i="6"/>
  <c r="F15" i="6"/>
  <c r="J13" i="6"/>
  <c r="P17" i="6"/>
  <c r="P15" i="6"/>
  <c r="H15" i="6"/>
  <c r="V13" i="6"/>
  <c r="V15" i="6" s="1"/>
  <c r="L17" i="6"/>
  <c r="L15" i="6"/>
  <c r="F17" i="6"/>
  <c r="H17" i="6"/>
  <c r="J19" i="6" l="1"/>
  <c r="J15" i="6"/>
  <c r="J17" i="6"/>
  <c r="V19" i="6"/>
  <c r="V17" i="6"/>
</calcChain>
</file>

<file path=xl/sharedStrings.xml><?xml version="1.0" encoding="utf-8"?>
<sst xmlns="http://schemas.openxmlformats.org/spreadsheetml/2006/main" count="220" uniqueCount="176">
  <si>
    <t xml:space="preserve"> </t>
  </si>
  <si>
    <t>EBITDA</t>
  </si>
  <si>
    <t xml:space="preserve">Dados Financeiros e Operacionais </t>
  </si>
  <si>
    <t>E-commerce</t>
  </si>
  <si>
    <t>% of sell out</t>
  </si>
  <si>
    <t>Total</t>
  </si>
  <si>
    <t>Same Store Sales YoY (%)</t>
  </si>
  <si>
    <t>2022</t>
  </si>
  <si>
    <t>2023</t>
  </si>
  <si>
    <t>ASSETS</t>
  </si>
  <si>
    <t>09/30/2019</t>
  </si>
  <si>
    <t>09/30/2020</t>
  </si>
  <si>
    <t>03/31/2021</t>
  </si>
  <si>
    <t>06/30/2021</t>
  </si>
  <si>
    <t>09/30/2021</t>
  </si>
  <si>
    <t>12/31/2021</t>
  </si>
  <si>
    <t>03/31/2022</t>
  </si>
  <si>
    <t>06/30/2022</t>
  </si>
  <si>
    <t>09/30/2022</t>
  </si>
  <si>
    <t>12/31/2022</t>
  </si>
  <si>
    <t>03/31/2023</t>
  </si>
  <si>
    <t>06/30/2023</t>
  </si>
  <si>
    <t>09/30/2023</t>
  </si>
  <si>
    <t>CURRENT ASSETS</t>
  </si>
  <si>
    <t>Cash and cash equivalents</t>
  </si>
  <si>
    <t>Accounts receivable</t>
  </si>
  <si>
    <t>Inventories</t>
  </si>
  <si>
    <t>Taxes recoverable</t>
  </si>
  <si>
    <t>Advancements to suppliers</t>
  </si>
  <si>
    <t>Dividends receivable </t>
  </si>
  <si>
    <t>Prepaid expenses and other receivables</t>
  </si>
  <si>
    <t>Total current assets</t>
  </si>
  <si>
    <t>NON-CURRENT ASSETS</t>
  </si>
  <si>
    <t>Court deposits</t>
  </si>
  <si>
    <t>Accounts receivable related parties</t>
  </si>
  <si>
    <t>Deferred income tax and social contribution</t>
  </si>
  <si>
    <t>Property and equipment</t>
  </si>
  <si>
    <t>Intangible assets</t>
  </si>
  <si>
    <t>Total non-current assets</t>
  </si>
  <si>
    <t>TOTAL ASSETS</t>
  </si>
  <si>
    <t>LIABILITIES &amp; SHAREHOLDERS' EQUITY</t>
  </si>
  <si>
    <t>CURRENT LIABILITIES</t>
  </si>
  <si>
    <t>Suppliers</t>
  </si>
  <si>
    <t>Loans and financing</t>
  </si>
  <si>
    <t>Related parties</t>
  </si>
  <si>
    <t>Labor and social security liabilities</t>
  </si>
  <si>
    <t>Tax liabilities</t>
  </si>
  <si>
    <t xml:space="preserve">Leasing right of use payable </t>
  </si>
  <si>
    <t>Rental payable</t>
  </si>
  <si>
    <t>Advance of clients</t>
  </si>
  <si>
    <t>Advance of events</t>
  </si>
  <si>
    <t>Dividends payable</t>
  </si>
  <si>
    <t>Other liabilities</t>
  </si>
  <si>
    <t>Total current liabilities</t>
  </si>
  <si>
    <t>NON-CURRENT</t>
  </si>
  <si>
    <t>Provision for civil, labor and tax contingencies</t>
  </si>
  <si>
    <t>Total non-current liabilities</t>
  </si>
  <si>
    <t>SHAREHOLDERS' EQUITY</t>
  </si>
  <si>
    <t>Capital stock</t>
  </si>
  <si>
    <t>Treasury shares</t>
  </si>
  <si>
    <t>Capital reserve</t>
  </si>
  <si>
    <t xml:space="preserve">Reserve for stock option plan </t>
  </si>
  <si>
    <t>Reserve of Tax Incentives</t>
  </si>
  <si>
    <t>Profit reserve</t>
  </si>
  <si>
    <t>Other comprehensive income</t>
  </si>
  <si>
    <t>Net income (loss) for the period</t>
  </si>
  <si>
    <t>Equity attributable to owners of the parent company</t>
  </si>
  <si>
    <t>Non-controlling interests</t>
  </si>
  <si>
    <t>Total shareholders' equity</t>
  </si>
  <si>
    <t>TOTAL LIABILITIES AND SHAREHOLDERS' EQUITY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</si>
  <si>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</si>
  <si>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</si>
  <si>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</si>
  <si>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</si>
  <si>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</si>
  <si>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</si>
  <si>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</si>
  <si>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</si>
  <si>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</si>
  <si>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</si>
  <si>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</si>
  <si>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</si>
  <si>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</si>
  <si>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</si>
  <si>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</si>
  <si>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</si>
  <si>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</si>
  <si>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</si>
  <si>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</si>
  <si>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NET REVENUE FROM SALE OF GOODS AND SERVICES RENDERED</t>
  </si>
  <si>
    <t>Cost of goods sold and services rendered</t>
  </si>
  <si>
    <t>GROSS PROFIT</t>
  </si>
  <si>
    <t>OPERATING INCOME (EXPENSES)</t>
  </si>
  <si>
    <t>Selling</t>
  </si>
  <si>
    <t>General and administrative</t>
  </si>
  <si>
    <t>Other operating income (expenses), net</t>
  </si>
  <si>
    <t>INCOME (LOSS) BEFORE FINANCIAL RESULT</t>
  </si>
  <si>
    <t>FINANCIAL RESULT</t>
  </si>
  <si>
    <t>Financial income</t>
  </si>
  <si>
    <t>Financial expenses</t>
  </si>
  <si>
    <t>OPERATING INCOME (LOSS) BEFORE INCOME TAX AND SOCIAL CONTRIBUTION</t>
  </si>
  <si>
    <t>INCOME TAX AND SOCIAL CONTRIBUTION</t>
  </si>
  <si>
    <t>Current</t>
  </si>
  <si>
    <t>Deferred</t>
  </si>
  <si>
    <t>Adjusted EBITDA</t>
  </si>
  <si>
    <t xml:space="preserve">Adjusted Net income </t>
  </si>
  <si>
    <t>CASH FLOW OF OPERATING ACTIVITIES</t>
  </si>
  <si>
    <t>Net profit for the period</t>
  </si>
  <si>
    <t xml:space="preserve">Adjustments to reconcile net income (loss) for the year with the net cash generated by operating activities: </t>
  </si>
  <si>
    <t>Depreciation and amortization</t>
  </si>
  <si>
    <t>Monetary restatement of judicial deposits</t>
  </si>
  <si>
    <t>Monetary updating of contingency provision</t>
  </si>
  <si>
    <t>Current and deferred income and social contribution taxes</t>
  </si>
  <si>
    <t>(Constitution) Reversal of projected stock loss</t>
  </si>
  <si>
    <t>Provision for civil, labor and tax risks</t>
  </si>
  <si>
    <t>Credit Losses</t>
  </si>
  <si>
    <t>Expected credit loss</t>
  </si>
  <si>
    <t>Write-off of fixed and intangible assets</t>
  </si>
  <si>
    <t>Loss due to depreciation of fixed and intangible assets</t>
  </si>
  <si>
    <t>Stock option plans</t>
  </si>
  <si>
    <t>Tax credits from previous periods</t>
  </si>
  <si>
    <t>Monetary restatement of taxes to be recovered</t>
  </si>
  <si>
    <t>Monetary restatement of taxes to be paid</t>
  </si>
  <si>
    <t>Monetary restatement of other obligations</t>
  </si>
  <si>
    <t>Interest on rent - right of use</t>
  </si>
  <si>
    <t>Interest on loans</t>
  </si>
  <si>
    <t>Variation in operating assets and liabilities:</t>
  </si>
  <si>
    <t xml:space="preserve">Accounts receivable </t>
  </si>
  <si>
    <t>Related parts</t>
  </si>
  <si>
    <t>Stocks</t>
  </si>
  <si>
    <t>Taxes to recover</t>
  </si>
  <si>
    <t>Judicial deposits</t>
  </si>
  <si>
    <t>Other credits</t>
  </si>
  <si>
    <t>Labor and social security obligations</t>
  </si>
  <si>
    <t>Tax obligations</t>
  </si>
  <si>
    <t>Rents payable</t>
  </si>
  <si>
    <t>Accounts payable related parties</t>
  </si>
  <si>
    <t>Installment payment of taxes</t>
  </si>
  <si>
    <t>Other obligations</t>
  </si>
  <si>
    <t>Cash generated by operating activities</t>
  </si>
  <si>
    <t>Income tax and social contribution paid</t>
  </si>
  <si>
    <t>Net cash generated by operating activities</t>
  </si>
  <si>
    <t>CASH FLOW OF INVESTMENT ACTIVITIES</t>
  </si>
  <si>
    <t>Gain (Loss) on Sale of Fixed Assets</t>
  </si>
  <si>
    <t>Integralization of capital</t>
  </si>
  <si>
    <t>Net cash used in investment activities</t>
  </si>
  <si>
    <t>CASH FLOW OF FINANCING ACTIVITIES</t>
  </si>
  <si>
    <t>Capital increase</t>
  </si>
  <si>
    <t>Dividends paid</t>
  </si>
  <si>
    <t>Interest  on Capital Paid</t>
  </si>
  <si>
    <t>Borrowing and Financing</t>
  </si>
  <si>
    <t>Amortization of loans and financing</t>
  </si>
  <si>
    <t>Rent paid right of use</t>
  </si>
  <si>
    <t>Primary share offering</t>
  </si>
  <si>
    <t>Acquisition of own shares</t>
  </si>
  <si>
    <t>Net cash used in financing activities</t>
  </si>
  <si>
    <t>EXCHANGE VARIATION ON CASH AND CASH EQUIVALENTS OF SUBSIDIARY ABROAD</t>
  </si>
  <si>
    <t>INCREASE (DECREASE) IN CASH AND CASH EQUIVALENTS</t>
  </si>
  <si>
    <t>Opening balance of cash and cash equivalents</t>
  </si>
  <si>
    <t>Closing balance of cash and cash equivalents</t>
  </si>
  <si>
    <t>4Q23</t>
  </si>
  <si>
    <t>Number of Stores</t>
  </si>
  <si>
    <t>Franchises</t>
  </si>
  <si>
    <t>Company Operated Stores</t>
  </si>
  <si>
    <t>Total Sell Out (R$ thousand)</t>
  </si>
  <si>
    <t>Average Ticket (R$)</t>
  </si>
  <si>
    <t>12/31/2023</t>
  </si>
  <si>
    <t>31/12/2023</t>
  </si>
  <si>
    <t>03/31/2024</t>
  </si>
  <si>
    <t>1T24</t>
  </si>
  <si>
    <t>06/30/2024</t>
  </si>
  <si>
    <t>1Q24</t>
  </si>
  <si>
    <t>2Q24</t>
  </si>
  <si>
    <t>COVID-19 discount</t>
  </si>
  <si>
    <t>Acquisition of PP&amp;E and intangible assets</t>
  </si>
  <si>
    <t>2T24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</si>
</sst>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-* #,##0_-;\-* #,##0_-;_-* &quot;-&quot;??_-;_-@_-"/>
    <numFmt numFmtId="167" formatCode="0.0%"/>
    <numFmt numFmtId="168" formatCode="0.0"/>
    <numFmt numFmtId="169" formatCode="_-* #,##0_-;\-* #,##0_-;_-* &quot;-&quot;??_-;_-@"/>
    <numFmt numFmtId="170" formatCode="_-* #,##0_-;\-* #,##0_-;_-* &quot;-&quot;_-;_-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3"/>
      <name val="Calibri"/>
      <family val="2"/>
      <scheme val="minor"/>
    </font>
    <font>
      <sz val="10"/>
      <name val="Calibri"/>
      <family val="2"/>
      <scheme val="minor"/>
    </font>
    <font>
      <sz val="40"/>
      <color theme="1"/>
      <name val="Calibri Light"/>
      <family val="2"/>
      <scheme val="major"/>
    </font>
    <font>
      <sz val="10"/>
      <color rgb="FF0000FF"/>
      <name val="Itau Display"/>
      <family val="2"/>
    </font>
    <font>
      <b/>
      <sz val="14"/>
      <color theme="0"/>
      <name val="Poppings"/>
    </font>
    <font>
      <b/>
      <sz val="12"/>
      <color theme="0"/>
      <name val="Poppings"/>
    </font>
    <font>
      <sz val="12"/>
      <color theme="1"/>
      <name val="Poppings"/>
    </font>
    <font>
      <sz val="12"/>
      <name val="Poppings"/>
    </font>
    <font>
      <b/>
      <sz val="13"/>
      <name val="Poppings"/>
    </font>
    <font>
      <sz val="13"/>
      <name val="Poppings"/>
    </font>
    <font>
      <b/>
      <sz val="12"/>
      <name val="Poppings"/>
    </font>
    <font>
      <u/>
      <sz val="12"/>
      <name val="Poppings"/>
    </font>
    <font>
      <sz val="11"/>
      <color theme="1"/>
      <name val="Poppings"/>
    </font>
    <font>
      <b/>
      <sz val="13"/>
      <color theme="2" tint="-0.749992370372631"/>
      <name val="Poppings"/>
    </font>
    <font>
      <sz val="12"/>
      <color theme="2" tint="-0.749992370372631"/>
      <name val="Poppings"/>
    </font>
    <font>
      <sz val="10"/>
      <name val="Poppings"/>
    </font>
    <font>
      <b/>
      <sz val="12"/>
      <color theme="1"/>
      <name val="Poppings"/>
    </font>
    <font>
      <i/>
      <sz val="12"/>
      <name val="Poppings"/>
    </font>
    <font>
      <i/>
      <sz val="11"/>
      <name val="Poppings"/>
    </font>
    <font>
      <i/>
      <sz val="11"/>
      <color theme="1"/>
      <name val="Poppings"/>
    </font>
    <font>
      <b/>
      <sz val="12"/>
      <color theme="2" tint="-0.749992370372631"/>
      <name val="Poppings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</font>
    <font>
      <sz val="12"/>
      <color rgb="FF3A3838"/>
      <name val="Poppings"/>
    </font>
    <font>
      <b/>
      <sz val="12"/>
      <color theme="1"/>
      <name val="Calibri"/>
    </font>
    <font>
      <u/>
      <sz val="12"/>
      <color theme="1"/>
      <name val="Poppings"/>
    </font>
    <font>
      <sz val="12"/>
      <color theme="4"/>
      <name val="Popping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96175"/>
        <bgColor indexed="64"/>
      </patternFill>
    </fill>
    <fill>
      <patternFill patternType="solid">
        <fgColor rgb="FF496175"/>
        <bgColor rgb="FF496175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31">
    <xf numFmtId="0" fontId="0" fillId="0" borderId="0" xfId="0"/>
    <xf numFmtId="0" fontId="4" fillId="0" borderId="0" xfId="0" applyFont="1"/>
    <xf numFmtId="0" fontId="6" fillId="0" borderId="0" xfId="6" applyFont="1" applyAlignment="1">
      <alignment horizontal="left" vertical="top"/>
    </xf>
    <xf numFmtId="0" fontId="5" fillId="0" borderId="0" xfId="6" applyFont="1" applyAlignment="1">
      <alignment horizontal="left" vertical="top"/>
    </xf>
    <xf numFmtId="0" fontId="7" fillId="0" borderId="0" xfId="6" applyFont="1" applyAlignment="1">
      <alignment horizontal="left" vertical="top"/>
    </xf>
    <xf numFmtId="0" fontId="8" fillId="0" borderId="0" xfId="0" applyFont="1"/>
    <xf numFmtId="0" fontId="0" fillId="0" borderId="0" xfId="0" applyProtection="1">
      <protection locked="0"/>
    </xf>
    <xf numFmtId="3" fontId="9" fillId="0" borderId="0" xfId="2" applyNumberFormat="1" applyFont="1" applyBorder="1" applyAlignment="1">
      <alignment horizontal="right" vertical="center"/>
    </xf>
    <xf numFmtId="14" fontId="10" fillId="0" borderId="0" xfId="6" quotePrefix="1" applyNumberFormat="1" applyFont="1" applyAlignment="1">
      <alignment horizontal="center"/>
    </xf>
    <xf numFmtId="0" fontId="12" fillId="0" borderId="0" xfId="0" applyFont="1"/>
    <xf numFmtId="14" fontId="11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6" applyFont="1" applyAlignment="1">
      <alignment horizontal="left" vertical="top"/>
    </xf>
    <xf numFmtId="165" fontId="13" fillId="0" borderId="0" xfId="1" applyNumberFormat="1" applyFont="1" applyFill="1" applyBorder="1" applyAlignment="1">
      <alignment vertical="center"/>
    </xf>
    <xf numFmtId="165" fontId="13" fillId="0" borderId="0" xfId="1" applyNumberFormat="1" applyFont="1" applyFill="1" applyAlignment="1">
      <alignment vertical="center"/>
    </xf>
    <xf numFmtId="164" fontId="16" fillId="0" borderId="0" xfId="6" applyNumberFormat="1" applyFont="1" applyAlignment="1">
      <alignment horizontal="right" vertical="center"/>
    </xf>
    <xf numFmtId="164" fontId="16" fillId="0" borderId="2" xfId="6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4" fontId="16" fillId="0" borderId="2" xfId="0" applyNumberFormat="1" applyFont="1" applyBorder="1" applyAlignment="1">
      <alignment horizontal="right" vertical="center"/>
    </xf>
    <xf numFmtId="0" fontId="13" fillId="0" borderId="0" xfId="0" applyFont="1"/>
    <xf numFmtId="164" fontId="16" fillId="0" borderId="3" xfId="6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 wrapText="1"/>
    </xf>
    <xf numFmtId="14" fontId="17" fillId="0" borderId="0" xfId="6" quotePrefix="1" applyNumberFormat="1" applyFont="1" applyAlignment="1">
      <alignment horizontal="center"/>
    </xf>
    <xf numFmtId="0" fontId="13" fillId="0" borderId="0" xfId="6" applyFont="1" applyAlignment="1">
      <alignment horizontal="left" vertical="center"/>
    </xf>
    <xf numFmtId="164" fontId="13" fillId="0" borderId="0" xfId="1" applyNumberFormat="1" applyFont="1" applyFill="1" applyAlignment="1">
      <alignment vertical="center"/>
    </xf>
    <xf numFmtId="165" fontId="13" fillId="0" borderId="0" xfId="6" applyNumberFormat="1" applyFont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6" applyFont="1"/>
    <xf numFmtId="41" fontId="13" fillId="0" borderId="0" xfId="0" applyNumberFormat="1" applyFont="1"/>
    <xf numFmtId="0" fontId="16" fillId="0" borderId="0" xfId="6" applyFont="1" applyAlignment="1">
      <alignment horizontal="left" vertical="top"/>
    </xf>
    <xf numFmtId="0" fontId="13" fillId="0" borderId="0" xfId="6" applyFont="1" applyAlignment="1">
      <alignment horizontal="left" vertical="top"/>
    </xf>
    <xf numFmtId="0" fontId="16" fillId="0" borderId="0" xfId="6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6" applyFont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14" fontId="17" fillId="0" borderId="6" xfId="6" quotePrefix="1" applyNumberFormat="1" applyFont="1" applyBorder="1" applyAlignment="1">
      <alignment horizontal="center"/>
    </xf>
    <xf numFmtId="0" fontId="12" fillId="0" borderId="6" xfId="0" applyFont="1" applyBorder="1"/>
    <xf numFmtId="14" fontId="13" fillId="0" borderId="6" xfId="5" quotePrefix="1" applyNumberFormat="1" applyFont="1" applyBorder="1" applyAlignment="1">
      <alignment horizontal="center" vertical="center" wrapText="1"/>
    </xf>
    <xf numFmtId="14" fontId="13" fillId="0" borderId="6" xfId="5" quotePrefix="1" applyNumberFormat="1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164" fontId="13" fillId="0" borderId="6" xfId="6" applyNumberFormat="1" applyFont="1" applyBorder="1" applyAlignment="1">
      <alignment horizontal="right"/>
    </xf>
    <xf numFmtId="165" fontId="13" fillId="0" borderId="6" xfId="1" applyNumberFormat="1" applyFont="1" applyFill="1" applyBorder="1" applyAlignment="1">
      <alignment vertical="center"/>
    </xf>
    <xf numFmtId="164" fontId="13" fillId="0" borderId="7" xfId="6" applyNumberFormat="1" applyFont="1" applyBorder="1" applyAlignment="1">
      <alignment horizontal="right"/>
    </xf>
    <xf numFmtId="164" fontId="16" fillId="0" borderId="8" xfId="6" applyNumberFormat="1" applyFont="1" applyBorder="1" applyAlignment="1">
      <alignment horizontal="right"/>
    </xf>
    <xf numFmtId="10" fontId="13" fillId="0" borderId="6" xfId="2" applyNumberFormat="1" applyFont="1" applyFill="1" applyBorder="1"/>
    <xf numFmtId="164" fontId="13" fillId="0" borderId="6" xfId="2" applyNumberFormat="1" applyFont="1" applyFill="1" applyBorder="1"/>
    <xf numFmtId="164" fontId="16" fillId="0" borderId="6" xfId="6" applyNumberFormat="1" applyFont="1" applyBorder="1" applyAlignment="1">
      <alignment horizontal="right" vertical="center"/>
    </xf>
    <xf numFmtId="164" fontId="13" fillId="0" borderId="6" xfId="0" applyNumberFormat="1" applyFont="1" applyBorder="1"/>
    <xf numFmtId="164" fontId="13" fillId="0" borderId="6" xfId="6" applyNumberFormat="1" applyFont="1" applyBorder="1" applyAlignment="1">
      <alignment horizontal="right" vertical="center"/>
    </xf>
    <xf numFmtId="0" fontId="13" fillId="0" borderId="6" xfId="0" applyFont="1" applyBorder="1"/>
    <xf numFmtId="164" fontId="16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/>
    <xf numFmtId="0" fontId="13" fillId="0" borderId="6" xfId="6" applyFont="1" applyBorder="1" applyAlignment="1">
      <alignment horizontal="left" vertical="center"/>
    </xf>
    <xf numFmtId="164" fontId="16" fillId="0" borderId="9" xfId="3" applyNumberFormat="1" applyFont="1" applyBorder="1" applyAlignment="1">
      <alignment horizontal="right"/>
    </xf>
    <xf numFmtId="0" fontId="19" fillId="4" borderId="5" xfId="6" applyFont="1" applyFill="1" applyBorder="1" applyAlignment="1">
      <alignment horizontal="left" vertical="top"/>
    </xf>
    <xf numFmtId="164" fontId="20" fillId="4" borderId="10" xfId="6" applyNumberFormat="1" applyFont="1" applyFill="1" applyBorder="1" applyAlignment="1">
      <alignment horizontal="right"/>
    </xf>
    <xf numFmtId="165" fontId="20" fillId="0" borderId="10" xfId="1" applyNumberFormat="1" applyFont="1" applyFill="1" applyBorder="1" applyAlignment="1">
      <alignment vertical="center"/>
    </xf>
    <xf numFmtId="0" fontId="19" fillId="3" borderId="0" xfId="0" applyFont="1" applyFill="1"/>
    <xf numFmtId="164" fontId="20" fillId="3" borderId="6" xfId="0" applyNumberFormat="1" applyFont="1" applyFill="1" applyBorder="1"/>
    <xf numFmtId="166" fontId="20" fillId="3" borderId="6" xfId="1" applyNumberFormat="1" applyFont="1" applyFill="1" applyBorder="1"/>
    <xf numFmtId="165" fontId="20" fillId="0" borderId="6" xfId="1" applyNumberFormat="1" applyFont="1" applyFill="1" applyBorder="1" applyAlignment="1">
      <alignment vertical="center"/>
    </xf>
    <xf numFmtId="3" fontId="13" fillId="0" borderId="6" xfId="0" applyNumberFormat="1" applyFont="1" applyBorder="1"/>
    <xf numFmtId="3" fontId="12" fillId="0" borderId="6" xfId="0" applyNumberFormat="1" applyFont="1" applyBorder="1"/>
    <xf numFmtId="0" fontId="13" fillId="0" borderId="0" xfId="4" applyFont="1" applyAlignment="1">
      <alignment horizontal="left" vertical="top"/>
    </xf>
    <xf numFmtId="0" fontId="13" fillId="0" borderId="0" xfId="7" applyNumberFormat="1" applyFont="1" applyFill="1" applyAlignment="1">
      <alignment horizontal="center" vertical="top"/>
    </xf>
    <xf numFmtId="0" fontId="15" fillId="0" borderId="0" xfId="4" applyFont="1" applyAlignment="1">
      <alignment horizontal="justify" vertical="top" wrapText="1"/>
    </xf>
    <xf numFmtId="165" fontId="13" fillId="0" borderId="0" xfId="1" applyNumberFormat="1" applyFont="1" applyFill="1"/>
    <xf numFmtId="0" fontId="15" fillId="0" borderId="0" xfId="4" applyFont="1" applyAlignment="1">
      <alignment horizontal="left" vertical="top" wrapText="1"/>
    </xf>
    <xf numFmtId="164" fontId="13" fillId="0" borderId="0" xfId="1" applyNumberFormat="1" applyFont="1" applyFill="1"/>
    <xf numFmtId="0" fontId="15" fillId="0" borderId="0" xfId="0" applyFont="1" applyAlignment="1">
      <alignment horizontal="left" vertical="top" indent="1"/>
    </xf>
    <xf numFmtId="164" fontId="13" fillId="0" borderId="0" xfId="6" applyNumberFormat="1" applyFont="1" applyAlignment="1">
      <alignment horizontal="right"/>
    </xf>
    <xf numFmtId="3" fontId="13" fillId="0" borderId="0" xfId="6" applyNumberFormat="1" applyFont="1" applyAlignment="1">
      <alignment horizontal="right"/>
    </xf>
    <xf numFmtId="0" fontId="21" fillId="0" borderId="0" xfId="6" applyFont="1" applyAlignment="1">
      <alignment horizontal="left" vertical="top"/>
    </xf>
    <xf numFmtId="0" fontId="15" fillId="0" borderId="0" xfId="0" applyFont="1" applyAlignment="1">
      <alignment horizontal="left" vertical="center" wrapText="1" indent="1"/>
    </xf>
    <xf numFmtId="0" fontId="15" fillId="0" borderId="0" xfId="4" applyFont="1" applyAlignment="1">
      <alignment horizontal="left" vertical="top" wrapText="1" indent="1"/>
    </xf>
    <xf numFmtId="0" fontId="15" fillId="0" borderId="0" xfId="4" applyFont="1" applyAlignment="1">
      <alignment horizontal="left" vertical="top" indent="1"/>
    </xf>
    <xf numFmtId="37" fontId="15" fillId="0" borderId="0" xfId="4" applyNumberFormat="1" applyFont="1" applyAlignment="1">
      <alignment horizontal="left" vertical="top" indent="1"/>
    </xf>
    <xf numFmtId="164" fontId="13" fillId="0" borderId="0" xfId="1" applyNumberFormat="1" applyFont="1" applyFill="1" applyBorder="1"/>
    <xf numFmtId="0" fontId="14" fillId="0" borderId="0" xfId="4" applyFont="1" applyAlignment="1">
      <alignment horizontal="justify" vertical="top" wrapText="1"/>
    </xf>
    <xf numFmtId="164" fontId="16" fillId="0" borderId="0" xfId="1" applyNumberFormat="1" applyFont="1" applyFill="1" applyBorder="1"/>
    <xf numFmtId="0" fontId="22" fillId="0" borderId="0" xfId="0" applyFont="1"/>
    <xf numFmtId="164" fontId="16" fillId="0" borderId="2" xfId="1" applyNumberFormat="1" applyFont="1" applyFill="1" applyBorder="1"/>
    <xf numFmtId="37" fontId="15" fillId="0" borderId="0" xfId="0" applyNumberFormat="1" applyFont="1" applyAlignment="1">
      <alignment horizontal="left" vertical="top"/>
    </xf>
    <xf numFmtId="0" fontId="14" fillId="0" borderId="0" xfId="4" applyFont="1" applyAlignment="1">
      <alignment horizontal="left" vertical="top" wrapText="1"/>
    </xf>
    <xf numFmtId="164" fontId="13" fillId="0" borderId="0" xfId="8" applyNumberFormat="1" applyFont="1" applyFill="1" applyBorder="1" applyAlignment="1">
      <alignment horizontal="right"/>
    </xf>
    <xf numFmtId="164" fontId="13" fillId="0" borderId="1" xfId="8" applyNumberFormat="1" applyFont="1" applyFill="1" applyBorder="1" applyAlignment="1">
      <alignment horizontal="right"/>
    </xf>
    <xf numFmtId="164" fontId="16" fillId="0" borderId="4" xfId="1" applyNumberFormat="1" applyFont="1" applyFill="1" applyBorder="1"/>
    <xf numFmtId="0" fontId="15" fillId="0" borderId="0" xfId="4" applyFont="1" applyAlignment="1">
      <alignment vertical="top"/>
    </xf>
    <xf numFmtId="164" fontId="13" fillId="0" borderId="0" xfId="0" applyNumberFormat="1" applyFont="1"/>
    <xf numFmtId="37" fontId="14" fillId="0" borderId="2" xfId="0" applyNumberFormat="1" applyFont="1" applyBorder="1" applyAlignment="1">
      <alignment horizontal="left" vertical="top"/>
    </xf>
    <xf numFmtId="0" fontId="14" fillId="0" borderId="2" xfId="4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8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165" fontId="13" fillId="0" borderId="6" xfId="1" applyNumberFormat="1" applyFont="1" applyFill="1" applyBorder="1" applyAlignment="1">
      <alignment horizontal="center" vertical="center"/>
    </xf>
    <xf numFmtId="168" fontId="1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 vertical="center"/>
    </xf>
    <xf numFmtId="167" fontId="16" fillId="0" borderId="6" xfId="1" applyNumberFormat="1" applyFont="1" applyFill="1" applyBorder="1" applyAlignment="1">
      <alignment vertical="center"/>
    </xf>
    <xf numFmtId="165" fontId="16" fillId="0" borderId="6" xfId="1" applyNumberFormat="1" applyFont="1" applyFill="1" applyBorder="1" applyAlignment="1">
      <alignment vertical="center"/>
    </xf>
    <xf numFmtId="0" fontId="13" fillId="0" borderId="0" xfId="6" applyFont="1" applyAlignment="1">
      <alignment horizontal="left" vertical="center" indent="1"/>
    </xf>
    <xf numFmtId="0" fontId="23" fillId="0" borderId="0" xfId="6" applyFont="1" applyAlignment="1">
      <alignment horizontal="left" vertical="center" indent="2"/>
    </xf>
    <xf numFmtId="0" fontId="13" fillId="5" borderId="0" xfId="6" applyFont="1" applyFill="1" applyAlignment="1">
      <alignment horizontal="left" vertical="center" indent="1"/>
    </xf>
    <xf numFmtId="0" fontId="13" fillId="0" borderId="14" xfId="0" applyFont="1" applyBorder="1" applyAlignment="1">
      <alignment horizontal="center" vertical="center"/>
    </xf>
    <xf numFmtId="165" fontId="13" fillId="0" borderId="6" xfId="6" applyNumberFormat="1" applyFont="1" applyBorder="1" applyAlignment="1">
      <alignment horizontal="right" vertical="center"/>
    </xf>
    <xf numFmtId="41" fontId="13" fillId="0" borderId="6" xfId="0" applyNumberFormat="1" applyFont="1" applyBorder="1"/>
    <xf numFmtId="0" fontId="13" fillId="5" borderId="0" xfId="6" applyFont="1" applyFill="1" applyAlignment="1">
      <alignment horizontal="left" vertical="center"/>
    </xf>
    <xf numFmtId="0" fontId="13" fillId="5" borderId="1" xfId="6" applyFont="1" applyFill="1" applyBorder="1" applyAlignment="1">
      <alignment horizontal="left" vertical="center" indent="1"/>
    </xf>
    <xf numFmtId="0" fontId="12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165" fontId="16" fillId="0" borderId="0" xfId="1" applyNumberFormat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11" fillId="0" borderId="0" xfId="6" applyFont="1" applyAlignment="1">
      <alignment vertical="center"/>
    </xf>
    <xf numFmtId="0" fontId="11" fillId="0" borderId="0" xfId="6" quotePrefix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4" fillId="0" borderId="0" xfId="6" applyFont="1" applyAlignment="1">
      <alignment horizontal="left" vertical="center" indent="2"/>
    </xf>
    <xf numFmtId="167" fontId="25" fillId="0" borderId="0" xfId="0" applyNumberFormat="1" applyFont="1" applyAlignment="1">
      <alignment horizontal="center"/>
    </xf>
    <xf numFmtId="167" fontId="24" fillId="0" borderId="6" xfId="1" applyNumberFormat="1" applyFont="1" applyFill="1" applyBorder="1" applyAlignment="1">
      <alignment horizontal="center" vertical="center"/>
    </xf>
    <xf numFmtId="167" fontId="24" fillId="0" borderId="6" xfId="1" applyNumberFormat="1" applyFont="1" applyFill="1" applyBorder="1" applyAlignment="1">
      <alignment vertical="center"/>
    </xf>
    <xf numFmtId="3" fontId="4" fillId="5" borderId="15" xfId="1" applyNumberFormat="1" applyFont="1" applyFill="1" applyBorder="1" applyAlignment="1">
      <alignment horizontal="center"/>
    </xf>
    <xf numFmtId="0" fontId="24" fillId="0" borderId="1" xfId="6" applyFont="1" applyBorder="1" applyAlignment="1">
      <alignment horizontal="left" vertical="center" indent="2"/>
    </xf>
    <xf numFmtId="167" fontId="25" fillId="0" borderId="1" xfId="0" applyNumberFormat="1" applyFont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 vertical="center"/>
    </xf>
    <xf numFmtId="167" fontId="24" fillId="0" borderId="0" xfId="1" applyNumberFormat="1" applyFont="1" applyFill="1" applyBorder="1" applyAlignment="1">
      <alignment vertical="center"/>
    </xf>
    <xf numFmtId="0" fontId="16" fillId="0" borderId="2" xfId="6" applyFont="1" applyBorder="1" applyAlignment="1">
      <alignment horizontal="left" vertical="top"/>
    </xf>
    <xf numFmtId="0" fontId="16" fillId="0" borderId="3" xfId="6" applyFont="1" applyBorder="1" applyAlignment="1">
      <alignment horizontal="left" vertical="top"/>
    </xf>
    <xf numFmtId="0" fontId="16" fillId="0" borderId="2" xfId="6" applyFont="1" applyBorder="1" applyAlignment="1">
      <alignment horizontal="left" vertical="center"/>
    </xf>
    <xf numFmtId="0" fontId="16" fillId="0" borderId="2" xfId="12" applyFont="1" applyBorder="1" applyAlignment="1">
      <alignment vertical="top"/>
    </xf>
    <xf numFmtId="0" fontId="16" fillId="0" borderId="3" xfId="6" applyFont="1" applyBorder="1"/>
    <xf numFmtId="4" fontId="13" fillId="0" borderId="6" xfId="0" applyNumberFormat="1" applyFont="1" applyBorder="1"/>
    <xf numFmtId="4" fontId="12" fillId="0" borderId="6" xfId="0" applyNumberFormat="1" applyFont="1" applyBorder="1"/>
    <xf numFmtId="14" fontId="11" fillId="0" borderId="6" xfId="6" quotePrefix="1" applyNumberFormat="1" applyFont="1" applyBorder="1" applyAlignment="1">
      <alignment horizontal="center"/>
    </xf>
    <xf numFmtId="0" fontId="16" fillId="0" borderId="11" xfId="6" applyFont="1" applyBorder="1" applyAlignment="1">
      <alignment horizontal="left" vertical="top"/>
    </xf>
    <xf numFmtId="3" fontId="12" fillId="2" borderId="6" xfId="1" applyNumberFormat="1" applyFont="1" applyFill="1" applyBorder="1" applyAlignment="1">
      <alignment horizontal="right"/>
    </xf>
    <xf numFmtId="14" fontId="11" fillId="0" borderId="13" xfId="6" quotePrefix="1" applyNumberFormat="1" applyFont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16" fillId="0" borderId="12" xfId="6" applyFont="1" applyBorder="1" applyAlignment="1">
      <alignment horizontal="left" vertical="top"/>
    </xf>
    <xf numFmtId="0" fontId="26" fillId="4" borderId="5" xfId="6" applyFont="1" applyFill="1" applyBorder="1" applyAlignment="1">
      <alignment horizontal="left" vertical="top"/>
    </xf>
    <xf numFmtId="0" fontId="26" fillId="3" borderId="0" xfId="0" applyFont="1" applyFill="1"/>
    <xf numFmtId="164" fontId="16" fillId="0" borderId="2" xfId="8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4" fontId="10" fillId="0" borderId="6" xfId="6" quotePrefix="1" applyNumberFormat="1" applyFont="1" applyBorder="1" applyAlignment="1">
      <alignment horizontal="center"/>
    </xf>
    <xf numFmtId="165" fontId="27" fillId="0" borderId="6" xfId="6" applyNumberFormat="1" applyFont="1" applyBorder="1" applyAlignment="1">
      <alignment horizontal="right" vertical="center"/>
    </xf>
    <xf numFmtId="4" fontId="27" fillId="0" borderId="6" xfId="0" applyNumberFormat="1" applyFont="1" applyBorder="1"/>
    <xf numFmtId="3" fontId="27" fillId="0" borderId="6" xfId="0" applyNumberFormat="1" applyFont="1" applyBorder="1"/>
    <xf numFmtId="165" fontId="27" fillId="0" borderId="6" xfId="1" applyNumberFormat="1" applyFont="1" applyFill="1" applyBorder="1" applyAlignment="1">
      <alignment vertical="center"/>
    </xf>
    <xf numFmtId="0" fontId="27" fillId="0" borderId="6" xfId="0" applyFont="1" applyBorder="1"/>
    <xf numFmtId="164" fontId="28" fillId="0" borderId="6" xfId="6" applyNumberFormat="1" applyFont="1" applyBorder="1" applyAlignment="1">
      <alignment horizontal="right" vertical="center"/>
    </xf>
    <xf numFmtId="0" fontId="27" fillId="0" borderId="6" xfId="0" applyFont="1" applyBorder="1" applyAlignment="1">
      <alignment vertical="center"/>
    </xf>
    <xf numFmtId="41" fontId="27" fillId="0" borderId="6" xfId="0" applyNumberFormat="1" applyFont="1" applyBorder="1"/>
    <xf numFmtId="2" fontId="12" fillId="5" borderId="0" xfId="0" applyNumberFormat="1" applyFont="1" applyFill="1" applyAlignment="1">
      <alignment horizontal="center"/>
    </xf>
    <xf numFmtId="0" fontId="11" fillId="6" borderId="2" xfId="6" applyFont="1" applyFill="1" applyBorder="1" applyAlignment="1">
      <alignment vertical="center"/>
    </xf>
    <xf numFmtId="14" fontId="11" fillId="6" borderId="2" xfId="6" quotePrefix="1" applyNumberFormat="1" applyFont="1" applyFill="1" applyBorder="1" applyAlignment="1">
      <alignment horizontal="center"/>
    </xf>
    <xf numFmtId="0" fontId="11" fillId="6" borderId="8" xfId="6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13" fillId="0" borderId="6" xfId="6" applyNumberFormat="1" applyFont="1" applyBorder="1" applyAlignment="1">
      <alignment horizontal="center"/>
    </xf>
    <xf numFmtId="164" fontId="13" fillId="0" borderId="7" xfId="6" applyNumberFormat="1" applyFont="1" applyBorder="1" applyAlignment="1">
      <alignment horizontal="center"/>
    </xf>
    <xf numFmtId="164" fontId="16" fillId="0" borderId="8" xfId="6" applyNumberFormat="1" applyFont="1" applyBorder="1" applyAlignment="1">
      <alignment horizontal="center"/>
    </xf>
    <xf numFmtId="10" fontId="13" fillId="0" borderId="6" xfId="2" applyNumberFormat="1" applyFont="1" applyFill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16" fillId="0" borderId="9" xfId="3" applyNumberFormat="1" applyFont="1" applyBorder="1" applyAlignment="1">
      <alignment horizontal="center"/>
    </xf>
    <xf numFmtId="164" fontId="20" fillId="4" borderId="10" xfId="6" applyNumberFormat="1" applyFont="1" applyFill="1" applyBorder="1" applyAlignment="1">
      <alignment horizontal="center"/>
    </xf>
    <xf numFmtId="166" fontId="20" fillId="3" borderId="6" xfId="1" applyNumberFormat="1" applyFont="1" applyFill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4" fontId="27" fillId="0" borderId="6" xfId="0" applyNumberFormat="1" applyFont="1" applyBorder="1" applyAlignment="1">
      <alignment horizontal="center"/>
    </xf>
    <xf numFmtId="3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1" fillId="6" borderId="11" xfId="6" quotePrefix="1" applyFont="1" applyFill="1" applyBorder="1" applyAlignment="1">
      <alignment horizontal="center"/>
    </xf>
    <xf numFmtId="165" fontId="12" fillId="0" borderId="0" xfId="0" applyNumberFormat="1" applyFont="1" applyAlignment="1">
      <alignment vertical="center"/>
    </xf>
    <xf numFmtId="164" fontId="22" fillId="0" borderId="16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29" fillId="0" borderId="0" xfId="0" applyFont="1"/>
    <xf numFmtId="14" fontId="10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164" fontId="12" fillId="0" borderId="6" xfId="0" applyNumberFormat="1" applyFont="1" applyBorder="1" applyAlignment="1">
      <alignment horizontal="right"/>
    </xf>
    <xf numFmtId="165" fontId="12" fillId="0" borderId="6" xfId="0" applyNumberFormat="1" applyFont="1" applyBorder="1" applyAlignment="1">
      <alignment vertical="center"/>
    </xf>
    <xf numFmtId="164" fontId="12" fillId="0" borderId="18" xfId="0" applyNumberFormat="1" applyFont="1" applyBorder="1" applyAlignment="1">
      <alignment horizontal="right"/>
    </xf>
    <xf numFmtId="164" fontId="22" fillId="0" borderId="17" xfId="0" applyNumberFormat="1" applyFont="1" applyBorder="1" applyAlignment="1">
      <alignment horizontal="right"/>
    </xf>
    <xf numFmtId="10" fontId="12" fillId="0" borderId="6" xfId="0" applyNumberFormat="1" applyFont="1" applyBorder="1"/>
    <xf numFmtId="164" fontId="22" fillId="0" borderId="6" xfId="0" applyNumberFormat="1" applyFont="1" applyBorder="1" applyAlignment="1">
      <alignment horizontal="right" vertical="center"/>
    </xf>
    <xf numFmtId="164" fontId="12" fillId="0" borderId="6" xfId="0" applyNumberFormat="1" applyFont="1" applyBorder="1"/>
    <xf numFmtId="164" fontId="12" fillId="0" borderId="6" xfId="0" applyNumberFormat="1" applyFont="1" applyBorder="1" applyAlignment="1">
      <alignment horizontal="right" vertical="center"/>
    </xf>
    <xf numFmtId="0" fontId="22" fillId="0" borderId="6" xfId="0" applyFont="1" applyBorder="1"/>
    <xf numFmtId="0" fontId="12" fillId="0" borderId="6" xfId="0" applyFont="1" applyBorder="1" applyAlignment="1">
      <alignment horizontal="left" vertical="center"/>
    </xf>
    <xf numFmtId="164" fontId="22" fillId="0" borderId="19" xfId="0" applyNumberFormat="1" applyFont="1" applyBorder="1" applyAlignment="1">
      <alignment horizontal="right"/>
    </xf>
    <xf numFmtId="165" fontId="30" fillId="0" borderId="10" xfId="0" applyNumberFormat="1" applyFont="1" applyBorder="1" applyAlignment="1">
      <alignment vertical="center"/>
    </xf>
    <xf numFmtId="164" fontId="30" fillId="8" borderId="10" xfId="0" applyNumberFormat="1" applyFont="1" applyFill="1" applyBorder="1" applyAlignment="1">
      <alignment horizontal="right"/>
    </xf>
    <xf numFmtId="165" fontId="30" fillId="0" borderId="6" xfId="0" applyNumberFormat="1" applyFont="1" applyBorder="1" applyAlignment="1">
      <alignment vertical="center"/>
    </xf>
    <xf numFmtId="169" fontId="30" fillId="9" borderId="6" xfId="0" applyNumberFormat="1" applyFont="1" applyFill="1" applyBorder="1"/>
    <xf numFmtId="165" fontId="29" fillId="0" borderId="6" xfId="0" applyNumberFormat="1" applyFont="1" applyBorder="1" applyAlignment="1">
      <alignment horizontal="right" vertical="center"/>
    </xf>
    <xf numFmtId="4" fontId="29" fillId="0" borderId="6" xfId="0" applyNumberFormat="1" applyFont="1" applyBorder="1"/>
    <xf numFmtId="3" fontId="29" fillId="0" borderId="6" xfId="0" applyNumberFormat="1" applyFont="1" applyBorder="1"/>
    <xf numFmtId="165" fontId="29" fillId="0" borderId="6" xfId="0" applyNumberFormat="1" applyFont="1" applyBorder="1" applyAlignment="1">
      <alignment vertical="center"/>
    </xf>
    <xf numFmtId="0" fontId="29" fillId="0" borderId="6" xfId="0" applyFont="1" applyBorder="1"/>
    <xf numFmtId="164" fontId="31" fillId="0" borderId="6" xfId="0" applyNumberFormat="1" applyFont="1" applyBorder="1" applyAlignment="1">
      <alignment horizontal="right" vertical="center"/>
    </xf>
    <xf numFmtId="0" fontId="29" fillId="0" borderId="6" xfId="0" applyFont="1" applyBorder="1" applyAlignment="1">
      <alignment vertical="center"/>
    </xf>
    <xf numFmtId="170" fontId="29" fillId="0" borderId="6" xfId="0" applyNumberFormat="1" applyFont="1" applyBorder="1"/>
    <xf numFmtId="14" fontId="10" fillId="0" borderId="0" xfId="0" applyNumberFormat="1" applyFont="1" applyAlignment="1">
      <alignment horizontal="center"/>
    </xf>
    <xf numFmtId="14" fontId="11" fillId="7" borderId="1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 vertical="center"/>
    </xf>
    <xf numFmtId="14" fontId="3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164" fontId="22" fillId="0" borderId="16" xfId="0" applyNumberFormat="1" applyFont="1" applyBorder="1"/>
    <xf numFmtId="164" fontId="12" fillId="0" borderId="20" xfId="0" applyNumberFormat="1" applyFont="1" applyBorder="1" applyAlignment="1">
      <alignment horizontal="right"/>
    </xf>
    <xf numFmtId="170" fontId="12" fillId="0" borderId="0" xfId="0" applyNumberFormat="1" applyFont="1"/>
    <xf numFmtId="164" fontId="22" fillId="0" borderId="21" xfId="0" applyNumberFormat="1" applyFont="1" applyBorder="1"/>
    <xf numFmtId="3" fontId="12" fillId="0" borderId="0" xfId="0" applyNumberFormat="1" applyFont="1" applyAlignment="1">
      <alignment horizontal="right"/>
    </xf>
    <xf numFmtId="0" fontId="33" fillId="0" borderId="0" xfId="0" applyFont="1"/>
    <xf numFmtId="164" fontId="16" fillId="0" borderId="0" xfId="0" applyNumberFormat="1" applyFont="1"/>
    <xf numFmtId="0" fontId="13" fillId="0" borderId="0" xfId="12" applyFont="1" applyAlignment="1">
      <alignment vertical="top"/>
    </xf>
    <xf numFmtId="14" fontId="10" fillId="0" borderId="6" xfId="6" quotePrefix="1" applyNumberFormat="1" applyFont="1" applyBorder="1" applyAlignment="1">
      <alignment horizontal="center" vertical="center"/>
    </xf>
    <xf numFmtId="0" fontId="11" fillId="6" borderId="8" xfId="6" quotePrefix="1" applyFont="1" applyFill="1" applyBorder="1" applyAlignment="1">
      <alignment horizontal="center" vertical="center"/>
    </xf>
    <xf numFmtId="14" fontId="11" fillId="6" borderId="8" xfId="6" quotePrefix="1" applyNumberFormat="1" applyFont="1" applyFill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1" fillId="7" borderId="17" xfId="0" quotePrefix="1" applyNumberFormat="1" applyFont="1" applyFill="1" applyBorder="1" applyAlignment="1">
      <alignment horizontal="center" vertical="center"/>
    </xf>
  </cellXfs>
  <cellStyles count="13">
    <cellStyle name="Comma 2 2 2" xfId="8" xr:uid="{EC9CB0CB-FEBD-4981-A205-8A7844C9F322}"/>
    <cellStyle name="Comma 2 2 2 2" xfId="11" xr:uid="{BA1A76B8-4D7C-49B0-B21F-9E4DF0565044}"/>
    <cellStyle name="Normal" xfId="0" builtinId="0"/>
    <cellStyle name="Normal 2 2" xfId="4" xr:uid="{F8A605A2-33C4-43C4-8AB9-A6FDEC8FF854}"/>
    <cellStyle name="Normal 2 8" xfId="6" xr:uid="{B4426B47-86A0-440F-971D-7AE0C716596A}"/>
    <cellStyle name="Normal 3" xfId="9" xr:uid="{B45605E5-0018-4A9E-B2A6-D552E160A4CD}"/>
    <cellStyle name="Normal_7666-B1" xfId="5" xr:uid="{16FEE21E-1C46-4D6E-ABF1-6E2DC804ECD9}"/>
    <cellStyle name="Normal_Balanço-Demonstrações Mensais 2002" xfId="3" xr:uid="{E9CB0B5A-148C-47C9-9A88-6F4AD59D3965}"/>
    <cellStyle name="Normal_Worksheet in 2372 Peças Contábeis - 2003" xfId="12" xr:uid="{883DA5DD-2C76-40F2-8B69-3BE2D5A85D78}"/>
    <cellStyle name="Porcentagem" xfId="2" builtinId="5"/>
    <cellStyle name="Separador de milhares 2_General Shopping - Mapa da DOAR 2007(V2)" xfId="7" xr:uid="{345DFDC6-EC79-4682-8893-BE6FFDCC720F}"/>
    <cellStyle name="Vírgula" xfId="1" builtinId="3"/>
    <cellStyle name="Vírgula 2" xfId="10" xr:uid="{A1D6135E-5706-4C10-B440-50DF02831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Balance Sheet'!A1"/><Relationship Id="rId7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Operational Data'!A1"/><Relationship Id="rId5" Type="http://schemas.openxmlformats.org/officeDocument/2006/relationships/hyperlink" Target="#'Cash Flow'!A1"/><Relationship Id="rId4" Type="http://schemas.openxmlformats.org/officeDocument/2006/relationships/hyperlink" Target="#'Income Statemen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23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B8014C-F67A-43AA-A9B9-4EB61DA38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58525" cy="5867400"/>
        </a:xfrm>
        <a:prstGeom prst="rect">
          <a:avLst/>
        </a:prstGeom>
        <a:ln>
          <a:solidFill>
            <a:srgbClr val="496175"/>
          </a:solidFill>
        </a:ln>
      </xdr:spPr>
    </xdr:pic>
    <xdr:clientData/>
  </xdr:twoCellAnchor>
  <xdr:twoCellAnchor>
    <xdr:from>
      <xdr:col>0</xdr:col>
      <xdr:colOff>0</xdr:colOff>
      <xdr:row>15</xdr:row>
      <xdr:rowOff>173983</xdr:rowOff>
    </xdr:from>
    <xdr:to>
      <xdr:col>15</xdr:col>
      <xdr:colOff>1877786</xdr:colOff>
      <xdr:row>20</xdr:row>
      <xdr:rowOff>6313</xdr:rowOff>
    </xdr:to>
    <xdr:sp macro="" textlink="">
      <xdr:nvSpPr>
        <xdr:cNvPr id="3" name="CaixaDeTexto 5">
          <a:extLst>
            <a:ext uri="{FF2B5EF4-FFF2-40B4-BE49-F238E27FC236}">
              <a16:creationId xmlns:a16="http://schemas.microsoft.com/office/drawing/2014/main" id="{B71FBCC6-AAD5-40F9-A35B-DE48EEB887A6}"/>
            </a:ext>
          </a:extLst>
        </xdr:cNvPr>
        <xdr:cNvSpPr txBox="1"/>
      </xdr:nvSpPr>
      <xdr:spPr>
        <a:xfrm>
          <a:off x="0" y="3422008"/>
          <a:ext cx="10545536" cy="784830"/>
        </a:xfrm>
        <a:prstGeom prst="rect">
          <a:avLst/>
        </a:prstGeom>
        <a:noFill/>
      </xdr:spPr>
      <xdr:txBody>
        <a:bodyPr wrap="square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0" fontAlgn="base" latinLnBrk="0" hangingPunct="0"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pt-BR" altLang="pt-BR" sz="3600" b="1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FINANCIAL AND</a:t>
          </a:r>
          <a:r>
            <a:rPr lang="pt-BR" altLang="pt-BR" sz="3600" b="1" baseline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 OPERATIONAL DATA</a:t>
          </a:r>
          <a:endParaRPr lang="pt-BR" altLang="pt-BR" sz="3600" b="1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 editAs="oneCell">
    <xdr:from>
      <xdr:col>15</xdr:col>
      <xdr:colOff>1330698</xdr:colOff>
      <xdr:row>1</xdr:row>
      <xdr:rowOff>0</xdr:rowOff>
    </xdr:from>
    <xdr:to>
      <xdr:col>15</xdr:col>
      <xdr:colOff>2274193</xdr:colOff>
      <xdr:row>3</xdr:row>
      <xdr:rowOff>112059</xdr:rowOff>
    </xdr:to>
    <xdr:pic>
      <xdr:nvPicPr>
        <xdr:cNvPr id="4" name="Google Shape;74;p13">
          <a:extLst>
            <a:ext uri="{FF2B5EF4-FFF2-40B4-BE49-F238E27FC236}">
              <a16:creationId xmlns:a16="http://schemas.microsoft.com/office/drawing/2014/main" id="{BAE4D39E-6AB8-4A28-8F97-D0DBD979FFF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l="9366" t="13228" r="9113" b="11949"/>
        <a:stretch/>
      </xdr:blipFill>
      <xdr:spPr>
        <a:xfrm>
          <a:off x="9998448" y="123825"/>
          <a:ext cx="943495" cy="4930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256388</xdr:colOff>
      <xdr:row>20</xdr:row>
      <xdr:rowOff>142174</xdr:rowOff>
    </xdr:from>
    <xdr:to>
      <xdr:col>5</xdr:col>
      <xdr:colOff>438483</xdr:colOff>
      <xdr:row>20</xdr:row>
      <xdr:rowOff>580322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7A628E-7583-4CFC-A90E-A3AA951B4695}"/>
            </a:ext>
          </a:extLst>
        </xdr:cNvPr>
        <xdr:cNvSpPr/>
      </xdr:nvSpPr>
      <xdr:spPr>
        <a:xfrm>
          <a:off x="999338" y="4342699"/>
          <a:ext cx="20108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5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BALANCE SHEET</a:t>
          </a:r>
        </a:p>
      </xdr:txBody>
    </xdr:sp>
    <xdr:clientData/>
  </xdr:twoCellAnchor>
  <xdr:twoCellAnchor>
    <xdr:from>
      <xdr:col>6</xdr:col>
      <xdr:colOff>39363</xdr:colOff>
      <xdr:row>20</xdr:row>
      <xdr:rowOff>142174</xdr:rowOff>
    </xdr:from>
    <xdr:to>
      <xdr:col>9</xdr:col>
      <xdr:colOff>221458</xdr:colOff>
      <xdr:row>20</xdr:row>
      <xdr:rowOff>580322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952A36-FE99-4E41-9336-266D22535C1F}"/>
            </a:ext>
          </a:extLst>
        </xdr:cNvPr>
        <xdr:cNvSpPr/>
      </xdr:nvSpPr>
      <xdr:spPr>
        <a:xfrm>
          <a:off x="3220713" y="4342699"/>
          <a:ext cx="2010895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INCOME</a:t>
          </a:r>
          <a:r>
            <a:rPr lang="en-US" sz="1200" b="1" baseline="0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 STATEMENT</a:t>
          </a:r>
          <a:endParaRPr lang="en-US" sz="12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473414</xdr:colOff>
      <xdr:row>20</xdr:row>
      <xdr:rowOff>142174</xdr:rowOff>
    </xdr:from>
    <xdr:to>
      <xdr:col>13</xdr:col>
      <xdr:colOff>40604</xdr:colOff>
      <xdr:row>20</xdr:row>
      <xdr:rowOff>580322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A1E17B-EEAB-4705-96ED-C88AEA53E56A}"/>
            </a:ext>
          </a:extLst>
        </xdr:cNvPr>
        <xdr:cNvSpPr/>
      </xdr:nvSpPr>
      <xdr:spPr>
        <a:xfrm>
          <a:off x="5483564" y="4342699"/>
          <a:ext cx="200559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CASH FLOW</a:t>
          </a:r>
        </a:p>
      </xdr:txBody>
    </xdr:sp>
    <xdr:clientData/>
  </xdr:twoCellAnchor>
  <xdr:twoCellAnchor>
    <xdr:from>
      <xdr:col>13</xdr:col>
      <xdr:colOff>292560</xdr:colOff>
      <xdr:row>20</xdr:row>
      <xdr:rowOff>142174</xdr:rowOff>
    </xdr:from>
    <xdr:to>
      <xdr:col>15</xdr:col>
      <xdr:colOff>1089560</xdr:colOff>
      <xdr:row>20</xdr:row>
      <xdr:rowOff>580322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0E1230-8B5F-4D03-9893-AE0862ACC7D2}"/>
            </a:ext>
          </a:extLst>
        </xdr:cNvPr>
        <xdr:cNvSpPr/>
      </xdr:nvSpPr>
      <xdr:spPr>
        <a:xfrm>
          <a:off x="7741110" y="4342699"/>
          <a:ext cx="2016200" cy="438148"/>
        </a:xfrm>
        <a:prstGeom prst="roundRect">
          <a:avLst/>
        </a:prstGeom>
        <a:solidFill>
          <a:sysClr val="window" lastClr="FFFFFF"/>
        </a:solidFill>
        <a:ln w="38100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OPERATIONAL DATA</a:t>
          </a:r>
        </a:p>
      </xdr:txBody>
    </xdr:sp>
    <xdr:clientData/>
  </xdr:twoCellAnchor>
  <xdr:twoCellAnchor>
    <xdr:from>
      <xdr:col>1</xdr:col>
      <xdr:colOff>268942</xdr:colOff>
      <xdr:row>16</xdr:row>
      <xdr:rowOff>176032</xdr:rowOff>
    </xdr:from>
    <xdr:to>
      <xdr:col>2</xdr:col>
      <xdr:colOff>101825</xdr:colOff>
      <xdr:row>19</xdr:row>
      <xdr:rowOff>42532</xdr:rowOff>
    </xdr:to>
    <xdr:sp macro="" textlink="">
      <xdr:nvSpPr>
        <xdr:cNvPr id="9" name="Google Shape;83;p14">
          <a:extLst>
            <a:ext uri="{FF2B5EF4-FFF2-40B4-BE49-F238E27FC236}">
              <a16:creationId xmlns:a16="http://schemas.microsoft.com/office/drawing/2014/main" id="{704F3E25-E1EC-4707-BD9D-272BBE2A8270}"/>
            </a:ext>
          </a:extLst>
        </xdr:cNvPr>
        <xdr:cNvSpPr/>
      </xdr:nvSpPr>
      <xdr:spPr>
        <a:xfrm>
          <a:off x="402292" y="3614557"/>
          <a:ext cx="442483" cy="438000"/>
        </a:xfrm>
        <a:prstGeom prst="ellipse">
          <a:avLst/>
        </a:prstGeom>
        <a:solidFill>
          <a:srgbClr val="496175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1</xdr:col>
      <xdr:colOff>293525</xdr:colOff>
      <xdr:row>16</xdr:row>
      <xdr:rowOff>78441</xdr:rowOff>
    </xdr:from>
    <xdr:to>
      <xdr:col>2</xdr:col>
      <xdr:colOff>185375</xdr:colOff>
      <xdr:row>19</xdr:row>
      <xdr:rowOff>85408</xdr:rowOff>
    </xdr:to>
    <xdr:pic>
      <xdr:nvPicPr>
        <xdr:cNvPr id="10" name="Google Shape;84;p14">
          <a:extLst>
            <a:ext uri="{FF2B5EF4-FFF2-40B4-BE49-F238E27FC236}">
              <a16:creationId xmlns:a16="http://schemas.microsoft.com/office/drawing/2014/main" id="{A00268C1-C9F8-4EA5-8A10-A3AA05EE733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 l="50992" t="20381" b="22577"/>
        <a:stretch/>
      </xdr:blipFill>
      <xdr:spPr>
        <a:xfrm>
          <a:off x="426875" y="3516966"/>
          <a:ext cx="501450" cy="5784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68036</xdr:rowOff>
    </xdr:from>
    <xdr:to>
      <xdr:col>2</xdr:col>
      <xdr:colOff>399709</xdr:colOff>
      <xdr:row>2</xdr:row>
      <xdr:rowOff>68035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5322E-893B-437A-AE44-8693ABB2EFB0}"/>
            </a:ext>
          </a:extLst>
        </xdr:cNvPr>
        <xdr:cNvSpPr/>
      </xdr:nvSpPr>
      <xdr:spPr>
        <a:xfrm>
          <a:off x="54428" y="68036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0D995-6EF4-4CC8-83EF-07FF7BB29DC8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12213-D31B-4134-8C27-DAD90116736F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0</xdr:row>
      <xdr:rowOff>68035</xdr:rowOff>
    </xdr:from>
    <xdr:to>
      <xdr:col>2</xdr:col>
      <xdr:colOff>399709</xdr:colOff>
      <xdr:row>2</xdr:row>
      <xdr:rowOff>68034</xdr:rowOff>
    </xdr:to>
    <xdr:sp macro="" textlink="">
      <xdr:nvSpPr>
        <xdr:cNvPr id="17" name="Retângulo: Cantos Arredondados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3967B-10FF-4D6A-B68D-987CA3EB2185}"/>
            </a:ext>
          </a:extLst>
        </xdr:cNvPr>
        <xdr:cNvSpPr/>
      </xdr:nvSpPr>
      <xdr:spPr>
        <a:xfrm>
          <a:off x="54428" y="68035"/>
          <a:ext cx="916781" cy="312963"/>
        </a:xfrm>
        <a:prstGeom prst="roundRect">
          <a:avLst/>
        </a:prstGeom>
        <a:solidFill>
          <a:sysClr val="window" lastClr="FFFFFF"/>
        </a:solidFill>
        <a:ln w="28575">
          <a:solidFill>
            <a:srgbClr val="49617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rgbClr val="496175"/>
              </a:solidFill>
              <a:latin typeface="Poppins" panose="00000500000000000000" pitchFamily="2" charset="0"/>
              <a:cs typeface="Poppins" panose="00000500000000000000" pitchFamily="2" charset="0"/>
            </a:rPr>
            <a:t>BACK</a:t>
          </a:r>
          <a:endParaRPr lang="en-US" sz="1000" b="1">
            <a:solidFill>
              <a:srgbClr val="496175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7D084-96B5-49FD-9C38-965855A26BD6}">
  <dimension ref="A1:X23"/>
  <sheetViews>
    <sheetView showGridLines="0" tabSelected="1" zoomScale="85" zoomScaleNormal="85" workbookViewId="0"/>
  </sheetViews>
  <sheetFormatPr defaultColWidth="0" defaultRowHeight="15" customHeight="1" zeroHeight="1"/>
  <cols>
    <col min="1" max="1" width="2" customWidth="1"/>
    <col min="2" max="15" width="9.140625" customWidth="1"/>
    <col min="16" max="16" width="35.85546875" style="6" customWidth="1"/>
    <col min="17" max="16384" width="36.42578125" style="6" hidden="1"/>
  </cols>
  <sheetData>
    <row r="1" spans="2:2" ht="9.75" customHeight="1"/>
    <row r="2" spans="2:2"/>
    <row r="3" spans="2:2"/>
    <row r="4" spans="2:2"/>
    <row r="5" spans="2:2" ht="51">
      <c r="B5" s="5" t="s">
        <v>2</v>
      </c>
    </row>
    <row r="6" spans="2:2"/>
    <row r="7" spans="2:2"/>
    <row r="8" spans="2:2"/>
    <row r="9" spans="2:2"/>
    <row r="10" spans="2:2"/>
    <row r="11" spans="2:2"/>
    <row r="12" spans="2:2"/>
    <row r="13" spans="2:2"/>
    <row r="14" spans="2:2"/>
    <row r="15" spans="2:2"/>
    <row r="16" spans="2:2"/>
    <row r="17" spans="24:24"/>
    <row r="18" spans="24:24">
      <c r="X18" s="7"/>
    </row>
    <row r="19" spans="24:24"/>
    <row r="20" spans="24:24"/>
    <row r="21" spans="24:24" ht="47.25" customHeight="1"/>
    <row r="22" spans="24:24" ht="47.25" customHeight="1"/>
    <row r="23" spans="24:24" ht="36.75" customHeight="1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F10C-6320-4746-B179-3DE2438A58C3}">
  <dimension ref="B1:AY64"/>
  <sheetViews>
    <sheetView showGridLines="0" zoomScale="70" zoomScaleNormal="70" workbookViewId="0">
      <pane xSplit="3" topLeftCell="AP1" activePane="topRight" state="frozen"/>
      <selection pane="topRight"/>
    </sheetView>
  </sheetViews>
  <sheetFormatPr defaultRowHeight="15.75"/>
  <cols>
    <col min="1" max="1" width="4.42578125" style="1" customWidth="1"/>
    <col min="2" max="2" width="4.140625" style="1" customWidth="1"/>
    <col min="3" max="3" width="67.28515625" style="22" bestFit="1" customWidth="1"/>
    <col min="4" max="4" width="0.7109375" style="22" customWidth="1"/>
    <col min="5" max="5" width="13.42578125" style="22" bestFit="1" customWidth="1"/>
    <col min="6" max="6" width="0.7109375" style="22" customWidth="1"/>
    <col min="7" max="7" width="15.42578125" style="22" bestFit="1" customWidth="1"/>
    <col min="8" max="8" width="0.7109375" style="22" customWidth="1"/>
    <col min="9" max="9" width="15.42578125" style="22" bestFit="1" customWidth="1"/>
    <col min="10" max="10" width="0.7109375" style="22" customWidth="1"/>
    <col min="11" max="11" width="15.42578125" style="22" bestFit="1" customWidth="1"/>
    <col min="12" max="12" width="0.7109375" style="22" customWidth="1"/>
    <col min="13" max="13" width="15.42578125" style="22" bestFit="1" customWidth="1"/>
    <col min="14" max="14" width="0.7109375" style="22" customWidth="1"/>
    <col min="15" max="15" width="15.42578125" style="22" bestFit="1" customWidth="1"/>
    <col min="16" max="16" width="0.7109375" style="22" customWidth="1"/>
    <col min="17" max="17" width="15.42578125" style="22" bestFit="1" customWidth="1"/>
    <col min="18" max="18" width="0.7109375" style="22" customWidth="1"/>
    <col min="19" max="19" width="15.42578125" style="22" bestFit="1" customWidth="1"/>
    <col min="20" max="20" width="0.7109375" style="22" customWidth="1"/>
    <col min="21" max="21" width="13.42578125" style="9" customWidth="1"/>
    <col min="22" max="22" width="0.7109375" style="22" customWidth="1"/>
    <col min="23" max="23" width="15.42578125" style="22" bestFit="1" customWidth="1"/>
    <col min="24" max="24" width="0.7109375" style="22" customWidth="1"/>
    <col min="25" max="25" width="15.42578125" style="22" bestFit="1" customWidth="1"/>
    <col min="26" max="26" width="0.7109375" style="22" customWidth="1"/>
    <col min="27" max="27" width="15.42578125" style="22" bestFit="1" customWidth="1"/>
    <col min="28" max="28" width="0.7109375" style="22" customWidth="1"/>
    <col min="29" max="29" width="15.42578125" style="22" bestFit="1" customWidth="1"/>
    <col min="30" max="30" width="0.7109375" style="22" customWidth="1"/>
    <col min="31" max="31" width="15.42578125" style="22" bestFit="1" customWidth="1"/>
    <col min="32" max="32" width="0.7109375" style="22" customWidth="1"/>
    <col min="33" max="33" width="15.42578125" style="22" bestFit="1" customWidth="1"/>
    <col min="34" max="34" width="0.7109375" style="22" customWidth="1"/>
    <col min="35" max="35" width="15.42578125" style="22" bestFit="1" customWidth="1"/>
    <col min="36" max="36" width="0.7109375" style="22" customWidth="1"/>
    <col min="37" max="37" width="15.42578125" style="22" bestFit="1" customWidth="1"/>
    <col min="38" max="38" width="0.7109375" style="22" customWidth="1"/>
    <col min="39" max="39" width="15.42578125" style="22" bestFit="1" customWidth="1"/>
    <col min="40" max="40" width="0.7109375" style="22" customWidth="1"/>
    <col min="41" max="41" width="15.42578125" style="22" bestFit="1" customWidth="1"/>
    <col min="42" max="42" width="0.7109375" style="22" customWidth="1"/>
    <col min="43" max="43" width="15.140625" style="22" bestFit="1" customWidth="1"/>
    <col min="44" max="44" width="0.7109375" style="22" customWidth="1"/>
    <col min="45" max="45" width="15.140625" style="22" bestFit="1" customWidth="1"/>
    <col min="46" max="46" width="0.7109375" style="22" customWidth="1"/>
    <col min="47" max="47" width="15.140625" style="22" bestFit="1" customWidth="1"/>
    <col min="48" max="48" width="0.7109375" style="22" customWidth="1"/>
    <col min="49" max="49" width="15.42578125" style="22" bestFit="1" customWidth="1"/>
    <col min="50" max="50" width="0.7109375" style="22" customWidth="1"/>
    <col min="51" max="51" width="15.42578125" style="22" bestFit="1" customWidth="1"/>
    <col min="52" max="16384" width="9.140625" style="1"/>
  </cols>
  <sheetData>
    <row r="1" spans="2:51" ht="16.5" customHeight="1"/>
    <row r="2" spans="2:51" ht="9" customHeight="1"/>
    <row r="4" spans="2:51" s="9" customFormat="1">
      <c r="C4" s="159" t="s">
        <v>9</v>
      </c>
      <c r="D4" s="10"/>
      <c r="E4" s="160">
        <v>43100</v>
      </c>
      <c r="F4" s="10"/>
      <c r="G4" s="160">
        <v>43465</v>
      </c>
      <c r="H4" s="10"/>
      <c r="I4" s="160">
        <v>43555</v>
      </c>
      <c r="J4" s="10"/>
      <c r="K4" s="160">
        <v>43646</v>
      </c>
      <c r="L4" s="10"/>
      <c r="M4" s="160" t="s">
        <v>10</v>
      </c>
      <c r="N4" s="10"/>
      <c r="O4" s="160">
        <v>43830</v>
      </c>
      <c r="P4" s="10"/>
      <c r="Q4" s="160">
        <v>43921</v>
      </c>
      <c r="R4" s="10"/>
      <c r="S4" s="160">
        <v>44012</v>
      </c>
      <c r="T4" s="10"/>
      <c r="U4" s="160" t="s">
        <v>11</v>
      </c>
      <c r="V4" s="10"/>
      <c r="W4" s="160">
        <v>44196</v>
      </c>
      <c r="X4" s="10"/>
      <c r="Y4" s="160" t="s">
        <v>12</v>
      </c>
      <c r="Z4" s="10"/>
      <c r="AA4" s="160" t="s">
        <v>13</v>
      </c>
      <c r="AB4" s="10"/>
      <c r="AC4" s="160" t="s">
        <v>14</v>
      </c>
      <c r="AD4" s="10"/>
      <c r="AE4" s="160" t="s">
        <v>15</v>
      </c>
      <c r="AF4" s="10"/>
      <c r="AG4" s="160" t="s">
        <v>16</v>
      </c>
      <c r="AH4" s="10"/>
      <c r="AI4" s="160" t="s">
        <v>17</v>
      </c>
      <c r="AJ4" s="10"/>
      <c r="AK4" s="160" t="s">
        <v>18</v>
      </c>
      <c r="AL4" s="10"/>
      <c r="AM4" s="160" t="s">
        <v>19</v>
      </c>
      <c r="AN4" s="10"/>
      <c r="AO4" s="160" t="s">
        <v>20</v>
      </c>
      <c r="AP4" s="10"/>
      <c r="AQ4" s="160" t="s">
        <v>21</v>
      </c>
      <c r="AR4" s="10"/>
      <c r="AS4" s="160" t="s">
        <v>22</v>
      </c>
      <c r="AT4" s="10"/>
      <c r="AU4" s="160" t="s">
        <v>166</v>
      </c>
      <c r="AV4" s="10"/>
      <c r="AW4" s="160" t="s">
        <v>168</v>
      </c>
      <c r="AX4" s="10"/>
      <c r="AY4" s="160" t="s">
        <v>170</v>
      </c>
    </row>
    <row r="5" spans="2:51"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2:51">
      <c r="C6" s="34" t="s">
        <v>23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2:51">
      <c r="C7" s="35" t="s">
        <v>24</v>
      </c>
      <c r="D7" s="15"/>
      <c r="E7" s="16">
        <v>16186</v>
      </c>
      <c r="F7" s="15"/>
      <c r="G7" s="16">
        <v>36429</v>
      </c>
      <c r="H7" s="15"/>
      <c r="I7" s="16">
        <v>45111</v>
      </c>
      <c r="J7" s="15"/>
      <c r="K7" s="16">
        <v>48794</v>
      </c>
      <c r="L7" s="15"/>
      <c r="M7" s="16">
        <v>59211</v>
      </c>
      <c r="N7" s="15"/>
      <c r="O7" s="16">
        <v>47414</v>
      </c>
      <c r="P7" s="15"/>
      <c r="Q7" s="16">
        <v>74395</v>
      </c>
      <c r="R7" s="15"/>
      <c r="S7" s="16">
        <v>86768</v>
      </c>
      <c r="T7" s="15"/>
      <c r="U7" s="16">
        <v>77260</v>
      </c>
      <c r="V7" s="15"/>
      <c r="W7" s="16">
        <v>89077</v>
      </c>
      <c r="X7" s="15"/>
      <c r="Y7" s="16">
        <v>85998</v>
      </c>
      <c r="Z7" s="15"/>
      <c r="AA7" s="16">
        <v>63422</v>
      </c>
      <c r="AB7" s="15"/>
      <c r="AC7" s="16">
        <v>63200</v>
      </c>
      <c r="AD7" s="15"/>
      <c r="AE7" s="16">
        <v>66771</v>
      </c>
      <c r="AF7" s="15"/>
      <c r="AG7" s="16">
        <v>74359</v>
      </c>
      <c r="AH7" s="15"/>
      <c r="AI7" s="16">
        <v>60671</v>
      </c>
      <c r="AJ7" s="15"/>
      <c r="AK7" s="16">
        <v>53347</v>
      </c>
      <c r="AL7" s="15"/>
      <c r="AM7" s="16">
        <v>60489</v>
      </c>
      <c r="AN7" s="15"/>
      <c r="AO7" s="16">
        <v>63286</v>
      </c>
      <c r="AP7" s="15"/>
      <c r="AQ7" s="16">
        <v>39929</v>
      </c>
      <c r="AR7" s="15"/>
      <c r="AS7" s="16">
        <v>46274</v>
      </c>
      <c r="AT7" s="15"/>
      <c r="AU7" s="16">
        <v>54477</v>
      </c>
      <c r="AV7" s="15"/>
      <c r="AW7" s="16">
        <v>82179</v>
      </c>
      <c r="AX7" s="15"/>
      <c r="AY7" s="16">
        <v>66988</v>
      </c>
    </row>
    <row r="8" spans="2:51">
      <c r="C8" s="35" t="s">
        <v>25</v>
      </c>
      <c r="D8" s="15"/>
      <c r="E8" s="16">
        <v>56618</v>
      </c>
      <c r="F8" s="15"/>
      <c r="G8" s="16">
        <v>64842</v>
      </c>
      <c r="H8" s="15"/>
      <c r="I8" s="16">
        <v>38718</v>
      </c>
      <c r="J8" s="15"/>
      <c r="K8" s="16">
        <v>34199</v>
      </c>
      <c r="L8" s="15"/>
      <c r="M8" s="16">
        <v>38320</v>
      </c>
      <c r="N8" s="15"/>
      <c r="O8" s="16">
        <v>65160.148579199995</v>
      </c>
      <c r="P8" s="15"/>
      <c r="Q8" s="16">
        <v>18665</v>
      </c>
      <c r="R8" s="15"/>
      <c r="S8" s="16">
        <v>30469</v>
      </c>
      <c r="T8" s="15"/>
      <c r="U8" s="16">
        <v>51711</v>
      </c>
      <c r="V8" s="15"/>
      <c r="W8" s="16">
        <v>98981</v>
      </c>
      <c r="X8" s="15"/>
      <c r="Y8" s="16">
        <v>56056</v>
      </c>
      <c r="Z8" s="15"/>
      <c r="AA8" s="16">
        <v>70374</v>
      </c>
      <c r="AB8" s="15"/>
      <c r="AC8" s="16">
        <v>92999</v>
      </c>
      <c r="AD8" s="15"/>
      <c r="AE8" s="16">
        <v>125322</v>
      </c>
      <c r="AF8" s="15"/>
      <c r="AG8" s="16">
        <v>84680</v>
      </c>
      <c r="AH8" s="15"/>
      <c r="AI8" s="16">
        <v>92551</v>
      </c>
      <c r="AJ8" s="15"/>
      <c r="AK8" s="16">
        <v>98753</v>
      </c>
      <c r="AL8" s="15"/>
      <c r="AM8" s="16">
        <v>152769</v>
      </c>
      <c r="AN8" s="15"/>
      <c r="AO8" s="16">
        <v>115381</v>
      </c>
      <c r="AP8" s="15"/>
      <c r="AQ8" s="16">
        <v>117827</v>
      </c>
      <c r="AR8" s="15"/>
      <c r="AS8" s="16">
        <v>126392</v>
      </c>
      <c r="AT8" s="15"/>
      <c r="AU8" s="16">
        <v>196536</v>
      </c>
      <c r="AV8" s="15"/>
      <c r="AW8" s="16">
        <v>148743</v>
      </c>
      <c r="AX8" s="15"/>
      <c r="AY8" s="16">
        <v>152949</v>
      </c>
    </row>
    <row r="9" spans="2:51">
      <c r="C9" s="35" t="s">
        <v>26</v>
      </c>
      <c r="D9" s="15"/>
      <c r="E9" s="16">
        <v>47298</v>
      </c>
      <c r="F9" s="15"/>
      <c r="G9" s="16">
        <v>53566</v>
      </c>
      <c r="H9" s="15"/>
      <c r="I9" s="16">
        <v>65539</v>
      </c>
      <c r="J9" s="15"/>
      <c r="K9" s="16">
        <v>69640</v>
      </c>
      <c r="L9" s="15"/>
      <c r="M9" s="16">
        <v>63386</v>
      </c>
      <c r="N9" s="15"/>
      <c r="O9" s="16">
        <v>55156</v>
      </c>
      <c r="P9" s="15"/>
      <c r="Q9" s="16">
        <v>64084</v>
      </c>
      <c r="R9" s="15"/>
      <c r="S9" s="16">
        <v>61258</v>
      </c>
      <c r="T9" s="15"/>
      <c r="U9" s="16">
        <v>77718</v>
      </c>
      <c r="V9" s="15"/>
      <c r="W9" s="16">
        <v>79901</v>
      </c>
      <c r="X9" s="15"/>
      <c r="Y9" s="16">
        <v>115821</v>
      </c>
      <c r="Z9" s="15"/>
      <c r="AA9" s="16">
        <v>133538</v>
      </c>
      <c r="AB9" s="15"/>
      <c r="AC9" s="16">
        <v>148202</v>
      </c>
      <c r="AD9" s="15"/>
      <c r="AE9" s="16">
        <v>158638</v>
      </c>
      <c r="AF9" s="15"/>
      <c r="AG9" s="16">
        <v>197631</v>
      </c>
      <c r="AH9" s="15"/>
      <c r="AI9" s="16">
        <v>207751</v>
      </c>
      <c r="AJ9" s="15"/>
      <c r="AK9" s="16">
        <v>212129</v>
      </c>
      <c r="AL9" s="15"/>
      <c r="AM9" s="16">
        <v>204466</v>
      </c>
      <c r="AN9" s="15"/>
      <c r="AO9" s="16">
        <v>240170</v>
      </c>
      <c r="AP9" s="15"/>
      <c r="AQ9" s="16">
        <v>253857</v>
      </c>
      <c r="AR9" s="15"/>
      <c r="AS9" s="16">
        <v>254425</v>
      </c>
      <c r="AT9" s="15"/>
      <c r="AU9" s="16">
        <v>232856</v>
      </c>
      <c r="AV9" s="15"/>
      <c r="AW9" s="16">
        <v>253506</v>
      </c>
      <c r="AX9" s="15"/>
      <c r="AY9" s="16">
        <v>260537</v>
      </c>
    </row>
    <row r="10" spans="2:51">
      <c r="C10" s="35" t="s">
        <v>27</v>
      </c>
      <c r="D10" s="15"/>
      <c r="E10" s="16">
        <v>2681</v>
      </c>
      <c r="F10" s="15"/>
      <c r="G10" s="16">
        <v>1912</v>
      </c>
      <c r="H10" s="15"/>
      <c r="I10" s="16">
        <v>3555.3001884996665</v>
      </c>
      <c r="J10" s="15"/>
      <c r="K10" s="16">
        <v>3045.3001884996665</v>
      </c>
      <c r="L10" s="15"/>
      <c r="M10" s="16">
        <v>3590.3001884996665</v>
      </c>
      <c r="N10" s="15"/>
      <c r="O10" s="16">
        <v>12997</v>
      </c>
      <c r="P10" s="15"/>
      <c r="Q10" s="16">
        <v>13407</v>
      </c>
      <c r="R10" s="15"/>
      <c r="S10" s="16">
        <v>11490</v>
      </c>
      <c r="T10" s="15"/>
      <c r="U10" s="16">
        <v>9073</v>
      </c>
      <c r="V10" s="15"/>
      <c r="W10" s="16">
        <v>11523</v>
      </c>
      <c r="X10" s="15"/>
      <c r="Y10" s="16">
        <v>16540</v>
      </c>
      <c r="Z10" s="15"/>
      <c r="AA10" s="16">
        <v>14124</v>
      </c>
      <c r="AB10" s="15"/>
      <c r="AC10" s="16">
        <v>18123</v>
      </c>
      <c r="AD10" s="15"/>
      <c r="AE10" s="16">
        <v>13263</v>
      </c>
      <c r="AF10" s="15"/>
      <c r="AG10" s="16">
        <v>8856</v>
      </c>
      <c r="AH10" s="15"/>
      <c r="AI10" s="16">
        <v>8922</v>
      </c>
      <c r="AJ10" s="15"/>
      <c r="AK10" s="16">
        <v>5926</v>
      </c>
      <c r="AL10" s="15"/>
      <c r="AM10" s="16">
        <v>4938</v>
      </c>
      <c r="AN10" s="15"/>
      <c r="AO10" s="16">
        <v>4962</v>
      </c>
      <c r="AP10" s="15"/>
      <c r="AQ10" s="16">
        <v>6034</v>
      </c>
      <c r="AR10" s="15"/>
      <c r="AS10" s="16">
        <v>6349</v>
      </c>
      <c r="AT10" s="15"/>
      <c r="AU10" s="16">
        <v>10336</v>
      </c>
      <c r="AV10" s="15"/>
      <c r="AW10" s="16">
        <v>10915</v>
      </c>
      <c r="AX10" s="15"/>
      <c r="AY10" s="16">
        <v>4359</v>
      </c>
    </row>
    <row r="11" spans="2:51">
      <c r="C11" s="35" t="s">
        <v>28</v>
      </c>
      <c r="D11" s="15"/>
      <c r="E11" s="16"/>
      <c r="F11" s="15"/>
      <c r="G11" s="16">
        <v>0</v>
      </c>
      <c r="H11" s="15">
        <v>0</v>
      </c>
      <c r="I11" s="16">
        <v>0</v>
      </c>
      <c r="J11" s="15"/>
      <c r="K11" s="16">
        <v>0</v>
      </c>
      <c r="L11" s="15"/>
      <c r="M11" s="16">
        <v>0</v>
      </c>
      <c r="N11" s="15"/>
      <c r="O11" s="16">
        <v>0</v>
      </c>
      <c r="P11" s="15"/>
      <c r="Q11" s="16">
        <v>0</v>
      </c>
      <c r="R11" s="15"/>
      <c r="S11" s="16">
        <v>0</v>
      </c>
      <c r="T11" s="15"/>
      <c r="U11" s="16">
        <v>0</v>
      </c>
      <c r="V11" s="15"/>
      <c r="W11" s="16">
        <v>0</v>
      </c>
      <c r="X11" s="15"/>
      <c r="Y11" s="16">
        <v>0</v>
      </c>
      <c r="Z11" s="15"/>
      <c r="AA11" s="16">
        <v>0</v>
      </c>
      <c r="AB11" s="15"/>
      <c r="AC11" s="16">
        <v>0</v>
      </c>
      <c r="AD11" s="15"/>
      <c r="AE11" s="16">
        <v>0</v>
      </c>
      <c r="AF11" s="15"/>
      <c r="AG11" s="16">
        <v>0</v>
      </c>
      <c r="AH11" s="15"/>
      <c r="AI11" s="16">
        <v>0</v>
      </c>
      <c r="AJ11" s="15"/>
      <c r="AK11" s="16">
        <v>0</v>
      </c>
      <c r="AL11" s="15"/>
      <c r="AM11" s="16">
        <v>0</v>
      </c>
      <c r="AN11" s="15"/>
      <c r="AO11" s="16">
        <v>0</v>
      </c>
      <c r="AP11" s="15"/>
      <c r="AQ11" s="16">
        <v>0</v>
      </c>
      <c r="AR11" s="15"/>
      <c r="AS11" s="16">
        <v>0</v>
      </c>
      <c r="AT11" s="15"/>
      <c r="AU11" s="16">
        <v>0</v>
      </c>
      <c r="AV11" s="15"/>
      <c r="AW11" s="16">
        <v>0</v>
      </c>
      <c r="AX11" s="15"/>
      <c r="AY11" s="16">
        <v>0</v>
      </c>
    </row>
    <row r="12" spans="2:51">
      <c r="C12" s="35" t="s">
        <v>29</v>
      </c>
      <c r="D12" s="15"/>
      <c r="E12" s="16">
        <v>0</v>
      </c>
      <c r="F12" s="15"/>
      <c r="G12" s="16">
        <v>0</v>
      </c>
      <c r="H12" s="15"/>
      <c r="I12" s="16">
        <v>291</v>
      </c>
      <c r="J12" s="15"/>
      <c r="K12" s="16">
        <v>0</v>
      </c>
      <c r="L12" s="15"/>
      <c r="M12" s="16">
        <v>0</v>
      </c>
      <c r="N12" s="15"/>
      <c r="O12" s="16">
        <v>0</v>
      </c>
      <c r="P12" s="15"/>
      <c r="Q12" s="16">
        <v>0</v>
      </c>
      <c r="R12" s="15"/>
      <c r="S12" s="16">
        <v>0</v>
      </c>
      <c r="T12" s="15"/>
      <c r="U12" s="16">
        <v>0</v>
      </c>
      <c r="V12" s="15"/>
      <c r="W12" s="16">
        <v>0</v>
      </c>
      <c r="X12" s="15"/>
      <c r="Y12" s="16">
        <v>0</v>
      </c>
      <c r="Z12" s="15"/>
      <c r="AA12" s="16">
        <v>0</v>
      </c>
      <c r="AB12" s="15"/>
      <c r="AC12" s="16">
        <v>1606</v>
      </c>
      <c r="AD12" s="15"/>
      <c r="AE12" s="16">
        <v>1428</v>
      </c>
      <c r="AF12" s="15"/>
      <c r="AG12" s="16">
        <v>2093</v>
      </c>
      <c r="AH12" s="15"/>
      <c r="AI12" s="16">
        <v>2153</v>
      </c>
      <c r="AJ12" s="15"/>
      <c r="AK12" s="16">
        <v>3330</v>
      </c>
      <c r="AL12" s="15"/>
      <c r="AM12" s="16">
        <v>3883</v>
      </c>
      <c r="AN12" s="15"/>
      <c r="AO12" s="16">
        <v>4490</v>
      </c>
      <c r="AP12" s="15"/>
      <c r="AQ12" s="16">
        <v>7161</v>
      </c>
      <c r="AR12" s="15"/>
      <c r="AS12" s="16">
        <v>6504</v>
      </c>
      <c r="AT12" s="15"/>
      <c r="AU12" s="16">
        <v>6147</v>
      </c>
      <c r="AV12" s="15"/>
      <c r="AW12" s="16">
        <v>10847</v>
      </c>
      <c r="AX12" s="15"/>
      <c r="AY12" s="16">
        <v>13463</v>
      </c>
    </row>
    <row r="13" spans="2:51">
      <c r="B13" s="3"/>
      <c r="C13" s="35" t="s">
        <v>30</v>
      </c>
      <c r="D13" s="15"/>
      <c r="E13" s="16">
        <v>1076</v>
      </c>
      <c r="F13" s="15"/>
      <c r="G13" s="16">
        <v>2618</v>
      </c>
      <c r="H13" s="15"/>
      <c r="I13" s="16">
        <v>5329</v>
      </c>
      <c r="J13" s="15"/>
      <c r="K13" s="16">
        <v>5125</v>
      </c>
      <c r="L13" s="15"/>
      <c r="M13" s="16">
        <v>2952</v>
      </c>
      <c r="N13" s="15"/>
      <c r="O13" s="16">
        <v>3475</v>
      </c>
      <c r="P13" s="15"/>
      <c r="Q13" s="16">
        <v>4391</v>
      </c>
      <c r="R13" s="15"/>
      <c r="S13" s="16">
        <v>4412</v>
      </c>
      <c r="T13" s="15"/>
      <c r="U13" s="16">
        <v>5692</v>
      </c>
      <c r="V13" s="15"/>
      <c r="W13" s="16">
        <v>1623</v>
      </c>
      <c r="X13" s="15"/>
      <c r="Y13" s="16">
        <v>3168</v>
      </c>
      <c r="Z13" s="15"/>
      <c r="AA13" s="16">
        <v>1972</v>
      </c>
      <c r="AB13" s="15"/>
      <c r="AC13" s="16">
        <v>1774</v>
      </c>
      <c r="AD13" s="15"/>
      <c r="AE13" s="16">
        <v>1609</v>
      </c>
      <c r="AF13" s="15"/>
      <c r="AG13" s="16">
        <v>1628</v>
      </c>
      <c r="AH13" s="15"/>
      <c r="AI13" s="16">
        <v>1447</v>
      </c>
      <c r="AJ13" s="15"/>
      <c r="AK13" s="16">
        <v>1052</v>
      </c>
      <c r="AL13" s="15"/>
      <c r="AM13" s="16">
        <v>1248</v>
      </c>
      <c r="AN13" s="15"/>
      <c r="AO13" s="16">
        <v>1582</v>
      </c>
      <c r="AP13" s="15"/>
      <c r="AQ13" s="16">
        <v>1480</v>
      </c>
      <c r="AR13" s="15"/>
      <c r="AS13" s="16">
        <v>1624</v>
      </c>
      <c r="AT13" s="15"/>
      <c r="AU13" s="16">
        <v>2353</v>
      </c>
      <c r="AV13" s="15"/>
      <c r="AW13" s="16">
        <v>1777</v>
      </c>
      <c r="AX13" s="15"/>
      <c r="AY13" s="16">
        <v>1853</v>
      </c>
    </row>
    <row r="14" spans="2:51">
      <c r="C14" s="131" t="s">
        <v>31</v>
      </c>
      <c r="D14" s="17"/>
      <c r="E14" s="18">
        <v>123859</v>
      </c>
      <c r="F14" s="17"/>
      <c r="G14" s="18">
        <v>159367</v>
      </c>
      <c r="H14" s="17"/>
      <c r="I14" s="18">
        <v>158543.30018849968</v>
      </c>
      <c r="J14" s="17"/>
      <c r="K14" s="18">
        <v>160803.30018849968</v>
      </c>
      <c r="L14" s="17"/>
      <c r="M14" s="18">
        <v>167459</v>
      </c>
      <c r="N14" s="17"/>
      <c r="O14" s="18">
        <v>184202.1485792</v>
      </c>
      <c r="P14" s="17"/>
      <c r="Q14" s="18">
        <v>174942</v>
      </c>
      <c r="R14" s="17"/>
      <c r="S14" s="18">
        <v>194397</v>
      </c>
      <c r="T14" s="17"/>
      <c r="U14" s="18">
        <v>221454</v>
      </c>
      <c r="V14" s="17"/>
      <c r="W14" s="18">
        <v>281105</v>
      </c>
      <c r="X14" s="17"/>
      <c r="Y14" s="18">
        <v>277583</v>
      </c>
      <c r="Z14" s="17"/>
      <c r="AA14" s="18">
        <v>283430</v>
      </c>
      <c r="AB14" s="17"/>
      <c r="AC14" s="18">
        <v>325904</v>
      </c>
      <c r="AD14" s="17"/>
      <c r="AE14" s="18">
        <v>367031</v>
      </c>
      <c r="AF14" s="17"/>
      <c r="AG14" s="18">
        <v>369247</v>
      </c>
      <c r="AH14" s="17"/>
      <c r="AI14" s="18">
        <v>373495</v>
      </c>
      <c r="AJ14" s="17"/>
      <c r="AK14" s="18">
        <v>374537</v>
      </c>
      <c r="AL14" s="17"/>
      <c r="AM14" s="18">
        <v>427793</v>
      </c>
      <c r="AN14" s="17"/>
      <c r="AO14" s="18">
        <v>429871</v>
      </c>
      <c r="AP14" s="17"/>
      <c r="AQ14" s="18">
        <v>426288</v>
      </c>
      <c r="AR14" s="17"/>
      <c r="AS14" s="18">
        <v>441568</v>
      </c>
      <c r="AT14" s="17"/>
      <c r="AU14" s="18">
        <v>502705</v>
      </c>
      <c r="AV14" s="17"/>
      <c r="AW14" s="18">
        <v>507967</v>
      </c>
      <c r="AX14" s="17"/>
      <c r="AY14" s="18">
        <v>500149</v>
      </c>
    </row>
    <row r="15" spans="2:51">
      <c r="C15" s="35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</row>
    <row r="16" spans="2:51">
      <c r="C16" s="34" t="s">
        <v>32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</row>
    <row r="17" spans="2:51">
      <c r="C17" s="35" t="s">
        <v>33</v>
      </c>
      <c r="D17" s="15"/>
      <c r="E17" s="16">
        <v>5115</v>
      </c>
      <c r="F17" s="15"/>
      <c r="G17" s="16">
        <v>7375</v>
      </c>
      <c r="H17" s="15"/>
      <c r="I17" s="16">
        <v>7970</v>
      </c>
      <c r="J17" s="15"/>
      <c r="K17" s="16">
        <v>8682</v>
      </c>
      <c r="L17" s="15"/>
      <c r="M17" s="16">
        <v>9202</v>
      </c>
      <c r="N17" s="15"/>
      <c r="O17" s="16">
        <v>11104</v>
      </c>
      <c r="P17" s="15"/>
      <c r="Q17" s="16">
        <v>11378</v>
      </c>
      <c r="R17" s="15"/>
      <c r="S17" s="16">
        <v>11638</v>
      </c>
      <c r="T17" s="15"/>
      <c r="U17" s="16">
        <v>11894</v>
      </c>
      <c r="V17" s="15"/>
      <c r="W17" s="16">
        <v>1103</v>
      </c>
      <c r="X17" s="15"/>
      <c r="Y17" s="16">
        <v>946</v>
      </c>
      <c r="Z17" s="15"/>
      <c r="AA17" s="16">
        <v>942</v>
      </c>
      <c r="AB17" s="15"/>
      <c r="AC17" s="16">
        <v>947</v>
      </c>
      <c r="AD17" s="15"/>
      <c r="AE17" s="16">
        <v>1274</v>
      </c>
      <c r="AF17" s="15"/>
      <c r="AG17" s="16">
        <v>676</v>
      </c>
      <c r="AH17" s="15"/>
      <c r="AI17" s="16">
        <v>694</v>
      </c>
      <c r="AJ17" s="15"/>
      <c r="AK17" s="16">
        <v>400</v>
      </c>
      <c r="AL17" s="15"/>
      <c r="AM17" s="16">
        <v>410</v>
      </c>
      <c r="AN17" s="15"/>
      <c r="AO17" s="16">
        <v>512</v>
      </c>
      <c r="AP17" s="15"/>
      <c r="AQ17" s="16">
        <v>467</v>
      </c>
      <c r="AR17" s="15"/>
      <c r="AS17" s="16">
        <v>474</v>
      </c>
      <c r="AT17" s="15"/>
      <c r="AU17" s="16">
        <v>445</v>
      </c>
      <c r="AV17" s="15"/>
      <c r="AW17" s="16">
        <v>620</v>
      </c>
      <c r="AX17" s="15"/>
      <c r="AY17" s="16">
        <v>2571</v>
      </c>
    </row>
    <row r="18" spans="2:51">
      <c r="C18" s="35" t="s">
        <v>34</v>
      </c>
      <c r="D18" s="15"/>
      <c r="E18" s="16">
        <v>0</v>
      </c>
      <c r="F18" s="15"/>
      <c r="G18" s="16">
        <v>1009</v>
      </c>
      <c r="H18" s="15"/>
      <c r="I18" s="16">
        <v>1024</v>
      </c>
      <c r="J18" s="15"/>
      <c r="K18" s="16">
        <v>7</v>
      </c>
      <c r="L18" s="15"/>
      <c r="M18" s="16">
        <v>2</v>
      </c>
      <c r="N18" s="15"/>
      <c r="O18" s="16">
        <v>0</v>
      </c>
      <c r="P18" s="15"/>
      <c r="Q18" s="16">
        <v>0</v>
      </c>
      <c r="R18" s="15"/>
      <c r="S18" s="16">
        <v>0</v>
      </c>
      <c r="T18" s="15"/>
      <c r="U18" s="16">
        <v>0</v>
      </c>
      <c r="V18" s="15"/>
      <c r="W18" s="16">
        <v>0</v>
      </c>
      <c r="X18" s="15"/>
      <c r="Y18" s="16">
        <v>0</v>
      </c>
      <c r="Z18" s="15"/>
      <c r="AA18" s="16">
        <v>0</v>
      </c>
      <c r="AB18" s="15"/>
      <c r="AC18" s="16">
        <v>0</v>
      </c>
      <c r="AD18" s="15"/>
      <c r="AE18" s="16">
        <v>0</v>
      </c>
      <c r="AF18" s="15"/>
      <c r="AG18" s="16">
        <v>0</v>
      </c>
      <c r="AH18" s="15"/>
      <c r="AI18" s="16">
        <v>0</v>
      </c>
      <c r="AJ18" s="15"/>
      <c r="AK18" s="16">
        <v>0</v>
      </c>
      <c r="AL18" s="15"/>
      <c r="AM18" s="16"/>
      <c r="AN18" s="15"/>
      <c r="AO18" s="16">
        <v>0</v>
      </c>
      <c r="AP18" s="15"/>
      <c r="AQ18" s="16">
        <v>0</v>
      </c>
      <c r="AR18" s="15"/>
      <c r="AS18" s="16">
        <v>0</v>
      </c>
      <c r="AT18" s="15"/>
      <c r="AU18" s="16">
        <v>0</v>
      </c>
      <c r="AV18" s="15"/>
      <c r="AW18" s="16">
        <v>0</v>
      </c>
      <c r="AX18" s="15"/>
      <c r="AY18" s="16">
        <v>0</v>
      </c>
    </row>
    <row r="19" spans="2:51">
      <c r="B19" s="3"/>
      <c r="C19" s="35" t="s">
        <v>35</v>
      </c>
      <c r="D19" s="15"/>
      <c r="E19" s="16">
        <v>2407</v>
      </c>
      <c r="F19" s="15"/>
      <c r="G19" s="16">
        <v>4134</v>
      </c>
      <c r="H19" s="15"/>
      <c r="I19" s="16">
        <v>4139</v>
      </c>
      <c r="J19" s="15"/>
      <c r="K19" s="16">
        <v>4541</v>
      </c>
      <c r="L19" s="15"/>
      <c r="M19" s="16">
        <v>4887</v>
      </c>
      <c r="N19" s="15"/>
      <c r="O19" s="16">
        <v>4324.6130393699996</v>
      </c>
      <c r="P19" s="15"/>
      <c r="Q19" s="16">
        <v>4499</v>
      </c>
      <c r="R19" s="15"/>
      <c r="S19" s="16">
        <v>6662</v>
      </c>
      <c r="T19" s="15"/>
      <c r="U19" s="16">
        <v>5642</v>
      </c>
      <c r="V19" s="15"/>
      <c r="W19" s="16">
        <v>4179</v>
      </c>
      <c r="X19" s="15"/>
      <c r="Y19" s="16">
        <v>4480</v>
      </c>
      <c r="Z19" s="15"/>
      <c r="AA19" s="16">
        <v>4384</v>
      </c>
      <c r="AB19" s="15"/>
      <c r="AC19" s="16">
        <v>4388</v>
      </c>
      <c r="AD19" s="15"/>
      <c r="AE19" s="16">
        <v>7277</v>
      </c>
      <c r="AF19" s="15"/>
      <c r="AG19" s="16">
        <v>6826</v>
      </c>
      <c r="AH19" s="15"/>
      <c r="AI19" s="16">
        <v>6594</v>
      </c>
      <c r="AJ19" s="15"/>
      <c r="AK19" s="16">
        <v>8594</v>
      </c>
      <c r="AL19" s="15"/>
      <c r="AM19" s="16">
        <v>8422</v>
      </c>
      <c r="AN19" s="15"/>
      <c r="AO19" s="16">
        <v>8354</v>
      </c>
      <c r="AP19" s="15"/>
      <c r="AQ19" s="16">
        <v>8163</v>
      </c>
      <c r="AR19" s="15"/>
      <c r="AS19" s="16">
        <v>7883</v>
      </c>
      <c r="AT19" s="15"/>
      <c r="AU19" s="16">
        <v>6400</v>
      </c>
      <c r="AV19" s="15"/>
      <c r="AW19" s="16">
        <v>6178</v>
      </c>
      <c r="AX19" s="15"/>
      <c r="AY19" s="16">
        <v>5911</v>
      </c>
    </row>
    <row r="20" spans="2:51">
      <c r="B20" s="3"/>
      <c r="C20" s="35" t="s">
        <v>27</v>
      </c>
      <c r="D20" s="15"/>
      <c r="E20" s="16">
        <v>0</v>
      </c>
      <c r="F20" s="15"/>
      <c r="G20" s="16">
        <v>0</v>
      </c>
      <c r="H20" s="15"/>
      <c r="I20" s="16">
        <v>0</v>
      </c>
      <c r="J20" s="15"/>
      <c r="K20" s="16">
        <v>0</v>
      </c>
      <c r="L20" s="15"/>
      <c r="M20" s="16">
        <v>0</v>
      </c>
      <c r="N20" s="15"/>
      <c r="O20" s="16">
        <v>15974</v>
      </c>
      <c r="P20" s="15"/>
      <c r="Q20" s="16">
        <v>16091</v>
      </c>
      <c r="R20" s="15"/>
      <c r="S20" s="16">
        <v>17755</v>
      </c>
      <c r="T20" s="15"/>
      <c r="U20" s="16">
        <v>17809</v>
      </c>
      <c r="V20" s="15"/>
      <c r="W20" s="16">
        <v>12812</v>
      </c>
      <c r="X20" s="15"/>
      <c r="Y20" s="16">
        <v>6678</v>
      </c>
      <c r="Z20" s="15"/>
      <c r="AA20" s="16">
        <v>6122</v>
      </c>
      <c r="AB20" s="15"/>
      <c r="AC20" s="16">
        <v>374</v>
      </c>
      <c r="AD20" s="15"/>
      <c r="AE20" s="16">
        <v>4225</v>
      </c>
      <c r="AF20" s="15"/>
      <c r="AG20" s="16">
        <v>4455</v>
      </c>
      <c r="AH20" s="15"/>
      <c r="AI20" s="16">
        <v>6373</v>
      </c>
      <c r="AJ20" s="15"/>
      <c r="AK20" s="16">
        <v>7854</v>
      </c>
      <c r="AL20" s="15"/>
      <c r="AM20" s="16">
        <v>7833</v>
      </c>
      <c r="AN20" s="15"/>
      <c r="AO20" s="16">
        <v>9426</v>
      </c>
      <c r="AP20" s="15"/>
      <c r="AQ20" s="16">
        <v>8847</v>
      </c>
      <c r="AR20" s="15"/>
      <c r="AS20" s="16">
        <v>10790</v>
      </c>
      <c r="AT20" s="15"/>
      <c r="AU20" s="16">
        <v>5256</v>
      </c>
      <c r="AV20" s="15"/>
      <c r="AW20" s="16">
        <v>5200</v>
      </c>
      <c r="AX20" s="15"/>
      <c r="AY20" s="16">
        <v>3988</v>
      </c>
    </row>
    <row r="21" spans="2:51">
      <c r="C21" s="35" t="s">
        <v>36</v>
      </c>
      <c r="D21" s="15"/>
      <c r="E21" s="16">
        <v>7993</v>
      </c>
      <c r="F21" s="15"/>
      <c r="G21" s="16">
        <v>8850</v>
      </c>
      <c r="H21" s="15"/>
      <c r="I21" s="16">
        <v>59146</v>
      </c>
      <c r="J21" s="15"/>
      <c r="K21" s="16">
        <v>59126</v>
      </c>
      <c r="L21" s="15"/>
      <c r="M21" s="16">
        <v>58562</v>
      </c>
      <c r="N21" s="15"/>
      <c r="O21" s="16">
        <v>57081</v>
      </c>
      <c r="P21" s="15"/>
      <c r="Q21" s="16">
        <v>54663</v>
      </c>
      <c r="R21" s="15"/>
      <c r="S21" s="16">
        <v>52039</v>
      </c>
      <c r="T21" s="15"/>
      <c r="U21" s="16">
        <v>51281</v>
      </c>
      <c r="V21" s="15"/>
      <c r="W21" s="16">
        <v>56195.8</v>
      </c>
      <c r="X21" s="15"/>
      <c r="Y21" s="16">
        <v>77772</v>
      </c>
      <c r="Z21" s="15"/>
      <c r="AA21" s="16">
        <v>82962</v>
      </c>
      <c r="AB21" s="15"/>
      <c r="AC21" s="16">
        <v>85257</v>
      </c>
      <c r="AD21" s="15"/>
      <c r="AE21" s="16">
        <v>90124</v>
      </c>
      <c r="AF21" s="15"/>
      <c r="AG21" s="16">
        <v>97133</v>
      </c>
      <c r="AH21" s="15"/>
      <c r="AI21" s="16">
        <v>106804</v>
      </c>
      <c r="AJ21" s="15"/>
      <c r="AK21" s="16">
        <v>116307</v>
      </c>
      <c r="AL21" s="15"/>
      <c r="AM21" s="16">
        <v>124453</v>
      </c>
      <c r="AN21" s="15"/>
      <c r="AO21" s="16">
        <v>126128</v>
      </c>
      <c r="AP21" s="15"/>
      <c r="AQ21" s="16">
        <v>136416</v>
      </c>
      <c r="AR21" s="15"/>
      <c r="AS21" s="16">
        <v>140718</v>
      </c>
      <c r="AT21" s="15"/>
      <c r="AU21" s="16">
        <v>146610</v>
      </c>
      <c r="AV21" s="15"/>
      <c r="AW21" s="16">
        <v>151925</v>
      </c>
      <c r="AX21" s="15"/>
      <c r="AY21" s="16">
        <v>169273</v>
      </c>
    </row>
    <row r="22" spans="2:51">
      <c r="C22" s="35" t="s">
        <v>37</v>
      </c>
      <c r="D22" s="15"/>
      <c r="E22" s="16">
        <v>1326</v>
      </c>
      <c r="F22" s="15"/>
      <c r="G22" s="16">
        <v>1839</v>
      </c>
      <c r="H22" s="15"/>
      <c r="I22" s="16">
        <v>1698.08842</v>
      </c>
      <c r="J22" s="15"/>
      <c r="K22" s="16">
        <v>1848.08842</v>
      </c>
      <c r="L22" s="15"/>
      <c r="M22" s="16">
        <v>1745.08842</v>
      </c>
      <c r="N22" s="15"/>
      <c r="O22" s="16">
        <v>1873</v>
      </c>
      <c r="P22" s="15"/>
      <c r="Q22" s="16">
        <v>1757</v>
      </c>
      <c r="R22" s="15"/>
      <c r="S22" s="16">
        <v>1615</v>
      </c>
      <c r="T22" s="15"/>
      <c r="U22" s="16">
        <v>1474</v>
      </c>
      <c r="V22" s="15"/>
      <c r="W22" s="16">
        <v>1451.1999999999998</v>
      </c>
      <c r="X22" s="15"/>
      <c r="Y22" s="16">
        <v>1801</v>
      </c>
      <c r="Z22" s="15"/>
      <c r="AA22" s="16">
        <v>2512</v>
      </c>
      <c r="AB22" s="15"/>
      <c r="AC22" s="16">
        <v>3739</v>
      </c>
      <c r="AD22" s="15"/>
      <c r="AE22" s="16">
        <v>4975</v>
      </c>
      <c r="AF22" s="15"/>
      <c r="AG22" s="16">
        <v>5962</v>
      </c>
      <c r="AH22" s="15"/>
      <c r="AI22" s="16">
        <v>6879</v>
      </c>
      <c r="AJ22" s="15"/>
      <c r="AK22" s="16">
        <v>9366</v>
      </c>
      <c r="AL22" s="15"/>
      <c r="AM22" s="16">
        <v>10948</v>
      </c>
      <c r="AN22" s="15"/>
      <c r="AO22" s="16">
        <v>13051</v>
      </c>
      <c r="AP22" s="15"/>
      <c r="AQ22" s="16">
        <v>14652</v>
      </c>
      <c r="AR22" s="15"/>
      <c r="AS22" s="16">
        <v>19828</v>
      </c>
      <c r="AT22" s="15"/>
      <c r="AU22" s="16">
        <v>20686</v>
      </c>
      <c r="AV22" s="15"/>
      <c r="AW22" s="16">
        <v>24395</v>
      </c>
      <c r="AX22" s="15"/>
      <c r="AY22" s="16">
        <v>24502</v>
      </c>
    </row>
    <row r="23" spans="2:51">
      <c r="C23" s="131" t="s">
        <v>38</v>
      </c>
      <c r="D23" s="20"/>
      <c r="E23" s="21">
        <v>16841</v>
      </c>
      <c r="F23" s="20"/>
      <c r="G23" s="21">
        <v>23207</v>
      </c>
      <c r="H23" s="20"/>
      <c r="I23" s="21">
        <v>73977.08842</v>
      </c>
      <c r="J23" s="20"/>
      <c r="K23" s="21">
        <v>74204.08842</v>
      </c>
      <c r="L23" s="20"/>
      <c r="M23" s="21">
        <v>74398</v>
      </c>
      <c r="N23" s="20"/>
      <c r="O23" s="21">
        <v>90356.61303937</v>
      </c>
      <c r="P23" s="20"/>
      <c r="Q23" s="21">
        <v>88388</v>
      </c>
      <c r="R23" s="20"/>
      <c r="S23" s="21">
        <v>89709</v>
      </c>
      <c r="T23" s="20"/>
      <c r="U23" s="21">
        <v>88100</v>
      </c>
      <c r="V23" s="20"/>
      <c r="W23" s="21">
        <v>75741</v>
      </c>
      <c r="X23" s="20"/>
      <c r="Y23" s="21">
        <v>91677</v>
      </c>
      <c r="Z23" s="20"/>
      <c r="AA23" s="21">
        <v>96922</v>
      </c>
      <c r="AB23" s="20"/>
      <c r="AC23" s="21">
        <v>94705</v>
      </c>
      <c r="AD23" s="20"/>
      <c r="AE23" s="21">
        <v>107875</v>
      </c>
      <c r="AF23" s="20"/>
      <c r="AG23" s="21">
        <v>115052</v>
      </c>
      <c r="AH23" s="20"/>
      <c r="AI23" s="21">
        <v>127344</v>
      </c>
      <c r="AJ23" s="20"/>
      <c r="AK23" s="21">
        <v>142521</v>
      </c>
      <c r="AL23" s="20"/>
      <c r="AM23" s="21">
        <v>152066</v>
      </c>
      <c r="AN23" s="20"/>
      <c r="AO23" s="21">
        <v>157471</v>
      </c>
      <c r="AP23" s="20"/>
      <c r="AQ23" s="21">
        <v>168545</v>
      </c>
      <c r="AR23" s="20"/>
      <c r="AS23" s="21">
        <v>179693</v>
      </c>
      <c r="AT23" s="20"/>
      <c r="AU23" s="21">
        <v>179397</v>
      </c>
      <c r="AV23" s="20"/>
      <c r="AW23" s="21">
        <v>188318</v>
      </c>
      <c r="AX23" s="20"/>
      <c r="AY23" s="21">
        <v>206245</v>
      </c>
    </row>
    <row r="24" spans="2:51">
      <c r="C24" s="35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R24" s="20"/>
      <c r="AT24" s="20"/>
      <c r="AV24" s="20"/>
      <c r="AX24" s="20"/>
    </row>
    <row r="25" spans="2:51" ht="16.5" thickBot="1">
      <c r="C25" s="132" t="s">
        <v>39</v>
      </c>
      <c r="D25" s="17"/>
      <c r="E25" s="23">
        <v>140700</v>
      </c>
      <c r="F25" s="17"/>
      <c r="G25" s="23">
        <v>182574</v>
      </c>
      <c r="H25" s="17"/>
      <c r="I25" s="23">
        <v>232520.38860849966</v>
      </c>
      <c r="J25" s="17"/>
      <c r="K25" s="23">
        <v>235007.38860849966</v>
      </c>
      <c r="L25" s="17"/>
      <c r="M25" s="23">
        <v>241857</v>
      </c>
      <c r="N25" s="17"/>
      <c r="O25" s="23">
        <v>274558.76161857002</v>
      </c>
      <c r="P25" s="17"/>
      <c r="Q25" s="23">
        <v>263330</v>
      </c>
      <c r="R25" s="17"/>
      <c r="S25" s="23">
        <v>284106</v>
      </c>
      <c r="T25" s="17"/>
      <c r="U25" s="23">
        <v>309554</v>
      </c>
      <c r="V25" s="17"/>
      <c r="W25" s="23">
        <v>356846</v>
      </c>
      <c r="X25" s="17"/>
      <c r="Y25" s="23">
        <v>369260</v>
      </c>
      <c r="Z25" s="17"/>
      <c r="AA25" s="23">
        <v>380352</v>
      </c>
      <c r="AB25" s="17"/>
      <c r="AC25" s="23">
        <v>420609</v>
      </c>
      <c r="AD25" s="17"/>
      <c r="AE25" s="23">
        <v>474906</v>
      </c>
      <c r="AF25" s="17"/>
      <c r="AG25" s="23">
        <v>484299</v>
      </c>
      <c r="AH25" s="17"/>
      <c r="AI25" s="23">
        <v>500839</v>
      </c>
      <c r="AJ25" s="17"/>
      <c r="AK25" s="23">
        <v>517058</v>
      </c>
      <c r="AL25" s="17"/>
      <c r="AM25" s="23">
        <v>579859</v>
      </c>
      <c r="AN25" s="17"/>
      <c r="AO25" s="23">
        <v>587342</v>
      </c>
      <c r="AP25" s="17"/>
      <c r="AQ25" s="23">
        <v>594833</v>
      </c>
      <c r="AR25" s="17"/>
      <c r="AS25" s="23">
        <v>621261</v>
      </c>
      <c r="AT25" s="17"/>
      <c r="AU25" s="23">
        <v>682102</v>
      </c>
      <c r="AV25" s="17"/>
      <c r="AW25" s="23">
        <v>696285</v>
      </c>
      <c r="AX25" s="17"/>
      <c r="AY25" s="23">
        <v>706394</v>
      </c>
    </row>
    <row r="26" spans="2:51" ht="16.5" thickTop="1"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</row>
    <row r="27" spans="2:51" s="9" customFormat="1">
      <c r="C27" s="159" t="s">
        <v>40</v>
      </c>
      <c r="D27" s="10"/>
      <c r="E27" s="160">
        <f>E4</f>
        <v>43100</v>
      </c>
      <c r="F27" s="10">
        <f t="shared" ref="F27:AT27" si="0">F4</f>
        <v>0</v>
      </c>
      <c r="G27" s="160">
        <f t="shared" si="0"/>
        <v>43465</v>
      </c>
      <c r="H27" s="10">
        <f t="shared" si="0"/>
        <v>0</v>
      </c>
      <c r="I27" s="160">
        <f t="shared" si="0"/>
        <v>43555</v>
      </c>
      <c r="J27" s="10">
        <f t="shared" si="0"/>
        <v>0</v>
      </c>
      <c r="K27" s="160">
        <f t="shared" si="0"/>
        <v>43646</v>
      </c>
      <c r="L27" s="10">
        <f t="shared" si="0"/>
        <v>0</v>
      </c>
      <c r="M27" s="160" t="str">
        <f t="shared" si="0"/>
        <v>09/30/2019</v>
      </c>
      <c r="N27" s="10">
        <f t="shared" si="0"/>
        <v>0</v>
      </c>
      <c r="O27" s="160">
        <f t="shared" si="0"/>
        <v>43830</v>
      </c>
      <c r="P27" s="10">
        <f t="shared" si="0"/>
        <v>0</v>
      </c>
      <c r="Q27" s="160">
        <f t="shared" si="0"/>
        <v>43921</v>
      </c>
      <c r="R27" s="10">
        <f t="shared" si="0"/>
        <v>0</v>
      </c>
      <c r="S27" s="160">
        <f t="shared" si="0"/>
        <v>44012</v>
      </c>
      <c r="T27" s="10">
        <f t="shared" si="0"/>
        <v>0</v>
      </c>
      <c r="U27" s="160" t="str">
        <f t="shared" si="0"/>
        <v>09/30/2020</v>
      </c>
      <c r="V27" s="10">
        <f t="shared" si="0"/>
        <v>0</v>
      </c>
      <c r="W27" s="160">
        <f t="shared" si="0"/>
        <v>44196</v>
      </c>
      <c r="X27" s="10">
        <f t="shared" si="0"/>
        <v>0</v>
      </c>
      <c r="Y27" s="160" t="str">
        <f t="shared" si="0"/>
        <v>03/31/2021</v>
      </c>
      <c r="Z27" s="10">
        <f t="shared" si="0"/>
        <v>0</v>
      </c>
      <c r="AA27" s="160" t="str">
        <f t="shared" si="0"/>
        <v>06/30/2021</v>
      </c>
      <c r="AB27" s="10">
        <f t="shared" si="0"/>
        <v>0</v>
      </c>
      <c r="AC27" s="160" t="str">
        <f t="shared" si="0"/>
        <v>09/30/2021</v>
      </c>
      <c r="AD27" s="10">
        <f t="shared" si="0"/>
        <v>0</v>
      </c>
      <c r="AE27" s="160" t="str">
        <f t="shared" si="0"/>
        <v>12/31/2021</v>
      </c>
      <c r="AF27" s="10">
        <f t="shared" si="0"/>
        <v>0</v>
      </c>
      <c r="AG27" s="160" t="str">
        <f t="shared" si="0"/>
        <v>03/31/2022</v>
      </c>
      <c r="AH27" s="10">
        <f t="shared" si="0"/>
        <v>0</v>
      </c>
      <c r="AI27" s="160" t="str">
        <f t="shared" si="0"/>
        <v>06/30/2022</v>
      </c>
      <c r="AJ27" s="10">
        <f t="shared" si="0"/>
        <v>0</v>
      </c>
      <c r="AK27" s="160" t="str">
        <f t="shared" si="0"/>
        <v>09/30/2022</v>
      </c>
      <c r="AL27" s="10">
        <f t="shared" si="0"/>
        <v>0</v>
      </c>
      <c r="AM27" s="160" t="str">
        <f t="shared" si="0"/>
        <v>12/31/2022</v>
      </c>
      <c r="AN27" s="10">
        <f t="shared" si="0"/>
        <v>0</v>
      </c>
      <c r="AO27" s="160" t="str">
        <f t="shared" si="0"/>
        <v>03/31/2023</v>
      </c>
      <c r="AP27" s="10">
        <f t="shared" si="0"/>
        <v>0</v>
      </c>
      <c r="AQ27" s="160" t="str">
        <f t="shared" si="0"/>
        <v>06/30/2023</v>
      </c>
      <c r="AR27" s="10">
        <f t="shared" si="0"/>
        <v>0</v>
      </c>
      <c r="AS27" s="160" t="str">
        <f t="shared" si="0"/>
        <v>09/30/2023</v>
      </c>
      <c r="AT27" s="10">
        <f t="shared" si="0"/>
        <v>0</v>
      </c>
      <c r="AU27" s="160" t="s">
        <v>167</v>
      </c>
      <c r="AV27" s="10">
        <f t="shared" ref="AV27:AW27" si="1">AV4</f>
        <v>0</v>
      </c>
      <c r="AW27" s="160" t="str">
        <f t="shared" si="1"/>
        <v>03/31/2024</v>
      </c>
      <c r="AX27" s="10">
        <f t="shared" ref="AX27:AY27" si="2">AX4</f>
        <v>0</v>
      </c>
      <c r="AY27" s="160" t="str">
        <f t="shared" si="2"/>
        <v>06/30/2024</v>
      </c>
    </row>
    <row r="28" spans="2:51">
      <c r="C28" s="11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12"/>
      <c r="R28" s="25"/>
      <c r="S28" s="12"/>
      <c r="T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spans="2:51">
      <c r="C29" s="36" t="s">
        <v>41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9"/>
      <c r="R29" s="26"/>
      <c r="S29" s="19"/>
      <c r="T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</row>
    <row r="30" spans="2:51">
      <c r="C30" s="26" t="s">
        <v>42</v>
      </c>
      <c r="D30" s="15"/>
      <c r="E30" s="16">
        <v>9682</v>
      </c>
      <c r="F30" s="15"/>
      <c r="G30" s="16">
        <v>11607</v>
      </c>
      <c r="H30" s="15"/>
      <c r="I30" s="16">
        <v>18788</v>
      </c>
      <c r="J30" s="15"/>
      <c r="K30" s="16">
        <v>18417</v>
      </c>
      <c r="L30" s="15"/>
      <c r="M30" s="16">
        <v>15682</v>
      </c>
      <c r="N30" s="15"/>
      <c r="O30" s="16">
        <v>13456</v>
      </c>
      <c r="P30" s="15"/>
      <c r="Q30" s="16">
        <v>22198</v>
      </c>
      <c r="R30" s="15"/>
      <c r="S30" s="16">
        <v>12382</v>
      </c>
      <c r="T30" s="15"/>
      <c r="U30" s="16">
        <v>29923</v>
      </c>
      <c r="V30" s="15"/>
      <c r="W30" s="16">
        <v>36251</v>
      </c>
      <c r="X30" s="15"/>
      <c r="Y30" s="16">
        <v>38613</v>
      </c>
      <c r="Z30" s="15"/>
      <c r="AA30" s="16">
        <v>32985</v>
      </c>
      <c r="AB30" s="15"/>
      <c r="AC30" s="16">
        <v>37236</v>
      </c>
      <c r="AD30" s="15"/>
      <c r="AE30" s="16">
        <v>41409</v>
      </c>
      <c r="AF30" s="15"/>
      <c r="AG30" s="16">
        <v>46102</v>
      </c>
      <c r="AH30" s="15"/>
      <c r="AI30" s="16">
        <v>51309</v>
      </c>
      <c r="AJ30" s="15"/>
      <c r="AK30" s="16">
        <v>38466</v>
      </c>
      <c r="AL30" s="15"/>
      <c r="AM30" s="16">
        <v>60336</v>
      </c>
      <c r="AN30" s="15"/>
      <c r="AO30" s="16">
        <v>59483</v>
      </c>
      <c r="AP30" s="15"/>
      <c r="AQ30" s="16">
        <v>55844</v>
      </c>
      <c r="AR30" s="15"/>
      <c r="AS30" s="16">
        <v>47986</v>
      </c>
      <c r="AT30" s="15"/>
      <c r="AU30" s="16">
        <v>59198</v>
      </c>
      <c r="AV30" s="15"/>
      <c r="AW30" s="16">
        <v>64033</v>
      </c>
      <c r="AX30" s="15"/>
      <c r="AY30" s="16">
        <v>69998</v>
      </c>
    </row>
    <row r="31" spans="2:51">
      <c r="C31" s="26" t="s">
        <v>43</v>
      </c>
      <c r="D31" s="15"/>
      <c r="E31" s="16">
        <v>1083</v>
      </c>
      <c r="F31" s="15"/>
      <c r="G31" s="16">
        <v>969</v>
      </c>
      <c r="H31" s="15"/>
      <c r="I31" s="16">
        <v>33</v>
      </c>
      <c r="J31" s="15"/>
      <c r="K31" s="16">
        <v>3</v>
      </c>
      <c r="L31" s="15"/>
      <c r="M31" s="16">
        <v>0</v>
      </c>
      <c r="N31" s="15"/>
      <c r="O31" s="16">
        <v>1647</v>
      </c>
      <c r="P31" s="15"/>
      <c r="Q31" s="16">
        <v>0</v>
      </c>
      <c r="R31" s="15"/>
      <c r="S31" s="16">
        <v>10118</v>
      </c>
      <c r="T31" s="15"/>
      <c r="U31" s="16">
        <v>15913</v>
      </c>
      <c r="V31" s="15"/>
      <c r="W31" s="16">
        <v>0</v>
      </c>
      <c r="X31" s="15"/>
      <c r="Y31" s="16">
        <v>0</v>
      </c>
      <c r="Z31" s="15"/>
      <c r="AA31" s="16">
        <v>0</v>
      </c>
      <c r="AB31" s="15"/>
      <c r="AC31" s="16">
        <v>0</v>
      </c>
      <c r="AD31" s="15"/>
      <c r="AE31" s="16">
        <v>0</v>
      </c>
      <c r="AF31" s="15"/>
      <c r="AG31" s="16">
        <v>0</v>
      </c>
      <c r="AH31" s="15"/>
      <c r="AI31" s="16">
        <v>0</v>
      </c>
      <c r="AJ31" s="15"/>
      <c r="AK31" s="16">
        <v>0</v>
      </c>
      <c r="AL31" s="15"/>
      <c r="AM31" s="16">
        <v>0</v>
      </c>
      <c r="AN31" s="15"/>
      <c r="AO31" s="16">
        <v>0</v>
      </c>
      <c r="AP31" s="15"/>
      <c r="AQ31" s="16">
        <v>0</v>
      </c>
      <c r="AR31" s="15"/>
      <c r="AS31" s="16">
        <v>0</v>
      </c>
      <c r="AT31" s="15"/>
      <c r="AU31" s="16">
        <v>0</v>
      </c>
      <c r="AV31" s="15"/>
      <c r="AW31" s="16">
        <v>0</v>
      </c>
      <c r="AX31" s="15"/>
      <c r="AY31" s="16">
        <v>0</v>
      </c>
    </row>
    <row r="32" spans="2:51">
      <c r="C32" s="26" t="s">
        <v>44</v>
      </c>
      <c r="D32" s="15"/>
      <c r="E32" s="16">
        <v>186</v>
      </c>
      <c r="F32" s="15"/>
      <c r="G32" s="16">
        <v>9</v>
      </c>
      <c r="H32" s="15"/>
      <c r="I32" s="16">
        <v>0</v>
      </c>
      <c r="J32" s="15"/>
      <c r="K32" s="16">
        <v>0</v>
      </c>
      <c r="L32" s="15"/>
      <c r="M32" s="16">
        <v>0</v>
      </c>
      <c r="N32" s="15"/>
      <c r="O32" s="16">
        <v>3643</v>
      </c>
      <c r="P32" s="15"/>
      <c r="Q32" s="16">
        <v>2541</v>
      </c>
      <c r="R32" s="15"/>
      <c r="S32" s="16">
        <v>2290</v>
      </c>
      <c r="T32" s="15"/>
      <c r="U32" s="16">
        <v>1990</v>
      </c>
      <c r="V32" s="15"/>
      <c r="W32" s="16">
        <v>229</v>
      </c>
      <c r="X32" s="15"/>
      <c r="Y32" s="16">
        <v>14</v>
      </c>
      <c r="Z32" s="15"/>
      <c r="AA32" s="16">
        <v>0</v>
      </c>
      <c r="AB32" s="15"/>
      <c r="AC32" s="16">
        <v>0</v>
      </c>
      <c r="AD32" s="15"/>
      <c r="AE32" s="16">
        <v>0</v>
      </c>
      <c r="AF32" s="15"/>
      <c r="AG32" s="16">
        <v>0</v>
      </c>
      <c r="AH32" s="15"/>
      <c r="AI32" s="16">
        <v>0</v>
      </c>
      <c r="AJ32" s="15"/>
      <c r="AK32" s="16">
        <v>0</v>
      </c>
      <c r="AL32" s="15"/>
      <c r="AM32" s="16">
        <v>0</v>
      </c>
      <c r="AN32" s="15"/>
      <c r="AO32" s="16">
        <v>0</v>
      </c>
      <c r="AP32" s="15"/>
      <c r="AQ32" s="16">
        <v>0</v>
      </c>
      <c r="AR32" s="15"/>
      <c r="AS32" s="16">
        <v>0</v>
      </c>
      <c r="AT32" s="15"/>
      <c r="AU32" s="16">
        <v>0</v>
      </c>
      <c r="AV32" s="15"/>
      <c r="AW32" s="16">
        <v>0</v>
      </c>
      <c r="AX32" s="15"/>
      <c r="AY32" s="16">
        <v>0</v>
      </c>
    </row>
    <row r="33" spans="2:51">
      <c r="C33" s="26" t="s">
        <v>45</v>
      </c>
      <c r="D33" s="15"/>
      <c r="E33" s="16">
        <v>7007</v>
      </c>
      <c r="F33" s="15"/>
      <c r="G33" s="16">
        <v>8799</v>
      </c>
      <c r="H33" s="15"/>
      <c r="I33" s="16">
        <v>6852</v>
      </c>
      <c r="J33" s="15"/>
      <c r="K33" s="16">
        <v>7693</v>
      </c>
      <c r="L33" s="15"/>
      <c r="M33" s="16">
        <v>9462</v>
      </c>
      <c r="N33" s="15"/>
      <c r="O33" s="16">
        <v>12945</v>
      </c>
      <c r="P33" s="15"/>
      <c r="Q33" s="16">
        <v>12465</v>
      </c>
      <c r="R33" s="15"/>
      <c r="S33" s="16">
        <v>12659</v>
      </c>
      <c r="T33" s="15"/>
      <c r="U33" s="16">
        <v>13996</v>
      </c>
      <c r="V33" s="15"/>
      <c r="W33" s="16">
        <v>12826</v>
      </c>
      <c r="X33" s="15"/>
      <c r="Y33" s="16">
        <v>10292</v>
      </c>
      <c r="Z33" s="15"/>
      <c r="AA33" s="16">
        <v>13299</v>
      </c>
      <c r="AB33" s="15"/>
      <c r="AC33" s="16">
        <v>17765</v>
      </c>
      <c r="AD33" s="15"/>
      <c r="AE33" s="16">
        <v>22284</v>
      </c>
      <c r="AF33" s="15"/>
      <c r="AG33" s="16">
        <v>17624</v>
      </c>
      <c r="AH33" s="15"/>
      <c r="AI33" s="16">
        <v>19429</v>
      </c>
      <c r="AJ33" s="15"/>
      <c r="AK33" s="16">
        <v>23274</v>
      </c>
      <c r="AL33" s="15"/>
      <c r="AM33" s="16">
        <v>27388</v>
      </c>
      <c r="AN33" s="15"/>
      <c r="AO33" s="16">
        <v>23165</v>
      </c>
      <c r="AP33" s="15"/>
      <c r="AQ33" s="16">
        <v>24743</v>
      </c>
      <c r="AR33" s="15"/>
      <c r="AS33" s="27">
        <v>29696</v>
      </c>
      <c r="AT33" s="15"/>
      <c r="AU33" s="27">
        <v>34652</v>
      </c>
      <c r="AV33" s="15"/>
      <c r="AW33" s="16">
        <v>32214</v>
      </c>
      <c r="AX33" s="15"/>
      <c r="AY33" s="16">
        <v>29140</v>
      </c>
    </row>
    <row r="34" spans="2:51">
      <c r="C34" s="26" t="s">
        <v>46</v>
      </c>
      <c r="D34" s="15"/>
      <c r="E34" s="16">
        <v>14548</v>
      </c>
      <c r="F34" s="15"/>
      <c r="G34" s="16">
        <v>16099</v>
      </c>
      <c r="H34" s="15"/>
      <c r="I34" s="16">
        <v>8877</v>
      </c>
      <c r="J34" s="15"/>
      <c r="K34" s="16">
        <v>6898</v>
      </c>
      <c r="L34" s="15"/>
      <c r="M34" s="16">
        <v>8572</v>
      </c>
      <c r="N34" s="15"/>
      <c r="O34" s="16">
        <v>26966.280642779409</v>
      </c>
      <c r="P34" s="15"/>
      <c r="Q34" s="16">
        <v>6195</v>
      </c>
      <c r="R34" s="15"/>
      <c r="S34" s="16">
        <v>7334</v>
      </c>
      <c r="T34" s="15"/>
      <c r="U34" s="16">
        <v>7718</v>
      </c>
      <c r="V34" s="15"/>
      <c r="W34" s="16">
        <v>18199</v>
      </c>
      <c r="X34" s="15"/>
      <c r="Y34" s="16">
        <v>4718</v>
      </c>
      <c r="Z34" s="15"/>
      <c r="AA34" s="16">
        <v>7008</v>
      </c>
      <c r="AB34" s="15"/>
      <c r="AC34" s="16">
        <v>12641</v>
      </c>
      <c r="AD34" s="15"/>
      <c r="AE34" s="16">
        <v>22526</v>
      </c>
      <c r="AF34" s="15"/>
      <c r="AG34" s="16">
        <v>10947</v>
      </c>
      <c r="AH34" s="15"/>
      <c r="AI34" s="16">
        <v>12060</v>
      </c>
      <c r="AJ34" s="15"/>
      <c r="AK34" s="16">
        <v>15759</v>
      </c>
      <c r="AL34" s="15"/>
      <c r="AM34" s="16">
        <v>30192</v>
      </c>
      <c r="AN34" s="15"/>
      <c r="AO34" s="16">
        <v>11438</v>
      </c>
      <c r="AP34" s="15"/>
      <c r="AQ34" s="16">
        <v>12760</v>
      </c>
      <c r="AR34" s="15"/>
      <c r="AS34" s="27">
        <v>17653</v>
      </c>
      <c r="AT34" s="15"/>
      <c r="AU34" s="27">
        <v>30636</v>
      </c>
      <c r="AV34" s="15"/>
      <c r="AW34" s="16">
        <v>15674</v>
      </c>
      <c r="AX34" s="15"/>
      <c r="AY34" s="16">
        <v>14468</v>
      </c>
    </row>
    <row r="35" spans="2:51">
      <c r="C35" s="35" t="s">
        <v>47</v>
      </c>
      <c r="D35" s="15"/>
      <c r="E35" s="16">
        <v>0</v>
      </c>
      <c r="F35" s="15"/>
      <c r="G35" s="16">
        <v>0</v>
      </c>
      <c r="H35" s="15"/>
      <c r="I35" s="16">
        <v>51589</v>
      </c>
      <c r="J35" s="15"/>
      <c r="K35" s="16">
        <v>51928</v>
      </c>
      <c r="L35" s="15"/>
      <c r="M35" s="16">
        <v>50713</v>
      </c>
      <c r="N35" s="15"/>
      <c r="O35" s="16">
        <v>6317</v>
      </c>
      <c r="P35" s="15"/>
      <c r="Q35" s="16">
        <v>4847</v>
      </c>
      <c r="R35" s="15"/>
      <c r="S35" s="16">
        <v>7404</v>
      </c>
      <c r="T35" s="15"/>
      <c r="U35" s="16">
        <v>5631</v>
      </c>
      <c r="V35" s="15"/>
      <c r="W35" s="16">
        <v>6909.6</v>
      </c>
      <c r="X35" s="15"/>
      <c r="Y35" s="16">
        <v>8651.5333776000007</v>
      </c>
      <c r="Z35" s="15"/>
      <c r="AA35" s="16">
        <v>10099.8882376</v>
      </c>
      <c r="AB35" s="15"/>
      <c r="AC35" s="16">
        <v>10754.483097599999</v>
      </c>
      <c r="AD35" s="15"/>
      <c r="AE35" s="16">
        <v>10429.4870376</v>
      </c>
      <c r="AF35" s="15"/>
      <c r="AG35" s="16">
        <v>12000.639777599999</v>
      </c>
      <c r="AH35" s="15"/>
      <c r="AI35" s="16">
        <v>12802.913917600001</v>
      </c>
      <c r="AJ35" s="15"/>
      <c r="AK35" s="16">
        <v>14629.199397599999</v>
      </c>
      <c r="AL35" s="15"/>
      <c r="AM35" s="16">
        <v>15767.495797600001</v>
      </c>
      <c r="AN35" s="15"/>
      <c r="AO35" s="16">
        <v>16352.980517599999</v>
      </c>
      <c r="AP35" s="15"/>
      <c r="AQ35" s="16">
        <v>17213.134137599998</v>
      </c>
      <c r="AR35" s="15"/>
      <c r="AS35" s="27">
        <v>18994.059137600001</v>
      </c>
      <c r="AT35" s="15"/>
      <c r="AU35" s="27">
        <v>17682.221007600001</v>
      </c>
      <c r="AV35" s="15"/>
      <c r="AW35" s="16">
        <v>16465.425327599998</v>
      </c>
      <c r="AX35" s="15"/>
      <c r="AY35" s="16">
        <v>16800.5151076</v>
      </c>
    </row>
    <row r="36" spans="2:51">
      <c r="C36" s="26" t="s">
        <v>48</v>
      </c>
      <c r="D36" s="15"/>
      <c r="E36" s="16">
        <v>2176</v>
      </c>
      <c r="F36" s="15"/>
      <c r="G36" s="16">
        <v>2454</v>
      </c>
      <c r="H36" s="15"/>
      <c r="I36" s="16">
        <v>1551</v>
      </c>
      <c r="J36" s="15"/>
      <c r="K36" s="16">
        <v>1499</v>
      </c>
      <c r="L36" s="15"/>
      <c r="M36" s="16">
        <v>1499</v>
      </c>
      <c r="N36" s="15"/>
      <c r="O36" s="16">
        <v>2642</v>
      </c>
      <c r="P36" s="15"/>
      <c r="Q36" s="16">
        <v>816</v>
      </c>
      <c r="R36" s="15"/>
      <c r="S36" s="16">
        <v>1115</v>
      </c>
      <c r="T36" s="15"/>
      <c r="U36" s="16">
        <v>1740</v>
      </c>
      <c r="V36" s="15"/>
      <c r="W36" s="16">
        <v>2953</v>
      </c>
      <c r="X36" s="15"/>
      <c r="Y36" s="16">
        <v>858.46662240000001</v>
      </c>
      <c r="Z36" s="15"/>
      <c r="AA36" s="16">
        <v>1228.1117624000001</v>
      </c>
      <c r="AB36" s="15"/>
      <c r="AC36" s="16">
        <v>1569.5169023999999</v>
      </c>
      <c r="AD36" s="15"/>
      <c r="AE36" s="16">
        <v>3293.5129624000001</v>
      </c>
      <c r="AF36" s="15"/>
      <c r="AG36" s="16">
        <v>1665.3602224000001</v>
      </c>
      <c r="AH36" s="15"/>
      <c r="AI36" s="16">
        <v>1654.0860823999997</v>
      </c>
      <c r="AJ36" s="15"/>
      <c r="AK36" s="16">
        <v>1514.8006023999999</v>
      </c>
      <c r="AL36" s="15"/>
      <c r="AM36" s="16">
        <v>3390.5042024000004</v>
      </c>
      <c r="AN36" s="15"/>
      <c r="AO36" s="16">
        <v>2039.0194824000002</v>
      </c>
      <c r="AP36" s="15"/>
      <c r="AQ36" s="16">
        <v>1393.8658624000004</v>
      </c>
      <c r="AR36" s="15"/>
      <c r="AS36" s="27">
        <v>1838.9408624000005</v>
      </c>
      <c r="AT36" s="15"/>
      <c r="AU36" s="27">
        <v>3496.7789924000003</v>
      </c>
      <c r="AV36" s="15"/>
      <c r="AW36" s="16">
        <v>1749.5746724000003</v>
      </c>
      <c r="AX36" s="15"/>
      <c r="AY36" s="16">
        <v>1869.4848924000003</v>
      </c>
    </row>
    <row r="37" spans="2:51">
      <c r="C37" s="26" t="s">
        <v>49</v>
      </c>
      <c r="D37" s="15"/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5"/>
      <c r="W37" s="16">
        <v>1754.6099500000003</v>
      </c>
      <c r="X37" s="15"/>
      <c r="Y37" s="16">
        <v>0</v>
      </c>
      <c r="Z37" s="15"/>
      <c r="AA37" s="16">
        <v>1520</v>
      </c>
      <c r="AB37" s="15"/>
      <c r="AC37" s="16">
        <v>1567</v>
      </c>
      <c r="AD37" s="15"/>
      <c r="AE37" s="16">
        <v>1534</v>
      </c>
      <c r="AF37" s="15"/>
      <c r="AG37" s="16">
        <v>1774</v>
      </c>
      <c r="AH37" s="15"/>
      <c r="AI37" s="16">
        <v>1983</v>
      </c>
      <c r="AJ37" s="15"/>
      <c r="AK37" s="16">
        <v>1840</v>
      </c>
      <c r="AL37" s="15"/>
      <c r="AM37" s="16">
        <v>845</v>
      </c>
      <c r="AN37" s="15"/>
      <c r="AO37" s="16">
        <v>2363</v>
      </c>
      <c r="AP37" s="15"/>
      <c r="AQ37" s="16">
        <v>2749</v>
      </c>
      <c r="AR37" s="15"/>
      <c r="AS37" s="27">
        <v>2946</v>
      </c>
      <c r="AT37" s="15"/>
      <c r="AU37" s="27">
        <v>3081</v>
      </c>
      <c r="AV37" s="15"/>
      <c r="AW37" s="16">
        <v>4842</v>
      </c>
      <c r="AX37" s="15"/>
      <c r="AY37" s="16">
        <v>5283</v>
      </c>
    </row>
    <row r="38" spans="2:51">
      <c r="C38" s="26" t="s">
        <v>50</v>
      </c>
      <c r="D38" s="15"/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5"/>
      <c r="W38" s="16">
        <v>8196</v>
      </c>
      <c r="X38" s="15"/>
      <c r="Y38" s="16">
        <v>8196</v>
      </c>
      <c r="Z38" s="15"/>
      <c r="AA38" s="16">
        <v>8196</v>
      </c>
      <c r="AB38" s="15"/>
      <c r="AC38" s="16">
        <v>8216</v>
      </c>
      <c r="AD38" s="15"/>
      <c r="AE38" s="16">
        <v>8243</v>
      </c>
      <c r="AF38" s="15"/>
      <c r="AG38" s="16">
        <v>6659</v>
      </c>
      <c r="AH38" s="15"/>
      <c r="AI38" s="16">
        <v>4819</v>
      </c>
      <c r="AJ38" s="15"/>
      <c r="AK38" s="16">
        <v>2545</v>
      </c>
      <c r="AL38" s="15"/>
      <c r="AM38" s="16">
        <v>0</v>
      </c>
      <c r="AN38" s="15"/>
      <c r="AO38" s="16">
        <v>7886</v>
      </c>
      <c r="AP38" s="15"/>
      <c r="AQ38" s="16">
        <v>5317</v>
      </c>
      <c r="AR38" s="15"/>
      <c r="AS38" s="27">
        <v>4204</v>
      </c>
      <c r="AT38" s="15"/>
      <c r="AU38" s="27">
        <v>0</v>
      </c>
      <c r="AV38" s="15"/>
      <c r="AW38" s="16">
        <v>28</v>
      </c>
      <c r="AX38" s="15"/>
      <c r="AY38" s="16">
        <v>4614</v>
      </c>
    </row>
    <row r="39" spans="2:51">
      <c r="C39" s="26" t="s">
        <v>51</v>
      </c>
      <c r="D39" s="15"/>
      <c r="E39" s="16">
        <v>209</v>
      </c>
      <c r="F39" s="15"/>
      <c r="G39" s="16">
        <v>251</v>
      </c>
      <c r="H39" s="15"/>
      <c r="I39" s="16">
        <v>40</v>
      </c>
      <c r="J39" s="15"/>
      <c r="K39" s="16">
        <v>2</v>
      </c>
      <c r="L39" s="15"/>
      <c r="M39" s="16">
        <v>2</v>
      </c>
      <c r="N39" s="15"/>
      <c r="O39" s="16">
        <v>123963</v>
      </c>
      <c r="P39" s="15"/>
      <c r="Q39" s="16">
        <v>123295</v>
      </c>
      <c r="R39" s="15"/>
      <c r="S39" s="16">
        <v>114064</v>
      </c>
      <c r="T39" s="15"/>
      <c r="U39" s="16">
        <v>114064</v>
      </c>
      <c r="V39" s="15"/>
      <c r="W39" s="16">
        <v>6135</v>
      </c>
      <c r="X39" s="15"/>
      <c r="Y39" s="16">
        <v>6135</v>
      </c>
      <c r="Z39" s="15"/>
      <c r="AA39" s="16">
        <v>0</v>
      </c>
      <c r="AB39" s="15"/>
      <c r="AC39" s="16">
        <v>0</v>
      </c>
      <c r="AD39" s="15"/>
      <c r="AE39" s="16">
        <v>9881</v>
      </c>
      <c r="AF39" s="15"/>
      <c r="AG39" s="16">
        <v>9881</v>
      </c>
      <c r="AH39" s="15"/>
      <c r="AI39" s="16">
        <v>0</v>
      </c>
      <c r="AJ39" s="15"/>
      <c r="AK39" s="16">
        <v>8650</v>
      </c>
      <c r="AL39" s="15"/>
      <c r="AM39" s="16">
        <v>23683</v>
      </c>
      <c r="AN39" s="15"/>
      <c r="AO39" s="16">
        <v>27107</v>
      </c>
      <c r="AP39" s="15"/>
      <c r="AQ39" s="16">
        <v>10389</v>
      </c>
      <c r="AR39" s="15"/>
      <c r="AS39" s="27">
        <v>15572</v>
      </c>
      <c r="AT39" s="15"/>
      <c r="AU39" s="27">
        <v>27473</v>
      </c>
      <c r="AV39" s="15"/>
      <c r="AW39" s="16">
        <v>33113</v>
      </c>
      <c r="AX39" s="15"/>
      <c r="AY39" s="16">
        <v>12327</v>
      </c>
    </row>
    <row r="40" spans="2:51">
      <c r="C40" s="26" t="s">
        <v>52</v>
      </c>
      <c r="D40" s="15"/>
      <c r="E40" s="16">
        <v>1659</v>
      </c>
      <c r="F40" s="15"/>
      <c r="G40" s="16">
        <v>4594</v>
      </c>
      <c r="H40" s="15"/>
      <c r="I40" s="16">
        <v>8706</v>
      </c>
      <c r="J40" s="15"/>
      <c r="K40" s="16">
        <v>6186</v>
      </c>
      <c r="L40" s="15"/>
      <c r="M40" s="16">
        <v>3382</v>
      </c>
      <c r="N40" s="15"/>
      <c r="O40" s="16">
        <v>5814</v>
      </c>
      <c r="P40" s="15"/>
      <c r="Q40" s="16">
        <v>14167</v>
      </c>
      <c r="R40" s="15"/>
      <c r="S40" s="16">
        <v>14475</v>
      </c>
      <c r="T40" s="15"/>
      <c r="U40" s="16">
        <v>13899</v>
      </c>
      <c r="V40" s="15"/>
      <c r="W40" s="16">
        <v>6482.5900500000007</v>
      </c>
      <c r="X40" s="15"/>
      <c r="Y40" s="16">
        <v>8568</v>
      </c>
      <c r="Z40" s="15"/>
      <c r="AA40" s="16">
        <v>7406</v>
      </c>
      <c r="AB40" s="15"/>
      <c r="AC40" s="16">
        <v>7644</v>
      </c>
      <c r="AD40" s="15"/>
      <c r="AE40" s="16">
        <v>8445</v>
      </c>
      <c r="AF40" s="15"/>
      <c r="AG40" s="16">
        <v>8599</v>
      </c>
      <c r="AH40" s="15"/>
      <c r="AI40" s="16">
        <v>8936</v>
      </c>
      <c r="AJ40" s="15"/>
      <c r="AK40" s="16">
        <v>7754</v>
      </c>
      <c r="AL40" s="15"/>
      <c r="AM40" s="16">
        <v>4834</v>
      </c>
      <c r="AN40" s="15"/>
      <c r="AO40" s="16">
        <v>5776</v>
      </c>
      <c r="AP40" s="15"/>
      <c r="AQ40" s="16">
        <v>4909</v>
      </c>
      <c r="AR40" s="15"/>
      <c r="AS40" s="27">
        <v>1239</v>
      </c>
      <c r="AT40" s="15"/>
      <c r="AU40" s="27">
        <v>1505</v>
      </c>
      <c r="AV40" s="15"/>
      <c r="AW40" s="16">
        <v>1030</v>
      </c>
      <c r="AX40" s="15"/>
      <c r="AY40" s="16">
        <v>110</v>
      </c>
    </row>
    <row r="41" spans="2:51">
      <c r="C41" s="133" t="s">
        <v>53</v>
      </c>
      <c r="D41" s="17"/>
      <c r="E41" s="18">
        <v>36550</v>
      </c>
      <c r="F41" s="17"/>
      <c r="G41" s="18">
        <v>44782</v>
      </c>
      <c r="H41" s="17"/>
      <c r="I41" s="18">
        <v>96436</v>
      </c>
      <c r="J41" s="17"/>
      <c r="K41" s="18">
        <v>92626</v>
      </c>
      <c r="L41" s="17"/>
      <c r="M41" s="18">
        <v>89312</v>
      </c>
      <c r="N41" s="17"/>
      <c r="O41" s="18">
        <v>197393.28064277943</v>
      </c>
      <c r="P41" s="17"/>
      <c r="Q41" s="18">
        <v>186524</v>
      </c>
      <c r="R41" s="17"/>
      <c r="S41" s="18">
        <v>181841</v>
      </c>
      <c r="T41" s="17"/>
      <c r="U41" s="18">
        <v>204874</v>
      </c>
      <c r="V41" s="17"/>
      <c r="W41" s="18">
        <v>99935.8</v>
      </c>
      <c r="X41" s="17"/>
      <c r="Y41" s="18">
        <v>86046</v>
      </c>
      <c r="Z41" s="17"/>
      <c r="AA41" s="18">
        <v>81742</v>
      </c>
      <c r="AB41" s="17"/>
      <c r="AC41" s="18">
        <v>97393</v>
      </c>
      <c r="AD41" s="17"/>
      <c r="AE41" s="18">
        <v>128045</v>
      </c>
      <c r="AF41" s="17"/>
      <c r="AG41" s="18">
        <v>115252</v>
      </c>
      <c r="AH41" s="17"/>
      <c r="AI41" s="18">
        <v>112993</v>
      </c>
      <c r="AJ41" s="17"/>
      <c r="AK41" s="18">
        <v>114432</v>
      </c>
      <c r="AL41" s="17"/>
      <c r="AM41" s="18">
        <v>166436.00000000003</v>
      </c>
      <c r="AN41" s="17"/>
      <c r="AO41" s="18">
        <v>155610</v>
      </c>
      <c r="AP41" s="17"/>
      <c r="AQ41" s="18">
        <v>135318</v>
      </c>
      <c r="AR41" s="17"/>
      <c r="AS41" s="18">
        <v>140129</v>
      </c>
      <c r="AT41" s="17"/>
      <c r="AU41" s="18">
        <v>177724</v>
      </c>
      <c r="AV41" s="17"/>
      <c r="AW41" s="18">
        <f>SUM(AW30:AW40)</f>
        <v>169149</v>
      </c>
      <c r="AX41" s="17"/>
      <c r="AY41" s="18">
        <v>154610</v>
      </c>
    </row>
    <row r="42" spans="2:51">
      <c r="C42" s="2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</row>
    <row r="43" spans="2:51">
      <c r="C43" s="36" t="s">
        <v>54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</row>
    <row r="44" spans="2:51" ht="17.25">
      <c r="B44" s="2"/>
      <c r="C44" s="35" t="s">
        <v>42</v>
      </c>
      <c r="D44" s="28"/>
      <c r="E44" s="16"/>
      <c r="F44" s="28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28"/>
      <c r="AI44" s="28">
        <v>1927</v>
      </c>
      <c r="AJ44" s="28"/>
      <c r="AK44" s="28">
        <v>1972</v>
      </c>
      <c r="AL44" s="28"/>
      <c r="AM44" s="28">
        <v>1586</v>
      </c>
      <c r="AN44" s="28"/>
      <c r="AO44" s="28">
        <v>1132</v>
      </c>
      <c r="AP44" s="28"/>
      <c r="AQ44" s="28">
        <v>879</v>
      </c>
      <c r="AR44" s="28"/>
      <c r="AS44" s="28">
        <v>609</v>
      </c>
      <c r="AT44" s="28"/>
      <c r="AU44" s="28">
        <v>294</v>
      </c>
      <c r="AV44" s="28"/>
      <c r="AW44" s="28">
        <v>0</v>
      </c>
      <c r="AX44" s="28"/>
      <c r="AY44" s="28">
        <v>0</v>
      </c>
    </row>
    <row r="45" spans="2:51">
      <c r="C45" s="35" t="s">
        <v>43</v>
      </c>
      <c r="D45" s="15"/>
      <c r="E45" s="16">
        <v>0</v>
      </c>
      <c r="F45" s="15"/>
      <c r="G45" s="16">
        <v>0</v>
      </c>
      <c r="H45" s="15"/>
      <c r="I45" s="16">
        <v>0</v>
      </c>
      <c r="J45" s="15"/>
      <c r="K45" s="16">
        <v>0</v>
      </c>
      <c r="L45" s="15"/>
      <c r="M45" s="16">
        <v>0</v>
      </c>
      <c r="N45" s="15"/>
      <c r="O45" s="16">
        <v>0</v>
      </c>
      <c r="P45" s="15"/>
      <c r="Q45" s="16">
        <v>0</v>
      </c>
      <c r="R45" s="15"/>
      <c r="S45" s="16">
        <v>20107</v>
      </c>
      <c r="T45" s="15"/>
      <c r="U45" s="16">
        <v>14542</v>
      </c>
      <c r="V45" s="15"/>
      <c r="W45" s="16">
        <v>0</v>
      </c>
      <c r="X45" s="15"/>
      <c r="Y45" s="16">
        <v>0</v>
      </c>
      <c r="Z45" s="15"/>
      <c r="AA45" s="16">
        <v>0</v>
      </c>
      <c r="AB45" s="15"/>
      <c r="AC45" s="16">
        <v>0</v>
      </c>
      <c r="AD45" s="15"/>
      <c r="AE45" s="16">
        <v>0</v>
      </c>
      <c r="AF45" s="15"/>
      <c r="AG45" s="16">
        <v>0</v>
      </c>
      <c r="AH45" s="15"/>
      <c r="AI45" s="16">
        <v>0</v>
      </c>
      <c r="AJ45" s="15"/>
      <c r="AK45" s="16">
        <v>0</v>
      </c>
      <c r="AL45" s="15"/>
      <c r="AM45" s="16">
        <v>0</v>
      </c>
      <c r="AN45" s="15"/>
      <c r="AO45" s="16">
        <v>0</v>
      </c>
      <c r="AP45" s="15"/>
      <c r="AQ45" s="16">
        <v>0</v>
      </c>
      <c r="AR45" s="15"/>
      <c r="AS45" s="16">
        <v>0</v>
      </c>
      <c r="AT45" s="15"/>
      <c r="AU45" s="16">
        <v>0</v>
      </c>
      <c r="AV45" s="15"/>
      <c r="AW45" s="16">
        <v>0</v>
      </c>
      <c r="AX45" s="15"/>
      <c r="AY45" s="16">
        <v>0</v>
      </c>
    </row>
    <row r="46" spans="2:51" ht="17.25">
      <c r="B46" s="2"/>
      <c r="C46" s="35" t="s">
        <v>47</v>
      </c>
      <c r="D46" s="15"/>
      <c r="E46" s="16">
        <v>0</v>
      </c>
      <c r="F46" s="15"/>
      <c r="G46" s="16">
        <v>0</v>
      </c>
      <c r="H46" s="15"/>
      <c r="I46" s="16">
        <v>0</v>
      </c>
      <c r="J46" s="15"/>
      <c r="K46" s="16">
        <v>0</v>
      </c>
      <c r="L46" s="15"/>
      <c r="M46" s="16">
        <v>0</v>
      </c>
      <c r="N46" s="15"/>
      <c r="O46" s="16">
        <v>42883</v>
      </c>
      <c r="P46" s="15"/>
      <c r="Q46" s="16">
        <v>42883</v>
      </c>
      <c r="R46" s="15"/>
      <c r="S46" s="16">
        <v>40605</v>
      </c>
      <c r="T46" s="15"/>
      <c r="U46" s="16">
        <v>40854</v>
      </c>
      <c r="V46" s="15"/>
      <c r="W46" s="16">
        <v>44023.199999999997</v>
      </c>
      <c r="X46" s="15"/>
      <c r="Y46" s="16">
        <v>63602</v>
      </c>
      <c r="Z46" s="15"/>
      <c r="AA46" s="16">
        <v>65289</v>
      </c>
      <c r="AB46" s="15"/>
      <c r="AC46" s="16">
        <v>66699</v>
      </c>
      <c r="AD46" s="15"/>
      <c r="AE46" s="16">
        <v>68565</v>
      </c>
      <c r="AF46" s="15"/>
      <c r="AG46" s="16">
        <v>72150</v>
      </c>
      <c r="AH46" s="15"/>
      <c r="AI46" s="16">
        <v>71907</v>
      </c>
      <c r="AJ46" s="15"/>
      <c r="AK46" s="16">
        <v>74198</v>
      </c>
      <c r="AL46" s="15"/>
      <c r="AM46" s="16">
        <v>75600</v>
      </c>
      <c r="AN46" s="15"/>
      <c r="AO46" s="16">
        <v>74684</v>
      </c>
      <c r="AP46" s="15"/>
      <c r="AQ46" s="16">
        <v>81617</v>
      </c>
      <c r="AR46" s="15"/>
      <c r="AS46" s="16">
        <v>82745</v>
      </c>
      <c r="AT46" s="15"/>
      <c r="AU46" s="16">
        <v>84245</v>
      </c>
      <c r="AV46" s="15"/>
      <c r="AW46" s="16">
        <v>86713</v>
      </c>
      <c r="AX46" s="15"/>
      <c r="AY46" s="16">
        <v>98775</v>
      </c>
    </row>
    <row r="47" spans="2:51" ht="17.25">
      <c r="B47" s="2"/>
      <c r="C47" s="35" t="s">
        <v>55</v>
      </c>
      <c r="D47" s="15"/>
      <c r="E47" s="16">
        <v>12286</v>
      </c>
      <c r="F47" s="16">
        <v>0</v>
      </c>
      <c r="G47" s="16">
        <v>16185</v>
      </c>
      <c r="H47" s="16">
        <v>0</v>
      </c>
      <c r="I47" s="16">
        <v>17337</v>
      </c>
      <c r="J47" s="16">
        <v>0</v>
      </c>
      <c r="K47" s="16">
        <v>18222</v>
      </c>
      <c r="L47" s="16">
        <v>0</v>
      </c>
      <c r="M47" s="16">
        <v>19286</v>
      </c>
      <c r="N47" s="16">
        <v>0</v>
      </c>
      <c r="O47" s="16">
        <v>21590</v>
      </c>
      <c r="P47" s="16">
        <v>0</v>
      </c>
      <c r="Q47" s="16">
        <v>22100</v>
      </c>
      <c r="R47" s="16">
        <v>0</v>
      </c>
      <c r="S47" s="16">
        <v>21459</v>
      </c>
      <c r="T47" s="16">
        <v>0</v>
      </c>
      <c r="U47" s="16">
        <v>22023</v>
      </c>
      <c r="V47" s="16">
        <v>0</v>
      </c>
      <c r="W47" s="16">
        <v>11245</v>
      </c>
      <c r="X47" s="16">
        <v>0</v>
      </c>
      <c r="Y47" s="16">
        <v>10742</v>
      </c>
      <c r="Z47" s="16">
        <v>0</v>
      </c>
      <c r="AA47" s="16">
        <v>11073</v>
      </c>
      <c r="AB47" s="16">
        <v>0</v>
      </c>
      <c r="AC47" s="16">
        <v>10942</v>
      </c>
      <c r="AD47" s="16">
        <v>0</v>
      </c>
      <c r="AE47" s="16">
        <v>10489</v>
      </c>
      <c r="AF47" s="16">
        <v>0</v>
      </c>
      <c r="AG47" s="16">
        <v>9116</v>
      </c>
      <c r="AH47" s="16">
        <v>0</v>
      </c>
      <c r="AI47" s="16">
        <v>8957</v>
      </c>
      <c r="AJ47" s="16">
        <v>0</v>
      </c>
      <c r="AK47" s="16">
        <v>8518</v>
      </c>
      <c r="AL47" s="16">
        <v>0</v>
      </c>
      <c r="AM47" s="16">
        <v>7909</v>
      </c>
      <c r="AN47" s="16"/>
      <c r="AO47" s="16">
        <v>7679</v>
      </c>
      <c r="AP47" s="16">
        <v>0</v>
      </c>
      <c r="AQ47" s="16">
        <v>7434</v>
      </c>
      <c r="AR47" s="16">
        <v>0</v>
      </c>
      <c r="AS47" s="16">
        <v>6873</v>
      </c>
      <c r="AT47" s="16">
        <v>0</v>
      </c>
      <c r="AU47" s="16">
        <v>6206</v>
      </c>
      <c r="AV47" s="16">
        <v>0</v>
      </c>
      <c r="AW47" s="16">
        <v>5629</v>
      </c>
      <c r="AX47" s="16">
        <v>0</v>
      </c>
      <c r="AY47" s="16">
        <v>4963</v>
      </c>
    </row>
    <row r="48" spans="2:51">
      <c r="C48" s="131" t="s">
        <v>56</v>
      </c>
      <c r="D48" s="17"/>
      <c r="E48" s="18">
        <v>12286</v>
      </c>
      <c r="F48" s="17"/>
      <c r="G48" s="18">
        <v>16185</v>
      </c>
      <c r="H48" s="17"/>
      <c r="I48" s="18">
        <v>17337</v>
      </c>
      <c r="J48" s="17"/>
      <c r="K48" s="18">
        <v>18222</v>
      </c>
      <c r="L48" s="17"/>
      <c r="M48" s="18">
        <v>19286</v>
      </c>
      <c r="N48" s="17"/>
      <c r="O48" s="18">
        <v>64473</v>
      </c>
      <c r="P48" s="17"/>
      <c r="Q48" s="18">
        <v>64983</v>
      </c>
      <c r="R48" s="17"/>
      <c r="S48" s="18">
        <v>82171</v>
      </c>
      <c r="T48" s="17"/>
      <c r="U48" s="18">
        <v>77419</v>
      </c>
      <c r="V48" s="17"/>
      <c r="W48" s="18">
        <v>55268.2</v>
      </c>
      <c r="X48" s="17"/>
      <c r="Y48" s="18">
        <v>74344</v>
      </c>
      <c r="Z48" s="17"/>
      <c r="AA48" s="18">
        <v>76362</v>
      </c>
      <c r="AB48" s="17"/>
      <c r="AC48" s="18">
        <v>77641</v>
      </c>
      <c r="AD48" s="17"/>
      <c r="AE48" s="18">
        <v>79054</v>
      </c>
      <c r="AF48" s="17"/>
      <c r="AG48" s="18">
        <v>81266</v>
      </c>
      <c r="AH48" s="17"/>
      <c r="AI48" s="18">
        <v>82791</v>
      </c>
      <c r="AJ48" s="17"/>
      <c r="AK48" s="18">
        <v>84688</v>
      </c>
      <c r="AL48" s="17"/>
      <c r="AM48" s="18">
        <v>85095</v>
      </c>
      <c r="AN48" s="17"/>
      <c r="AO48" s="18">
        <v>83495</v>
      </c>
      <c r="AP48" s="17"/>
      <c r="AQ48" s="18">
        <v>89930</v>
      </c>
      <c r="AR48" s="17"/>
      <c r="AS48" s="18">
        <v>90227</v>
      </c>
      <c r="AT48" s="17"/>
      <c r="AU48" s="18">
        <v>90745</v>
      </c>
      <c r="AV48" s="13"/>
      <c r="AW48" s="18">
        <f>SUM(AW44:AW47)</f>
        <v>92342</v>
      </c>
      <c r="AX48" s="13"/>
      <c r="AY48" s="18">
        <v>103738</v>
      </c>
    </row>
    <row r="49" spans="2:51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</row>
    <row r="50" spans="2:51">
      <c r="C50" s="34" t="s">
        <v>57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5"/>
      <c r="AW50" s="13"/>
      <c r="AX50" s="15"/>
      <c r="AY50" s="13"/>
    </row>
    <row r="51" spans="2:51">
      <c r="C51" s="35" t="s">
        <v>58</v>
      </c>
      <c r="D51" s="15"/>
      <c r="E51" s="16">
        <v>1206</v>
      </c>
      <c r="F51" s="15"/>
      <c r="G51" s="16">
        <v>1206</v>
      </c>
      <c r="H51" s="15"/>
      <c r="I51" s="16">
        <v>1270</v>
      </c>
      <c r="J51" s="15"/>
      <c r="K51" s="16">
        <v>1270</v>
      </c>
      <c r="L51" s="15"/>
      <c r="M51" s="16">
        <v>1270</v>
      </c>
      <c r="N51" s="15"/>
      <c r="O51" s="16">
        <v>415</v>
      </c>
      <c r="P51" s="15"/>
      <c r="Q51" s="16">
        <v>415</v>
      </c>
      <c r="R51" s="15"/>
      <c r="S51" s="16">
        <v>10000</v>
      </c>
      <c r="T51" s="15"/>
      <c r="U51" s="16">
        <v>10000</v>
      </c>
      <c r="V51" s="15"/>
      <c r="W51" s="16">
        <v>192392</v>
      </c>
      <c r="X51" s="15"/>
      <c r="Y51" s="16">
        <v>192392</v>
      </c>
      <c r="Z51" s="15"/>
      <c r="AA51" s="16">
        <v>192392</v>
      </c>
      <c r="AB51" s="15"/>
      <c r="AC51" s="16">
        <v>192392</v>
      </c>
      <c r="AD51" s="15"/>
      <c r="AE51" s="16">
        <v>192392</v>
      </c>
      <c r="AF51" s="15"/>
      <c r="AG51" s="16">
        <v>192392</v>
      </c>
      <c r="AH51" s="15"/>
      <c r="AI51" s="16">
        <v>192392</v>
      </c>
      <c r="AJ51" s="15"/>
      <c r="AK51" s="16">
        <v>192392</v>
      </c>
      <c r="AL51" s="15"/>
      <c r="AM51" s="16">
        <v>192392</v>
      </c>
      <c r="AN51" s="15"/>
      <c r="AO51" s="16">
        <v>192392</v>
      </c>
      <c r="AP51" s="15"/>
      <c r="AQ51" s="16">
        <v>192392</v>
      </c>
      <c r="AR51" s="15"/>
      <c r="AS51" s="16">
        <v>192392</v>
      </c>
      <c r="AT51" s="15"/>
      <c r="AU51" s="16">
        <v>192392</v>
      </c>
      <c r="AV51" s="15"/>
      <c r="AW51" s="16">
        <v>192392</v>
      </c>
      <c r="AX51" s="15"/>
      <c r="AY51" s="16">
        <v>336148</v>
      </c>
    </row>
    <row r="52" spans="2:51">
      <c r="C52" s="37" t="s">
        <v>59</v>
      </c>
      <c r="D52" s="15"/>
      <c r="E52" s="16">
        <v>-137</v>
      </c>
      <c r="F52" s="15"/>
      <c r="G52" s="16">
        <v>-137</v>
      </c>
      <c r="H52" s="15"/>
      <c r="I52" s="16">
        <v>-148</v>
      </c>
      <c r="J52" s="15"/>
      <c r="K52" s="16">
        <v>-148</v>
      </c>
      <c r="L52" s="15"/>
      <c r="M52" s="16">
        <v>-148</v>
      </c>
      <c r="N52" s="15"/>
      <c r="O52" s="16">
        <v>0</v>
      </c>
      <c r="P52" s="15"/>
      <c r="Q52" s="16">
        <v>0</v>
      </c>
      <c r="R52" s="15"/>
      <c r="S52" s="16">
        <v>-25</v>
      </c>
      <c r="T52" s="15"/>
      <c r="U52" s="16">
        <v>-25</v>
      </c>
      <c r="V52" s="15"/>
      <c r="W52" s="16">
        <v>0</v>
      </c>
      <c r="X52" s="15"/>
      <c r="Y52" s="16">
        <v>-21</v>
      </c>
      <c r="Z52" s="15"/>
      <c r="AA52" s="16">
        <v>-21</v>
      </c>
      <c r="AB52" s="15"/>
      <c r="AC52" s="16">
        <v>-21</v>
      </c>
      <c r="AD52" s="15"/>
      <c r="AE52" s="16">
        <v>-21</v>
      </c>
      <c r="AF52" s="15"/>
      <c r="AG52" s="16">
        <v>-21</v>
      </c>
      <c r="AH52" s="15"/>
      <c r="AI52" s="16">
        <v>-21</v>
      </c>
      <c r="AJ52" s="15"/>
      <c r="AK52" s="16">
        <v>-2974</v>
      </c>
      <c r="AL52" s="15"/>
      <c r="AM52" s="16">
        <v>-12277</v>
      </c>
      <c r="AN52" s="15"/>
      <c r="AO52" s="16">
        <v>-12278</v>
      </c>
      <c r="AP52" s="15"/>
      <c r="AQ52" s="16">
        <v>-12278</v>
      </c>
      <c r="AR52" s="15"/>
      <c r="AS52" s="16">
        <v>-12278</v>
      </c>
      <c r="AT52" s="15"/>
      <c r="AU52" s="16">
        <v>-12278</v>
      </c>
      <c r="AV52" s="15"/>
      <c r="AW52" s="16">
        <v>-12344</v>
      </c>
      <c r="AX52" s="15"/>
      <c r="AY52" s="16">
        <v>-18871</v>
      </c>
    </row>
    <row r="53" spans="2:51">
      <c r="C53" s="37" t="s">
        <v>60</v>
      </c>
      <c r="D53" s="15"/>
      <c r="E53" s="16"/>
      <c r="F53" s="15"/>
      <c r="G53" s="16"/>
      <c r="H53" s="15"/>
      <c r="I53" s="16"/>
      <c r="J53" s="15"/>
      <c r="K53" s="16"/>
      <c r="L53" s="15"/>
      <c r="M53" s="16"/>
      <c r="N53" s="15"/>
      <c r="O53" s="16"/>
      <c r="P53" s="15"/>
      <c r="Q53" s="16"/>
      <c r="R53" s="15"/>
      <c r="S53" s="16"/>
      <c r="T53" s="15"/>
      <c r="U53" s="16"/>
      <c r="V53" s="15"/>
      <c r="W53" s="16">
        <v>-20105</v>
      </c>
      <c r="X53" s="15"/>
      <c r="Y53" s="16">
        <v>-20084</v>
      </c>
      <c r="Z53" s="15"/>
      <c r="AA53" s="16">
        <v>-20084</v>
      </c>
      <c r="AB53" s="15"/>
      <c r="AC53" s="16">
        <v>-19508</v>
      </c>
      <c r="AD53" s="15"/>
      <c r="AE53" s="16">
        <v>-12935</v>
      </c>
      <c r="AF53" s="15"/>
      <c r="AG53" s="16">
        <v>-12935</v>
      </c>
      <c r="AH53" s="15"/>
      <c r="AI53" s="16">
        <v>-12935</v>
      </c>
      <c r="AJ53" s="15"/>
      <c r="AK53" s="16">
        <v>-12935</v>
      </c>
      <c r="AL53" s="15"/>
      <c r="AM53" s="16">
        <v>-12935</v>
      </c>
      <c r="AN53" s="15"/>
      <c r="AO53" s="16">
        <v>-12527</v>
      </c>
      <c r="AP53" s="15"/>
      <c r="AQ53" s="16">
        <v>-12527</v>
      </c>
      <c r="AR53" s="15"/>
      <c r="AS53" s="16">
        <v>-12527</v>
      </c>
      <c r="AT53" s="15"/>
      <c r="AU53" s="16">
        <v>-12526</v>
      </c>
      <c r="AV53" s="15"/>
      <c r="AW53" s="16">
        <v>-11442</v>
      </c>
      <c r="AX53" s="15"/>
      <c r="AY53" s="16">
        <v>-11442</v>
      </c>
    </row>
    <row r="54" spans="2:51">
      <c r="C54" s="37" t="s">
        <v>61</v>
      </c>
      <c r="D54" s="15"/>
      <c r="E54" s="16">
        <v>0</v>
      </c>
      <c r="F54" s="15"/>
      <c r="G54" s="16">
        <v>601</v>
      </c>
      <c r="H54" s="15"/>
      <c r="I54" s="16">
        <v>902</v>
      </c>
      <c r="J54" s="15"/>
      <c r="K54" s="16">
        <v>1202</v>
      </c>
      <c r="L54" s="15"/>
      <c r="M54" s="16">
        <v>1503</v>
      </c>
      <c r="N54" s="15"/>
      <c r="O54" s="16">
        <v>1803</v>
      </c>
      <c r="P54" s="15"/>
      <c r="Q54" s="16">
        <v>2104</v>
      </c>
      <c r="R54" s="15"/>
      <c r="S54" s="16">
        <v>2405</v>
      </c>
      <c r="T54" s="15"/>
      <c r="U54" s="16">
        <v>2705</v>
      </c>
      <c r="V54" s="15"/>
      <c r="W54" s="16">
        <v>0</v>
      </c>
      <c r="X54" s="15"/>
      <c r="Y54" s="16">
        <v>0</v>
      </c>
      <c r="Z54" s="15"/>
      <c r="AA54" s="16">
        <v>0</v>
      </c>
      <c r="AB54" s="15"/>
      <c r="AC54" s="16">
        <v>0</v>
      </c>
      <c r="AD54" s="15"/>
      <c r="AE54" s="16">
        <v>0</v>
      </c>
      <c r="AF54" s="15"/>
      <c r="AG54" s="16">
        <v>0</v>
      </c>
      <c r="AH54" s="15"/>
      <c r="AI54" s="16">
        <v>0</v>
      </c>
      <c r="AJ54" s="15"/>
      <c r="AK54" s="16">
        <v>0</v>
      </c>
      <c r="AL54" s="15"/>
      <c r="AM54" s="16">
        <v>0</v>
      </c>
      <c r="AN54" s="15"/>
      <c r="AO54" s="16">
        <v>0</v>
      </c>
      <c r="AP54" s="15"/>
      <c r="AQ54" s="16">
        <v>0</v>
      </c>
      <c r="AR54" s="15"/>
      <c r="AS54" s="16">
        <v>0</v>
      </c>
      <c r="AT54" s="15"/>
      <c r="AU54" s="16">
        <v>0</v>
      </c>
      <c r="AV54" s="15"/>
      <c r="AW54" s="16">
        <v>0</v>
      </c>
      <c r="AX54" s="15"/>
      <c r="AY54" s="16">
        <v>0</v>
      </c>
    </row>
    <row r="55" spans="2:51">
      <c r="C55" s="37" t="s">
        <v>62</v>
      </c>
      <c r="D55" s="15"/>
      <c r="E55" s="16"/>
      <c r="F55" s="15"/>
      <c r="G55" s="16"/>
      <c r="H55" s="15"/>
      <c r="I55" s="16"/>
      <c r="J55" s="15"/>
      <c r="K55" s="16"/>
      <c r="L55" s="15"/>
      <c r="M55" s="16"/>
      <c r="N55" s="15"/>
      <c r="O55" s="16"/>
      <c r="P55" s="15"/>
      <c r="Q55" s="16"/>
      <c r="R55" s="15"/>
      <c r="S55" s="16"/>
      <c r="T55" s="15"/>
      <c r="U55" s="16"/>
      <c r="V55" s="15"/>
      <c r="W55" s="16"/>
      <c r="X55" s="15"/>
      <c r="Y55" s="16"/>
      <c r="Z55" s="15"/>
      <c r="AA55" s="16"/>
      <c r="AB55" s="15"/>
      <c r="AC55" s="16"/>
      <c r="AD55" s="15"/>
      <c r="AE55" s="16"/>
      <c r="AF55" s="15"/>
      <c r="AG55" s="16">
        <v>4008</v>
      </c>
      <c r="AH55" s="15"/>
      <c r="AI55" s="16">
        <v>5596</v>
      </c>
      <c r="AJ55" s="15"/>
      <c r="AK55" s="16">
        <v>5812</v>
      </c>
      <c r="AL55" s="15"/>
      <c r="AM55" s="16">
        <v>5845</v>
      </c>
      <c r="AN55" s="15"/>
      <c r="AO55" s="16">
        <v>5845</v>
      </c>
      <c r="AP55" s="15"/>
      <c r="AQ55" s="16">
        <v>7040</v>
      </c>
      <c r="AR55" s="15"/>
      <c r="AS55" s="16">
        <v>7040</v>
      </c>
      <c r="AT55" s="15"/>
      <c r="AU55" s="16">
        <v>8663</v>
      </c>
      <c r="AV55" s="15"/>
      <c r="AW55" s="16">
        <v>8663</v>
      </c>
      <c r="AX55" s="15"/>
      <c r="AY55" s="16">
        <v>8663</v>
      </c>
    </row>
    <row r="56" spans="2:51">
      <c r="C56" s="37" t="s">
        <v>63</v>
      </c>
      <c r="D56" s="15"/>
      <c r="E56" s="16">
        <v>89271</v>
      </c>
      <c r="F56" s="15"/>
      <c r="G56" s="16">
        <v>118370</v>
      </c>
      <c r="H56" s="15"/>
      <c r="I56" s="16">
        <v>108238.26033567669</v>
      </c>
      <c r="J56" s="15"/>
      <c r="K56" s="16">
        <v>106739.27873192563</v>
      </c>
      <c r="L56" s="15"/>
      <c r="M56" s="16">
        <v>105601.67692824178</v>
      </c>
      <c r="N56" s="15"/>
      <c r="O56" s="16">
        <v>8607.4809757905896</v>
      </c>
      <c r="P56" s="15"/>
      <c r="Q56" s="16">
        <v>8377</v>
      </c>
      <c r="R56" s="15"/>
      <c r="S56" s="16">
        <v>7791</v>
      </c>
      <c r="T56" s="15"/>
      <c r="U56" s="16">
        <v>7791</v>
      </c>
      <c r="V56" s="15"/>
      <c r="W56" s="16">
        <v>27487</v>
      </c>
      <c r="X56" s="15"/>
      <c r="Y56" s="16">
        <v>27487</v>
      </c>
      <c r="Z56" s="15"/>
      <c r="AA56" s="16">
        <v>27487</v>
      </c>
      <c r="AB56" s="15"/>
      <c r="AC56" s="16">
        <v>28766</v>
      </c>
      <c r="AD56" s="15"/>
      <c r="AE56" s="16">
        <v>86502</v>
      </c>
      <c r="AF56" s="15"/>
      <c r="AG56" s="16">
        <v>86502</v>
      </c>
      <c r="AH56" s="15"/>
      <c r="AI56" s="16">
        <v>86502</v>
      </c>
      <c r="AJ56" s="15"/>
      <c r="AK56" s="16">
        <v>77852</v>
      </c>
      <c r="AL56" s="15"/>
      <c r="AM56" s="16">
        <v>153434</v>
      </c>
      <c r="AN56" s="15"/>
      <c r="AO56" s="16">
        <v>153434</v>
      </c>
      <c r="AP56" s="15"/>
      <c r="AQ56" s="16">
        <v>153434</v>
      </c>
      <c r="AR56" s="15"/>
      <c r="AS56" s="16">
        <v>153434</v>
      </c>
      <c r="AT56" s="15"/>
      <c r="AU56" s="16">
        <v>235516</v>
      </c>
      <c r="AV56" s="15"/>
      <c r="AW56" s="16">
        <v>235516</v>
      </c>
      <c r="AX56" s="15"/>
      <c r="AY56" s="16">
        <v>92127</v>
      </c>
    </row>
    <row r="57" spans="2:51">
      <c r="C57" s="37" t="s">
        <v>64</v>
      </c>
      <c r="D57" s="15"/>
      <c r="E57" s="16">
        <v>1772</v>
      </c>
      <c r="F57" s="15"/>
      <c r="G57" s="16">
        <v>1865</v>
      </c>
      <c r="H57" s="15"/>
      <c r="I57" s="16">
        <v>1866</v>
      </c>
      <c r="J57" s="15"/>
      <c r="K57" s="16">
        <v>1852</v>
      </c>
      <c r="L57" s="15"/>
      <c r="M57" s="16">
        <v>1858</v>
      </c>
      <c r="N57" s="15"/>
      <c r="O57" s="16">
        <v>1867</v>
      </c>
      <c r="P57" s="15"/>
      <c r="Q57" s="16">
        <v>1860</v>
      </c>
      <c r="R57" s="15"/>
      <c r="S57" s="16">
        <v>1870</v>
      </c>
      <c r="T57" s="15"/>
      <c r="U57" s="16">
        <v>1872</v>
      </c>
      <c r="V57" s="15"/>
      <c r="W57" s="16">
        <v>1868</v>
      </c>
      <c r="X57" s="15"/>
      <c r="Y57" s="16">
        <v>1869</v>
      </c>
      <c r="Z57" s="15"/>
      <c r="AA57" s="16">
        <v>1866</v>
      </c>
      <c r="AB57" s="15"/>
      <c r="AC57" s="16">
        <v>1870</v>
      </c>
      <c r="AD57" s="15"/>
      <c r="AE57" s="16">
        <v>1869</v>
      </c>
      <c r="AF57" s="15"/>
      <c r="AG57" s="16">
        <v>1866</v>
      </c>
      <c r="AH57" s="15"/>
      <c r="AI57" s="16">
        <v>1870</v>
      </c>
      <c r="AJ57" s="15"/>
      <c r="AK57" s="16">
        <v>1871</v>
      </c>
      <c r="AL57" s="15"/>
      <c r="AM57" s="16">
        <v>1869</v>
      </c>
      <c r="AN57" s="15"/>
      <c r="AO57" s="16">
        <v>1869</v>
      </c>
      <c r="AP57" s="15"/>
      <c r="AQ57" s="16">
        <v>1867</v>
      </c>
      <c r="AR57" s="15"/>
      <c r="AS57" s="16">
        <v>1868</v>
      </c>
      <c r="AT57" s="15"/>
      <c r="AU57" s="16">
        <v>1866</v>
      </c>
      <c r="AV57" s="15"/>
      <c r="AW57" s="16">
        <v>1867</v>
      </c>
      <c r="AX57" s="15"/>
      <c r="AY57" s="16">
        <v>1869</v>
      </c>
    </row>
    <row r="58" spans="2:51">
      <c r="C58" s="35" t="s">
        <v>65</v>
      </c>
      <c r="D58" s="15"/>
      <c r="E58" s="16">
        <v>0</v>
      </c>
      <c r="F58" s="15"/>
      <c r="G58" s="16">
        <v>0</v>
      </c>
      <c r="H58" s="15"/>
      <c r="I58" s="16">
        <v>6977</v>
      </c>
      <c r="J58" s="15"/>
      <c r="K58" s="16">
        <v>13616</v>
      </c>
      <c r="L58" s="15"/>
      <c r="M58" s="16">
        <v>23526</v>
      </c>
      <c r="N58" s="15"/>
      <c r="O58" s="16">
        <v>0</v>
      </c>
      <c r="P58" s="15"/>
      <c r="Q58" s="16">
        <v>-933</v>
      </c>
      <c r="R58" s="15"/>
      <c r="S58" s="16">
        <v>-1947</v>
      </c>
      <c r="T58" s="15"/>
      <c r="U58" s="16">
        <v>4918</v>
      </c>
      <c r="V58" s="15"/>
      <c r="W58" s="16">
        <v>0</v>
      </c>
      <c r="X58" s="15"/>
      <c r="Y58" s="16">
        <v>7227</v>
      </c>
      <c r="Z58" s="15"/>
      <c r="AA58" s="16">
        <v>20608</v>
      </c>
      <c r="AB58" s="15"/>
      <c r="AC58" s="16">
        <v>42076</v>
      </c>
      <c r="AD58" s="15"/>
      <c r="AE58" s="16">
        <v>0</v>
      </c>
      <c r="AF58" s="15"/>
      <c r="AG58" s="16">
        <v>15969</v>
      </c>
      <c r="AH58" s="15"/>
      <c r="AI58" s="16">
        <v>31651</v>
      </c>
      <c r="AJ58" s="15"/>
      <c r="AK58" s="16">
        <v>55920</v>
      </c>
      <c r="AL58" s="15"/>
      <c r="AM58" s="16">
        <v>0</v>
      </c>
      <c r="AN58" s="15"/>
      <c r="AO58" s="16">
        <v>19502</v>
      </c>
      <c r="AP58" s="15"/>
      <c r="AQ58" s="16">
        <v>39657</v>
      </c>
      <c r="AR58" s="15"/>
      <c r="AS58" s="16">
        <v>60976</v>
      </c>
      <c r="AT58" s="15"/>
      <c r="AU58" s="16">
        <v>0</v>
      </c>
      <c r="AV58" s="17"/>
      <c r="AW58" s="16">
        <v>20142</v>
      </c>
      <c r="AX58" s="17"/>
      <c r="AY58" s="16">
        <v>39552</v>
      </c>
    </row>
    <row r="59" spans="2:51">
      <c r="B59" s="4"/>
      <c r="C59" s="134" t="s">
        <v>66</v>
      </c>
      <c r="D59" s="17"/>
      <c r="E59" s="18">
        <v>92112</v>
      </c>
      <c r="F59" s="17"/>
      <c r="G59" s="18">
        <v>121905</v>
      </c>
      <c r="H59" s="17"/>
      <c r="I59" s="18">
        <v>119105.26033567669</v>
      </c>
      <c r="J59" s="17"/>
      <c r="K59" s="18">
        <v>124531.27873192563</v>
      </c>
      <c r="L59" s="17"/>
      <c r="M59" s="18">
        <v>133611</v>
      </c>
      <c r="N59" s="17"/>
      <c r="O59" s="18">
        <v>12692.48097579059</v>
      </c>
      <c r="P59" s="17"/>
      <c r="Q59" s="18">
        <v>11823</v>
      </c>
      <c r="R59" s="17"/>
      <c r="S59" s="18">
        <v>20094</v>
      </c>
      <c r="T59" s="17"/>
      <c r="U59" s="18">
        <v>27261</v>
      </c>
      <c r="V59" s="17"/>
      <c r="W59" s="18">
        <v>201642</v>
      </c>
      <c r="X59" s="17"/>
      <c r="Y59" s="18">
        <v>208870</v>
      </c>
      <c r="Z59" s="17"/>
      <c r="AA59" s="18">
        <v>222248</v>
      </c>
      <c r="AB59" s="17"/>
      <c r="AC59" s="18">
        <v>245575</v>
      </c>
      <c r="AD59" s="17"/>
      <c r="AE59" s="18">
        <v>267807</v>
      </c>
      <c r="AF59" s="17"/>
      <c r="AG59" s="18">
        <v>287781</v>
      </c>
      <c r="AH59" s="17"/>
      <c r="AI59" s="18">
        <v>305055</v>
      </c>
      <c r="AJ59" s="17"/>
      <c r="AK59" s="18">
        <v>317938</v>
      </c>
      <c r="AL59" s="17"/>
      <c r="AM59" s="18">
        <v>328328</v>
      </c>
      <c r="AN59" s="17"/>
      <c r="AO59" s="18">
        <v>348237</v>
      </c>
      <c r="AP59" s="17"/>
      <c r="AQ59" s="18">
        <v>369585</v>
      </c>
      <c r="AR59" s="17"/>
      <c r="AS59" s="18">
        <v>390905</v>
      </c>
      <c r="AT59" s="17"/>
      <c r="AU59" s="18">
        <v>413633</v>
      </c>
      <c r="AV59" s="17"/>
      <c r="AW59" s="18">
        <v>434794</v>
      </c>
      <c r="AX59" s="17"/>
      <c r="AY59" s="18">
        <v>448046</v>
      </c>
    </row>
    <row r="60" spans="2:51">
      <c r="C60" s="225" t="s">
        <v>67</v>
      </c>
      <c r="D60" s="17"/>
      <c r="E60" s="17">
        <v>-248</v>
      </c>
      <c r="F60" s="17"/>
      <c r="G60" s="17">
        <v>-298</v>
      </c>
      <c r="H60" s="17"/>
      <c r="I60" s="17">
        <v>-358.29481717701765</v>
      </c>
      <c r="J60" s="17"/>
      <c r="K60" s="17">
        <v>-372.31321342595868</v>
      </c>
      <c r="L60" s="17"/>
      <c r="M60" s="17">
        <v>-351.71140974211676</v>
      </c>
      <c r="N60" s="17"/>
      <c r="O60" s="17">
        <v>0</v>
      </c>
      <c r="P60" s="17"/>
      <c r="Q60" s="17">
        <v>0</v>
      </c>
      <c r="R60" s="17"/>
      <c r="S60" s="31">
        <v>0</v>
      </c>
      <c r="T60" s="17"/>
      <c r="U60" s="17">
        <v>0</v>
      </c>
      <c r="V60" s="17"/>
      <c r="W60" s="17">
        <v>0</v>
      </c>
      <c r="X60" s="17"/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17">
        <v>0</v>
      </c>
      <c r="AX60" s="17">
        <v>0</v>
      </c>
      <c r="AY60" s="17">
        <v>0</v>
      </c>
    </row>
    <row r="61" spans="2:51">
      <c r="C61" s="134" t="s">
        <v>68</v>
      </c>
      <c r="D61" s="17"/>
      <c r="E61" s="18">
        <v>91864</v>
      </c>
      <c r="F61" s="17"/>
      <c r="G61" s="18">
        <v>121607</v>
      </c>
      <c r="H61" s="17"/>
      <c r="I61" s="18">
        <v>118746.96551849968</v>
      </c>
      <c r="J61" s="17"/>
      <c r="K61" s="18">
        <v>124158.96551849967</v>
      </c>
      <c r="L61" s="17"/>
      <c r="M61" s="18">
        <v>133259.28859025787</v>
      </c>
      <c r="N61" s="17"/>
      <c r="O61" s="18">
        <v>12692.48097579059</v>
      </c>
      <c r="P61" s="17"/>
      <c r="Q61" s="18">
        <v>11823</v>
      </c>
      <c r="R61" s="17"/>
      <c r="S61" s="18">
        <v>20094</v>
      </c>
      <c r="T61" s="17"/>
      <c r="U61" s="18">
        <v>27261</v>
      </c>
      <c r="V61" s="17"/>
      <c r="W61" s="18">
        <v>201642</v>
      </c>
      <c r="X61" s="17"/>
      <c r="Y61" s="18">
        <v>208870</v>
      </c>
      <c r="Z61" s="17"/>
      <c r="AA61" s="18">
        <v>222248</v>
      </c>
      <c r="AB61" s="17"/>
      <c r="AC61" s="18">
        <v>245575</v>
      </c>
      <c r="AD61" s="17"/>
      <c r="AE61" s="18">
        <v>267807</v>
      </c>
      <c r="AF61" s="17"/>
      <c r="AG61" s="18">
        <v>287781</v>
      </c>
      <c r="AH61" s="17"/>
      <c r="AI61" s="18">
        <v>305055</v>
      </c>
      <c r="AJ61" s="17"/>
      <c r="AK61" s="18">
        <v>317938</v>
      </c>
      <c r="AL61" s="17"/>
      <c r="AM61" s="18">
        <v>328328</v>
      </c>
      <c r="AN61" s="17"/>
      <c r="AO61" s="18">
        <v>348237</v>
      </c>
      <c r="AP61" s="17"/>
      <c r="AQ61" s="18">
        <v>369585</v>
      </c>
      <c r="AR61" s="17"/>
      <c r="AS61" s="18">
        <v>390905</v>
      </c>
      <c r="AT61" s="17"/>
      <c r="AU61" s="18">
        <v>413633</v>
      </c>
      <c r="AV61" s="17"/>
      <c r="AW61" s="18">
        <v>434794</v>
      </c>
      <c r="AX61" s="17"/>
      <c r="AY61" s="18">
        <v>448046</v>
      </c>
    </row>
    <row r="62" spans="2:51"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32"/>
      <c r="R62" s="17"/>
      <c r="S62" s="17" t="s">
        <v>0</v>
      </c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8"/>
      <c r="AJ62" s="17"/>
      <c r="AK62" s="18"/>
      <c r="AL62" s="17"/>
      <c r="AM62" s="18"/>
      <c r="AN62" s="17"/>
      <c r="AO62" s="18"/>
      <c r="AP62" s="17"/>
      <c r="AQ62" s="18"/>
      <c r="AR62" s="17"/>
      <c r="AS62" s="18"/>
      <c r="AT62" s="17"/>
      <c r="AU62" s="18"/>
      <c r="AV62" s="17"/>
      <c r="AW62" s="18"/>
      <c r="AX62" s="17"/>
      <c r="AY62" s="18"/>
    </row>
    <row r="63" spans="2:51" ht="16.5" thickBot="1">
      <c r="C63" s="135" t="s">
        <v>69</v>
      </c>
      <c r="D63" s="17"/>
      <c r="E63" s="23">
        <v>140700</v>
      </c>
      <c r="F63" s="17"/>
      <c r="G63" s="23">
        <v>182574</v>
      </c>
      <c r="H63" s="17"/>
      <c r="I63" s="23">
        <v>232519.96551849967</v>
      </c>
      <c r="J63" s="17"/>
      <c r="K63" s="23">
        <v>235006.96551849967</v>
      </c>
      <c r="L63" s="17"/>
      <c r="M63" s="23">
        <v>241857.28859025787</v>
      </c>
      <c r="N63" s="17"/>
      <c r="O63" s="23">
        <v>274558.76161857002</v>
      </c>
      <c r="P63" s="17"/>
      <c r="Q63" s="23">
        <v>263330</v>
      </c>
      <c r="R63" s="17"/>
      <c r="S63" s="23">
        <v>284106</v>
      </c>
      <c r="T63" s="17"/>
      <c r="U63" s="23">
        <v>309554</v>
      </c>
      <c r="V63" s="17"/>
      <c r="W63" s="23">
        <v>356846</v>
      </c>
      <c r="X63" s="17"/>
      <c r="Y63" s="23">
        <v>369260</v>
      </c>
      <c r="Z63" s="17"/>
      <c r="AA63" s="23">
        <v>380352</v>
      </c>
      <c r="AB63" s="17"/>
      <c r="AC63" s="23">
        <v>420609</v>
      </c>
      <c r="AD63" s="17"/>
      <c r="AE63" s="23">
        <v>474906</v>
      </c>
      <c r="AF63" s="17"/>
      <c r="AG63" s="23">
        <v>484299</v>
      </c>
      <c r="AH63" s="17"/>
      <c r="AI63" s="23">
        <v>500839</v>
      </c>
      <c r="AJ63" s="17"/>
      <c r="AK63" s="23">
        <v>517058</v>
      </c>
      <c r="AL63" s="17"/>
      <c r="AM63" s="23">
        <v>579859</v>
      </c>
      <c r="AN63" s="17"/>
      <c r="AO63" s="23">
        <v>587342</v>
      </c>
      <c r="AP63" s="17"/>
      <c r="AQ63" s="23">
        <v>594833</v>
      </c>
      <c r="AR63" s="17"/>
      <c r="AS63" s="23">
        <v>621261</v>
      </c>
      <c r="AT63" s="17"/>
      <c r="AU63" s="23">
        <v>682102</v>
      </c>
      <c r="AV63" s="33"/>
      <c r="AW63" s="23">
        <v>696285</v>
      </c>
      <c r="AX63" s="33"/>
      <c r="AY63" s="23">
        <v>706394</v>
      </c>
    </row>
    <row r="64" spans="2:51" ht="16.5" thickTop="1"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9194-3DE7-4397-813F-F004E451504E}">
  <dimension ref="A1:BI1000"/>
  <sheetViews>
    <sheetView showGridLines="0" zoomScale="70" zoomScaleNormal="70" workbookViewId="0">
      <pane xSplit="3" topLeftCell="AX1" activePane="topRight" state="frozen"/>
      <selection pane="topRight"/>
    </sheetView>
  </sheetViews>
  <sheetFormatPr defaultRowHeight="15.75"/>
  <cols>
    <col min="1" max="1" width="4.42578125" style="1" customWidth="1"/>
    <col min="2" max="2" width="4.140625" style="1" customWidth="1"/>
    <col min="3" max="3" width="101.140625" style="22" customWidth="1"/>
    <col min="4" max="4" width="0.7109375" style="54" customWidth="1"/>
    <col min="5" max="5" width="13.42578125" style="54" bestFit="1" customWidth="1"/>
    <col min="6" max="6" width="0.7109375" style="54" customWidth="1"/>
    <col min="7" max="7" width="13.42578125" style="54" bestFit="1" customWidth="1"/>
    <col min="8" max="8" width="0.7109375" style="54" customWidth="1"/>
    <col min="9" max="9" width="13.42578125" style="54" customWidth="1"/>
    <col min="10" max="10" width="0.7109375" style="54" customWidth="1"/>
    <col min="11" max="11" width="13.42578125" style="54" customWidth="1"/>
    <col min="12" max="12" width="0.5703125" style="54" customWidth="1"/>
    <col min="13" max="13" width="13.42578125" style="54" customWidth="1"/>
    <col min="14" max="14" width="0.5703125" style="54" customWidth="1"/>
    <col min="15" max="15" width="13.42578125" style="54" customWidth="1"/>
    <col min="16" max="16" width="0.5703125" style="54" customWidth="1"/>
    <col min="17" max="17" width="13.42578125" style="54" bestFit="1" customWidth="1"/>
    <col min="18" max="18" width="0.5703125" style="54" customWidth="1"/>
    <col min="19" max="19" width="13.42578125" style="54" bestFit="1" customWidth="1"/>
    <col min="20" max="20" width="0.5703125" style="54" customWidth="1"/>
    <col min="21" max="21" width="13.42578125" style="54" bestFit="1" customWidth="1"/>
    <col min="22" max="22" width="0.5703125" style="54" customWidth="1"/>
    <col min="23" max="23" width="13.42578125" style="41" bestFit="1" customWidth="1"/>
    <col min="24" max="24" width="0.5703125" style="54" customWidth="1"/>
    <col min="25" max="25" width="13.42578125" style="54" customWidth="1"/>
    <col min="26" max="26" width="0.5703125" style="54" customWidth="1"/>
    <col min="27" max="27" width="13.42578125" style="54" bestFit="1" customWidth="1"/>
    <col min="28" max="28" width="0.5703125" style="54" customWidth="1"/>
    <col min="29" max="29" width="13.42578125" style="54" bestFit="1" customWidth="1"/>
    <col min="30" max="30" width="0.5703125" style="54" customWidth="1"/>
    <col min="31" max="31" width="13.42578125" style="54" bestFit="1" customWidth="1"/>
    <col min="32" max="32" width="0.5703125" style="54" customWidth="1"/>
    <col min="33" max="33" width="13.42578125" style="54" bestFit="1" customWidth="1"/>
    <col min="34" max="34" width="0.5703125" style="54" customWidth="1"/>
    <col min="35" max="35" width="13.42578125" style="54" bestFit="1" customWidth="1"/>
    <col min="36" max="36" width="0.5703125" style="54" customWidth="1"/>
    <col min="37" max="37" width="13.42578125" style="54" bestFit="1" customWidth="1"/>
    <col min="38" max="38" width="0.5703125" style="54" customWidth="1"/>
    <col min="39" max="39" width="13.42578125" style="54" bestFit="1" customWidth="1"/>
    <col min="40" max="40" width="0.5703125" style="54" customWidth="1"/>
    <col min="41" max="41" width="13.42578125" style="54" bestFit="1" customWidth="1"/>
    <col min="42" max="42" width="0.5703125" style="54" customWidth="1"/>
    <col min="43" max="43" width="13.42578125" style="54" bestFit="1" customWidth="1"/>
    <col min="44" max="44" width="0.5703125" style="54" customWidth="1"/>
    <col min="45" max="45" width="13.42578125" style="54" bestFit="1" customWidth="1"/>
    <col min="46" max="46" width="0.5703125" style="54" customWidth="1"/>
    <col min="47" max="47" width="13.42578125" style="54" bestFit="1" customWidth="1"/>
    <col min="48" max="48" width="0.5703125" style="54" customWidth="1"/>
    <col min="49" max="49" width="13.42578125" style="54" bestFit="1" customWidth="1"/>
    <col min="50" max="50" width="0.5703125" style="54" customWidth="1"/>
    <col min="51" max="51" width="13.42578125" style="54" bestFit="1" customWidth="1"/>
    <col min="52" max="52" width="0.5703125" style="54" customWidth="1"/>
    <col min="53" max="53" width="13.42578125" style="54" bestFit="1" customWidth="1"/>
    <col min="54" max="54" width="0.5703125" style="54" customWidth="1"/>
    <col min="55" max="55" width="13.42578125" style="54" bestFit="1" customWidth="1"/>
    <col min="56" max="56" width="0.5703125" style="154" customWidth="1"/>
    <col min="57" max="57" width="14.85546875" style="176" bestFit="1" customWidth="1"/>
    <col min="58" max="58" width="0.5703125" style="154" customWidth="1"/>
    <col min="59" max="59" width="13.42578125" style="154" bestFit="1" customWidth="1"/>
    <col min="60" max="60" width="0.5703125" customWidth="1"/>
    <col min="61" max="61" width="13.42578125" customWidth="1"/>
    <col min="62" max="16384" width="9.140625" style="1"/>
  </cols>
  <sheetData>
    <row r="1" spans="1:61" ht="16.5" customHeight="1"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9"/>
      <c r="AU1" s="9"/>
      <c r="AV1" s="9"/>
      <c r="AW1" s="9"/>
      <c r="AX1" s="9"/>
      <c r="AY1" s="9"/>
      <c r="AZ1" s="9"/>
      <c r="BA1" s="9"/>
      <c r="BB1" s="9"/>
      <c r="BC1" s="9"/>
      <c r="BD1" s="1"/>
      <c r="BE1" s="162"/>
      <c r="BF1" s="1"/>
      <c r="BG1" s="1"/>
      <c r="BH1" s="181"/>
      <c r="BI1" s="181"/>
    </row>
    <row r="2" spans="1:61" ht="9" customHeight="1"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9"/>
      <c r="AU2" s="9"/>
      <c r="AV2" s="9"/>
      <c r="AW2" s="9"/>
      <c r="AX2" s="9"/>
      <c r="AY2" s="9"/>
      <c r="AZ2" s="9"/>
      <c r="BA2" s="9"/>
      <c r="BB2" s="9"/>
      <c r="BC2" s="9"/>
      <c r="BD2" s="1"/>
      <c r="BE2" s="162"/>
      <c r="BF2" s="1"/>
      <c r="BG2" s="1"/>
      <c r="BH2" s="181"/>
      <c r="BI2" s="181"/>
    </row>
    <row r="3" spans="1:61"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9"/>
      <c r="AU3" s="9"/>
      <c r="AV3" s="9"/>
      <c r="AW3" s="9"/>
      <c r="AX3" s="9"/>
      <c r="AY3" s="9"/>
      <c r="AZ3" s="9"/>
      <c r="BA3" s="9"/>
      <c r="BB3" s="9"/>
      <c r="BC3" s="9"/>
      <c r="BD3" s="1"/>
      <c r="BE3" s="162"/>
      <c r="BF3" s="1"/>
      <c r="BG3" s="1"/>
      <c r="BH3" s="181"/>
      <c r="BI3" s="181"/>
    </row>
    <row r="4" spans="1:61" s="148" customFormat="1" ht="18">
      <c r="C4" s="161"/>
      <c r="D4" s="226"/>
      <c r="E4" s="227">
        <v>2017</v>
      </c>
      <c r="F4" s="226"/>
      <c r="G4" s="227">
        <v>2018</v>
      </c>
      <c r="H4" s="226"/>
      <c r="I4" s="228" t="s">
        <v>70</v>
      </c>
      <c r="J4" s="226"/>
      <c r="K4" s="228" t="s">
        <v>71</v>
      </c>
      <c r="L4" s="226"/>
      <c r="M4" s="228" t="s">
        <v>72</v>
      </c>
      <c r="N4" s="226"/>
      <c r="O4" s="228" t="s">
        <v>73</v>
      </c>
      <c r="P4" s="226"/>
      <c r="Q4" s="227">
        <v>2019</v>
      </c>
      <c r="R4" s="226"/>
      <c r="S4" s="228" t="s">
        <v>74</v>
      </c>
      <c r="T4" s="226"/>
      <c r="U4" s="228" t="s">
        <v>75</v>
      </c>
      <c r="V4" s="226"/>
      <c r="W4" s="228" t="s">
        <v>76</v>
      </c>
      <c r="X4" s="226"/>
      <c r="Y4" s="228" t="s">
        <v>77</v>
      </c>
      <c r="Z4" s="226"/>
      <c r="AA4" s="227">
        <v>2020</v>
      </c>
      <c r="AB4" s="226"/>
      <c r="AC4" s="228" t="s">
        <v>78</v>
      </c>
      <c r="AD4" s="226"/>
      <c r="AE4" s="228" t="s">
        <v>79</v>
      </c>
      <c r="AF4" s="226"/>
      <c r="AG4" s="228" t="s">
        <v>80</v>
      </c>
      <c r="AH4" s="226"/>
      <c r="AI4" s="228" t="s">
        <v>81</v>
      </c>
      <c r="AJ4" s="226"/>
      <c r="AK4" s="227">
        <v>2021</v>
      </c>
      <c r="AL4" s="226"/>
      <c r="AM4" s="228" t="s">
        <v>82</v>
      </c>
      <c r="AN4" s="226"/>
      <c r="AO4" s="228" t="s">
        <v>83</v>
      </c>
      <c r="AP4" s="226"/>
      <c r="AQ4" s="228" t="s">
        <v>84</v>
      </c>
      <c r="AR4" s="226"/>
      <c r="AS4" s="228" t="s">
        <v>85</v>
      </c>
      <c r="AT4" s="226"/>
      <c r="AU4" s="227">
        <v>2022</v>
      </c>
      <c r="AV4" s="226"/>
      <c r="AW4" s="228" t="s">
        <v>86</v>
      </c>
      <c r="AX4" s="226"/>
      <c r="AY4" s="228" t="s">
        <v>87</v>
      </c>
      <c r="AZ4" s="226"/>
      <c r="BA4" s="228" t="s">
        <v>88</v>
      </c>
      <c r="BB4" s="226"/>
      <c r="BC4" s="228" t="s">
        <v>160</v>
      </c>
      <c r="BD4" s="226"/>
      <c r="BE4" s="227">
        <v>2023</v>
      </c>
      <c r="BF4" s="226"/>
      <c r="BG4" s="227" t="s">
        <v>171</v>
      </c>
      <c r="BH4" s="229"/>
      <c r="BI4" s="230" t="s">
        <v>172</v>
      </c>
    </row>
    <row r="5" spans="1:61" s="9" customFormat="1">
      <c r="A5" s="1"/>
      <c r="B5" s="1"/>
      <c r="C5" s="38"/>
      <c r="D5" s="39"/>
      <c r="E5" s="40"/>
      <c r="F5" s="39"/>
      <c r="G5" s="40"/>
      <c r="H5" s="39"/>
      <c r="I5" s="41"/>
      <c r="J5" s="39"/>
      <c r="K5" s="41"/>
      <c r="L5" s="39"/>
      <c r="M5" s="41"/>
      <c r="N5" s="39"/>
      <c r="O5" s="41"/>
      <c r="P5" s="39"/>
      <c r="Q5" s="42"/>
      <c r="R5" s="39"/>
      <c r="S5" s="40"/>
      <c r="T5" s="39"/>
      <c r="U5" s="43"/>
      <c r="V5" s="39"/>
      <c r="W5" s="41"/>
      <c r="X5" s="39"/>
      <c r="Y5" s="41"/>
      <c r="Z5" s="39"/>
      <c r="AA5" s="42"/>
      <c r="AB5" s="39"/>
      <c r="AC5" s="42"/>
      <c r="AD5" s="39"/>
      <c r="AE5" s="42"/>
      <c r="AF5" s="39"/>
      <c r="AG5" s="42"/>
      <c r="AH5" s="39"/>
      <c r="AI5" s="42"/>
      <c r="AJ5" s="39"/>
      <c r="AK5" s="42"/>
      <c r="AL5" s="39"/>
      <c r="AM5" s="42"/>
      <c r="AN5" s="39"/>
      <c r="AO5" s="42"/>
      <c r="AP5" s="39"/>
      <c r="AQ5" s="42"/>
      <c r="AR5" s="39"/>
      <c r="AS5" s="42"/>
      <c r="AT5" s="39"/>
      <c r="AU5" s="42"/>
      <c r="AV5" s="39"/>
      <c r="AW5" s="42"/>
      <c r="AX5" s="39"/>
      <c r="AY5" s="42"/>
      <c r="AZ5" s="39"/>
      <c r="BA5" s="42"/>
      <c r="BB5" s="39"/>
      <c r="BC5" s="42"/>
      <c r="BD5" s="39"/>
      <c r="BE5" s="42"/>
      <c r="BF5" s="39"/>
      <c r="BG5" s="42"/>
      <c r="BH5" s="183"/>
      <c r="BI5" s="184"/>
    </row>
    <row r="6" spans="1:61" s="9" customFormat="1">
      <c r="A6" s="1"/>
      <c r="B6" s="1"/>
      <c r="C6" s="35" t="s">
        <v>89</v>
      </c>
      <c r="D6" s="44"/>
      <c r="E6" s="45">
        <v>216610</v>
      </c>
      <c r="F6" s="44"/>
      <c r="G6" s="45">
        <v>241780</v>
      </c>
      <c r="H6" s="44"/>
      <c r="I6" s="45">
        <v>56425</v>
      </c>
      <c r="J6" s="44"/>
      <c r="K6" s="45">
        <v>57557</v>
      </c>
      <c r="L6" s="44"/>
      <c r="M6" s="45">
        <v>71672</v>
      </c>
      <c r="N6" s="44"/>
      <c r="O6" s="45">
        <v>90370</v>
      </c>
      <c r="P6" s="44"/>
      <c r="Q6" s="45">
        <v>276023.01010176592</v>
      </c>
      <c r="R6" s="44"/>
      <c r="S6" s="45">
        <v>56134</v>
      </c>
      <c r="T6" s="44"/>
      <c r="U6" s="45">
        <v>23433</v>
      </c>
      <c r="V6" s="44"/>
      <c r="W6" s="45">
        <v>66268</v>
      </c>
      <c r="X6" s="44"/>
      <c r="Y6" s="45">
        <v>121484.52976999903</v>
      </c>
      <c r="Z6" s="44"/>
      <c r="AA6" s="45">
        <v>267319.75692273007</v>
      </c>
      <c r="AB6" s="44"/>
      <c r="AC6" s="45">
        <v>63713</v>
      </c>
      <c r="AD6" s="44"/>
      <c r="AE6" s="45">
        <v>94439</v>
      </c>
      <c r="AF6" s="44"/>
      <c r="AG6" s="45">
        <v>124781.01350999411</v>
      </c>
      <c r="AH6" s="44"/>
      <c r="AI6" s="45">
        <v>151658.83087999985</v>
      </c>
      <c r="AJ6" s="44"/>
      <c r="AK6" s="45">
        <v>434591.51460999419</v>
      </c>
      <c r="AL6" s="44"/>
      <c r="AM6" s="45">
        <v>112524</v>
      </c>
      <c r="AN6" s="44"/>
      <c r="AO6" s="45">
        <v>131443</v>
      </c>
      <c r="AP6" s="44"/>
      <c r="AQ6" s="45">
        <v>138147</v>
      </c>
      <c r="AR6" s="44"/>
      <c r="AS6" s="45">
        <v>185312</v>
      </c>
      <c r="AT6" s="44"/>
      <c r="AU6" s="45">
        <v>567426</v>
      </c>
      <c r="AV6" s="44"/>
      <c r="AW6" s="45">
        <v>141690</v>
      </c>
      <c r="AX6" s="44"/>
      <c r="AY6" s="45">
        <v>155775.38780000017</v>
      </c>
      <c r="AZ6" s="44"/>
      <c r="BA6" s="45">
        <v>164277.72480999999</v>
      </c>
      <c r="BB6" s="44"/>
      <c r="BC6" s="45">
        <v>221947</v>
      </c>
      <c r="BD6" s="44"/>
      <c r="BE6" s="163">
        <v>683690.11261000019</v>
      </c>
      <c r="BF6" s="44"/>
      <c r="BG6" s="45">
        <v>162131</v>
      </c>
      <c r="BH6" s="185"/>
      <c r="BI6" s="186">
        <v>192002</v>
      </c>
    </row>
    <row r="7" spans="1:61" s="9" customFormat="1">
      <c r="A7" s="1"/>
      <c r="B7" s="1"/>
      <c r="C7" s="3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  <c r="Q7" s="45"/>
      <c r="R7" s="46"/>
      <c r="S7" s="45"/>
      <c r="T7" s="46"/>
      <c r="U7" s="45"/>
      <c r="V7" s="46"/>
      <c r="W7" s="45"/>
      <c r="X7" s="46"/>
      <c r="Y7" s="45"/>
      <c r="Z7" s="46"/>
      <c r="AA7" s="45"/>
      <c r="AB7" s="46"/>
      <c r="AC7" s="45"/>
      <c r="AD7" s="46"/>
      <c r="AE7" s="45"/>
      <c r="AF7" s="46"/>
      <c r="AG7" s="45"/>
      <c r="AH7" s="46"/>
      <c r="AI7" s="45"/>
      <c r="AJ7" s="46"/>
      <c r="AK7" s="45"/>
      <c r="AL7" s="46"/>
      <c r="AM7" s="45"/>
      <c r="AN7" s="46"/>
      <c r="AO7" s="45"/>
      <c r="AP7" s="46"/>
      <c r="AQ7" s="45"/>
      <c r="AR7" s="46"/>
      <c r="AS7" s="45"/>
      <c r="AT7" s="46"/>
      <c r="AU7" s="45"/>
      <c r="AV7" s="46"/>
      <c r="AW7" s="45"/>
      <c r="AX7" s="46"/>
      <c r="AY7" s="45"/>
      <c r="AZ7" s="46"/>
      <c r="BA7" s="45"/>
      <c r="BB7" s="46"/>
      <c r="BC7" s="45"/>
      <c r="BD7" s="46"/>
      <c r="BE7" s="163"/>
      <c r="BF7" s="46"/>
      <c r="BG7" s="45"/>
      <c r="BH7" s="187"/>
      <c r="BI7" s="186"/>
    </row>
    <row r="8" spans="1:61" s="9" customFormat="1">
      <c r="A8" s="1"/>
      <c r="B8" s="1"/>
      <c r="C8" s="35" t="s">
        <v>90</v>
      </c>
      <c r="D8" s="46"/>
      <c r="E8" s="45">
        <v>-86940</v>
      </c>
      <c r="F8" s="46"/>
      <c r="G8" s="45">
        <v>-95667</v>
      </c>
      <c r="H8" s="46"/>
      <c r="I8" s="45">
        <v>-22657</v>
      </c>
      <c r="J8" s="46"/>
      <c r="K8" s="45">
        <v>-23192</v>
      </c>
      <c r="L8" s="46"/>
      <c r="M8" s="45">
        <v>-31270</v>
      </c>
      <c r="N8" s="46"/>
      <c r="O8" s="45">
        <v>-37848</v>
      </c>
      <c r="P8" s="46"/>
      <c r="Q8" s="45">
        <v>-114966</v>
      </c>
      <c r="R8" s="46"/>
      <c r="S8" s="45">
        <v>-26736</v>
      </c>
      <c r="T8" s="46"/>
      <c r="U8" s="45">
        <v>-9701</v>
      </c>
      <c r="V8" s="46"/>
      <c r="W8" s="45">
        <v>-27279</v>
      </c>
      <c r="X8" s="46"/>
      <c r="Y8" s="45">
        <v>-47770.108499999988</v>
      </c>
      <c r="Z8" s="46"/>
      <c r="AA8" s="45">
        <v>-111486.22116999998</v>
      </c>
      <c r="AB8" s="46"/>
      <c r="AC8" s="45">
        <v>-22923</v>
      </c>
      <c r="AD8" s="46"/>
      <c r="AE8" s="45">
        <v>-38145.690039999994</v>
      </c>
      <c r="AF8" s="46"/>
      <c r="AG8" s="45">
        <v>-54526.535880000127</v>
      </c>
      <c r="AH8" s="46"/>
      <c r="AI8" s="45">
        <v>-59034.390660000092</v>
      </c>
      <c r="AJ8" s="46"/>
      <c r="AK8" s="45">
        <v>-174630.19350000023</v>
      </c>
      <c r="AL8" s="46"/>
      <c r="AM8" s="45">
        <v>-44911.089699999982</v>
      </c>
      <c r="AN8" s="46"/>
      <c r="AO8" s="45">
        <v>-60274</v>
      </c>
      <c r="AP8" s="46"/>
      <c r="AQ8" s="45">
        <v>-59048.319050000035</v>
      </c>
      <c r="AR8" s="46"/>
      <c r="AS8" s="45">
        <v>-76423</v>
      </c>
      <c r="AT8" s="46"/>
      <c r="AU8" s="45">
        <v>-240656</v>
      </c>
      <c r="AV8" s="46"/>
      <c r="AW8" s="45">
        <v>-58382.952340000003</v>
      </c>
      <c r="AX8" s="46"/>
      <c r="AY8" s="45">
        <v>-66874</v>
      </c>
      <c r="AZ8" s="46"/>
      <c r="BA8" s="45">
        <v>-69902</v>
      </c>
      <c r="BB8" s="46"/>
      <c r="BC8" s="45">
        <v>-94101.376250000161</v>
      </c>
      <c r="BD8" s="46"/>
      <c r="BE8" s="163">
        <v>-289260.32859000016</v>
      </c>
      <c r="BF8" s="46"/>
      <c r="BG8" s="45">
        <v>-66695.136350000059</v>
      </c>
      <c r="BH8" s="187"/>
      <c r="BI8" s="186">
        <v>-84783</v>
      </c>
    </row>
    <row r="9" spans="1:61" s="9" customFormat="1">
      <c r="A9" s="1"/>
      <c r="B9" s="1"/>
      <c r="C9" s="3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  <c r="Q9" s="45" t="s">
        <v>0</v>
      </c>
      <c r="R9" s="46"/>
      <c r="S9" s="45"/>
      <c r="T9" s="46"/>
      <c r="U9" s="45"/>
      <c r="V9" s="46"/>
      <c r="W9" s="45"/>
      <c r="X9" s="46"/>
      <c r="Y9" s="45"/>
      <c r="Z9" s="46"/>
      <c r="AA9" s="45" t="s">
        <v>0</v>
      </c>
      <c r="AB9" s="46"/>
      <c r="AC9" s="45"/>
      <c r="AD9" s="46"/>
      <c r="AE9" s="45"/>
      <c r="AF9" s="46"/>
      <c r="AG9" s="45"/>
      <c r="AH9" s="46"/>
      <c r="AI9" s="45"/>
      <c r="AJ9" s="46"/>
      <c r="AK9" s="45"/>
      <c r="AL9" s="46"/>
      <c r="AM9" s="45"/>
      <c r="AN9" s="46"/>
      <c r="AO9" s="45"/>
      <c r="AP9" s="46"/>
      <c r="AQ9" s="45"/>
      <c r="AR9" s="46"/>
      <c r="AS9" s="45"/>
      <c r="AT9" s="46"/>
      <c r="AU9" s="45"/>
      <c r="AV9" s="46"/>
      <c r="AW9" s="45"/>
      <c r="AX9" s="46"/>
      <c r="AY9" s="45"/>
      <c r="AZ9" s="46"/>
      <c r="BA9" s="45"/>
      <c r="BB9" s="46"/>
      <c r="BC9" s="45"/>
      <c r="BD9" s="46"/>
      <c r="BE9" s="163"/>
      <c r="BF9" s="46"/>
      <c r="BG9" s="45"/>
      <c r="BH9" s="187"/>
      <c r="BI9" s="186"/>
    </row>
    <row r="10" spans="1:61" s="9" customFormat="1">
      <c r="A10" s="1"/>
      <c r="B10" s="1"/>
      <c r="C10" s="35"/>
      <c r="D10" s="46"/>
      <c r="E10" s="47"/>
      <c r="F10" s="46"/>
      <c r="G10" s="47"/>
      <c r="H10" s="46"/>
      <c r="I10" s="47"/>
      <c r="J10" s="46"/>
      <c r="K10" s="47"/>
      <c r="L10" s="46"/>
      <c r="M10" s="47"/>
      <c r="N10" s="46"/>
      <c r="O10" s="47"/>
      <c r="P10" s="46"/>
      <c r="Q10" s="47"/>
      <c r="R10" s="46"/>
      <c r="S10" s="47"/>
      <c r="T10" s="46"/>
      <c r="U10" s="47"/>
      <c r="V10" s="46"/>
      <c r="W10" s="47"/>
      <c r="X10" s="46"/>
      <c r="Y10" s="47"/>
      <c r="Z10" s="46"/>
      <c r="AA10" s="47"/>
      <c r="AB10" s="46"/>
      <c r="AC10" s="47"/>
      <c r="AD10" s="46"/>
      <c r="AE10" s="47"/>
      <c r="AF10" s="46"/>
      <c r="AG10" s="47"/>
      <c r="AH10" s="46"/>
      <c r="AI10" s="47"/>
      <c r="AJ10" s="46"/>
      <c r="AK10" s="47"/>
      <c r="AL10" s="46"/>
      <c r="AM10" s="47"/>
      <c r="AN10" s="46"/>
      <c r="AO10" s="47"/>
      <c r="AP10" s="46"/>
      <c r="AQ10" s="47"/>
      <c r="AR10" s="46"/>
      <c r="AS10" s="47"/>
      <c r="AT10" s="46"/>
      <c r="AU10" s="47"/>
      <c r="AV10" s="46"/>
      <c r="AW10" s="47"/>
      <c r="AX10" s="46"/>
      <c r="AY10" s="47"/>
      <c r="AZ10" s="46"/>
      <c r="BA10" s="47"/>
      <c r="BB10" s="46"/>
      <c r="BC10" s="47"/>
      <c r="BD10" s="46"/>
      <c r="BE10" s="164"/>
      <c r="BF10" s="46"/>
      <c r="BG10" s="47"/>
      <c r="BH10" s="187"/>
      <c r="BI10" s="188"/>
    </row>
    <row r="11" spans="1:61" s="9" customFormat="1">
      <c r="A11" s="1"/>
      <c r="B11" s="1"/>
      <c r="C11" s="139" t="s">
        <v>91</v>
      </c>
      <c r="D11" s="46"/>
      <c r="E11" s="48">
        <v>129670</v>
      </c>
      <c r="F11" s="46"/>
      <c r="G11" s="48">
        <v>146113</v>
      </c>
      <c r="H11" s="46"/>
      <c r="I11" s="48">
        <v>33768</v>
      </c>
      <c r="J11" s="46"/>
      <c r="K11" s="48">
        <v>34365</v>
      </c>
      <c r="L11" s="46"/>
      <c r="M11" s="48">
        <v>40402</v>
      </c>
      <c r="N11" s="46"/>
      <c r="O11" s="48">
        <v>52522</v>
      </c>
      <c r="P11" s="46"/>
      <c r="Q11" s="48">
        <v>161057.01010176592</v>
      </c>
      <c r="R11" s="46"/>
      <c r="S11" s="48">
        <v>29398</v>
      </c>
      <c r="T11" s="46"/>
      <c r="U11" s="48">
        <v>13732</v>
      </c>
      <c r="V11" s="46"/>
      <c r="W11" s="48">
        <v>38989</v>
      </c>
      <c r="X11" s="46"/>
      <c r="Y11" s="48">
        <v>73714.42126999906</v>
      </c>
      <c r="Z11" s="46"/>
      <c r="AA11" s="48">
        <v>155833.53575273012</v>
      </c>
      <c r="AB11" s="46"/>
      <c r="AC11" s="48">
        <v>40790</v>
      </c>
      <c r="AD11" s="46"/>
      <c r="AE11" s="48">
        <v>56292.670540000581</v>
      </c>
      <c r="AF11" s="46"/>
      <c r="AG11" s="48">
        <v>70254.477629993984</v>
      </c>
      <c r="AH11" s="46"/>
      <c r="AI11" s="48">
        <v>92624.440219999757</v>
      </c>
      <c r="AJ11" s="46"/>
      <c r="AK11" s="48">
        <v>259961.51265999311</v>
      </c>
      <c r="AL11" s="46"/>
      <c r="AM11" s="48">
        <v>67612.737590001576</v>
      </c>
      <c r="AN11" s="46"/>
      <c r="AO11" s="48">
        <v>71169</v>
      </c>
      <c r="AP11" s="46"/>
      <c r="AQ11" s="48">
        <v>79098.680949999965</v>
      </c>
      <c r="AR11" s="46"/>
      <c r="AS11" s="48">
        <v>108889</v>
      </c>
      <c r="AT11" s="46"/>
      <c r="AU11" s="48">
        <v>326770</v>
      </c>
      <c r="AV11" s="46"/>
      <c r="AW11" s="48">
        <v>83307.047659999997</v>
      </c>
      <c r="AX11" s="46"/>
      <c r="AY11" s="48">
        <v>88901</v>
      </c>
      <c r="AZ11" s="46"/>
      <c r="BA11" s="48">
        <v>94376</v>
      </c>
      <c r="BB11" s="46"/>
      <c r="BC11" s="48">
        <v>127846</v>
      </c>
      <c r="BD11" s="46"/>
      <c r="BE11" s="165">
        <v>394430.04765999998</v>
      </c>
      <c r="BF11" s="46"/>
      <c r="BG11" s="48">
        <v>95435.863649999941</v>
      </c>
      <c r="BH11" s="187"/>
      <c r="BI11" s="189">
        <v>107219</v>
      </c>
    </row>
    <row r="12" spans="1:61" s="9" customFormat="1">
      <c r="A12" s="1"/>
      <c r="B12" s="1"/>
      <c r="C12" s="35"/>
      <c r="D12" s="46"/>
      <c r="E12" s="49"/>
      <c r="F12" s="46"/>
      <c r="G12" s="49"/>
      <c r="H12" s="46"/>
      <c r="I12" s="50"/>
      <c r="J12" s="46"/>
      <c r="K12" s="50"/>
      <c r="L12" s="46"/>
      <c r="M12" s="50"/>
      <c r="N12" s="46"/>
      <c r="O12" s="50"/>
      <c r="P12" s="46"/>
      <c r="Q12" s="49"/>
      <c r="R12" s="46"/>
      <c r="S12" s="49"/>
      <c r="T12" s="46"/>
      <c r="U12" s="49"/>
      <c r="V12" s="46"/>
      <c r="W12" s="49"/>
      <c r="X12" s="46"/>
      <c r="Y12" s="50"/>
      <c r="Z12" s="46"/>
      <c r="AA12" s="49"/>
      <c r="AB12" s="46"/>
      <c r="AC12" s="49"/>
      <c r="AD12" s="46"/>
      <c r="AE12" s="49"/>
      <c r="AF12" s="46"/>
      <c r="AG12" s="49"/>
      <c r="AH12" s="46"/>
      <c r="AI12" s="49"/>
      <c r="AJ12" s="46"/>
      <c r="AK12" s="49"/>
      <c r="AL12" s="46"/>
      <c r="AM12" s="49"/>
      <c r="AN12" s="46"/>
      <c r="AO12" s="49"/>
      <c r="AP12" s="46"/>
      <c r="AQ12" s="49"/>
      <c r="AR12" s="46"/>
      <c r="AS12" s="49"/>
      <c r="AT12" s="46"/>
      <c r="AU12" s="49"/>
      <c r="AV12" s="46"/>
      <c r="AW12" s="49"/>
      <c r="AX12" s="46"/>
      <c r="AY12" s="49"/>
      <c r="AZ12" s="46"/>
      <c r="BA12" s="49"/>
      <c r="BB12" s="46"/>
      <c r="BC12" s="49"/>
      <c r="BD12" s="46"/>
      <c r="BE12" s="166"/>
      <c r="BF12" s="46"/>
      <c r="BG12" s="49"/>
      <c r="BH12" s="187"/>
      <c r="BI12" s="190"/>
    </row>
    <row r="13" spans="1:61" s="9" customFormat="1">
      <c r="A13" s="1"/>
      <c r="B13" s="3"/>
      <c r="C13" s="35" t="s">
        <v>92</v>
      </c>
      <c r="D13" s="51"/>
      <c r="E13" s="52">
        <v>-85672</v>
      </c>
      <c r="F13" s="51"/>
      <c r="G13" s="52">
        <v>-94414</v>
      </c>
      <c r="H13" s="51"/>
      <c r="I13" s="52">
        <v>-24002</v>
      </c>
      <c r="J13" s="51"/>
      <c r="K13" s="52">
        <v>-25526</v>
      </c>
      <c r="L13" s="51"/>
      <c r="M13" s="52">
        <v>-27319</v>
      </c>
      <c r="N13" s="51"/>
      <c r="O13" s="52">
        <v>-18256</v>
      </c>
      <c r="P13" s="51"/>
      <c r="Q13" s="52">
        <v>-95103</v>
      </c>
      <c r="R13" s="51"/>
      <c r="S13" s="52">
        <v>-28026</v>
      </c>
      <c r="T13" s="51"/>
      <c r="U13" s="52">
        <v>-15495</v>
      </c>
      <c r="V13" s="51"/>
      <c r="W13" s="52">
        <v>-28865</v>
      </c>
      <c r="X13" s="51"/>
      <c r="Y13" s="52">
        <v>-42982.730489470996</v>
      </c>
      <c r="Z13" s="51"/>
      <c r="AA13" s="52">
        <v>-115368.15533286188</v>
      </c>
      <c r="AB13" s="51"/>
      <c r="AC13" s="52">
        <v>-32242</v>
      </c>
      <c r="AD13" s="51"/>
      <c r="AE13" s="52">
        <v>-38563.753093807936</v>
      </c>
      <c r="AF13" s="51"/>
      <c r="AG13" s="52">
        <v>-46547.649369931962</v>
      </c>
      <c r="AH13" s="51"/>
      <c r="AI13" s="52">
        <v>-52240.876362899937</v>
      </c>
      <c r="AJ13" s="51"/>
      <c r="AK13" s="52">
        <v>-169593.52431077193</v>
      </c>
      <c r="AL13" s="51"/>
      <c r="AM13" s="52">
        <v>-39241.114879999921</v>
      </c>
      <c r="AN13" s="51"/>
      <c r="AO13" s="52">
        <v>-46682.251650000006</v>
      </c>
      <c r="AP13" s="51"/>
      <c r="AQ13" s="52">
        <v>-49550.633509523963</v>
      </c>
      <c r="AR13" s="51"/>
      <c r="AS13" s="52">
        <v>-66078.478258077972</v>
      </c>
      <c r="AT13" s="51"/>
      <c r="AU13" s="52">
        <v>-201551.53277807785</v>
      </c>
      <c r="AV13" s="51"/>
      <c r="AW13" s="52">
        <v>-51345.366130000002</v>
      </c>
      <c r="AX13" s="51"/>
      <c r="AY13" s="52">
        <v>-54222.726419999999</v>
      </c>
      <c r="AZ13" s="51"/>
      <c r="BA13" s="52">
        <v>-59470.351349999997</v>
      </c>
      <c r="BB13" s="51"/>
      <c r="BC13" s="52">
        <v>-80678</v>
      </c>
      <c r="BD13" s="51"/>
      <c r="BE13" s="167">
        <v>-245716.44390000001</v>
      </c>
      <c r="BF13" s="51"/>
      <c r="BG13" s="52">
        <v>-61120.554109999997</v>
      </c>
      <c r="BH13" s="191"/>
      <c r="BI13" s="192">
        <v>-71314</v>
      </c>
    </row>
    <row r="14" spans="1:61" s="9" customFormat="1">
      <c r="A14" s="1"/>
      <c r="B14" s="1"/>
      <c r="C14" s="35" t="s">
        <v>93</v>
      </c>
      <c r="D14" s="53"/>
      <c r="E14" s="45">
        <v>-53088</v>
      </c>
      <c r="F14" s="53"/>
      <c r="G14" s="45">
        <v>-52901</v>
      </c>
      <c r="H14" s="53"/>
      <c r="I14" s="140">
        <v>-12970</v>
      </c>
      <c r="J14" s="53"/>
      <c r="K14" s="45">
        <v>-13788</v>
      </c>
      <c r="L14" s="53"/>
      <c r="M14" s="45">
        <v>-14333</v>
      </c>
      <c r="N14" s="53"/>
      <c r="O14" s="45">
        <v>-19832</v>
      </c>
      <c r="P14" s="53"/>
      <c r="Q14" s="45">
        <v>-60923</v>
      </c>
      <c r="R14" s="53"/>
      <c r="S14" s="45">
        <v>-14086</v>
      </c>
      <c r="T14" s="53"/>
      <c r="U14" s="45">
        <v>-8904</v>
      </c>
      <c r="V14" s="53"/>
      <c r="W14" s="45">
        <v>-18296</v>
      </c>
      <c r="X14" s="53"/>
      <c r="Y14" s="45">
        <v>-24816.660929999947</v>
      </c>
      <c r="Z14" s="53"/>
      <c r="AA14" s="45">
        <v>-66102.774899999815</v>
      </c>
      <c r="AB14" s="53"/>
      <c r="AC14" s="45">
        <v>-17330</v>
      </c>
      <c r="AD14" s="53"/>
      <c r="AE14" s="45">
        <v>-19828.264759999955</v>
      </c>
      <c r="AF14" s="53"/>
      <c r="AG14" s="45">
        <v>-27931.620519999971</v>
      </c>
      <c r="AH14" s="53"/>
      <c r="AI14" s="45">
        <v>-28653.347289999962</v>
      </c>
      <c r="AJ14" s="53"/>
      <c r="AK14" s="45">
        <v>-93743.196089999954</v>
      </c>
      <c r="AL14" s="53"/>
      <c r="AM14" s="45">
        <v>-24526.564119999955</v>
      </c>
      <c r="AN14" s="53"/>
      <c r="AO14" s="45">
        <v>-24421.251650000002</v>
      </c>
      <c r="AP14" s="53"/>
      <c r="AQ14" s="45">
        <v>-27442.848569999962</v>
      </c>
      <c r="AR14" s="53"/>
      <c r="AS14" s="45">
        <v>-38715.225720000009</v>
      </c>
      <c r="AT14" s="53"/>
      <c r="AU14" s="45">
        <v>-115105.6572099999</v>
      </c>
      <c r="AV14" s="53"/>
      <c r="AW14" s="45">
        <v>-29265</v>
      </c>
      <c r="AX14" s="53"/>
      <c r="AY14" s="45">
        <v>-27626</v>
      </c>
      <c r="AZ14" s="53"/>
      <c r="BA14" s="45">
        <v>-31051</v>
      </c>
      <c r="BB14" s="53"/>
      <c r="BC14" s="45">
        <v>-45842</v>
      </c>
      <c r="BD14" s="53"/>
      <c r="BE14" s="163">
        <v>-133784</v>
      </c>
      <c r="BF14" s="53"/>
      <c r="BG14" s="45">
        <v>-31567</v>
      </c>
      <c r="BH14" s="193"/>
      <c r="BI14" s="186">
        <v>-35895</v>
      </c>
    </row>
    <row r="15" spans="1:61" s="9" customFormat="1">
      <c r="A15" s="1"/>
      <c r="B15" s="1"/>
      <c r="C15" s="35" t="s">
        <v>94</v>
      </c>
      <c r="D15" s="44"/>
      <c r="E15" s="45">
        <v>-26728</v>
      </c>
      <c r="F15" s="44"/>
      <c r="G15" s="45">
        <v>-36965</v>
      </c>
      <c r="H15" s="44"/>
      <c r="I15" s="45">
        <v>-10072</v>
      </c>
      <c r="J15" s="44"/>
      <c r="K15" s="45">
        <v>-10826</v>
      </c>
      <c r="L15" s="44"/>
      <c r="M15" s="45">
        <v>-12210</v>
      </c>
      <c r="N15" s="44"/>
      <c r="O15" s="45">
        <v>-19069</v>
      </c>
      <c r="P15" s="44"/>
      <c r="Q15" s="45">
        <v>-52177</v>
      </c>
      <c r="R15" s="44"/>
      <c r="S15" s="45">
        <v>-13631</v>
      </c>
      <c r="T15" s="44"/>
      <c r="U15" s="45">
        <v>-8318</v>
      </c>
      <c r="V15" s="44"/>
      <c r="W15" s="45">
        <v>-10153</v>
      </c>
      <c r="X15" s="44"/>
      <c r="Y15" s="45">
        <v>-17254.273229471051</v>
      </c>
      <c r="Z15" s="44"/>
      <c r="AA15" s="45">
        <v>-49356.769732862056</v>
      </c>
      <c r="AB15" s="44"/>
      <c r="AC15" s="45">
        <v>-14212</v>
      </c>
      <c r="AD15" s="44"/>
      <c r="AE15" s="45">
        <v>-19301</v>
      </c>
      <c r="AF15" s="44"/>
      <c r="AG15" s="45">
        <v>-19468.443139931995</v>
      </c>
      <c r="AH15" s="44"/>
      <c r="AI15" s="45">
        <v>-23290.993712899974</v>
      </c>
      <c r="AJ15" s="44"/>
      <c r="AK15" s="45">
        <v>-76271.208572831965</v>
      </c>
      <c r="AL15" s="44"/>
      <c r="AM15" s="45">
        <v>-17517.42772999997</v>
      </c>
      <c r="AN15" s="44"/>
      <c r="AO15" s="45">
        <v>-22138</v>
      </c>
      <c r="AP15" s="44"/>
      <c r="AQ15" s="45">
        <v>-22355.784939524001</v>
      </c>
      <c r="AR15" s="44"/>
      <c r="AS15" s="45">
        <v>-28268.252538077963</v>
      </c>
      <c r="AT15" s="44"/>
      <c r="AU15" s="45">
        <v>-90279.25253807797</v>
      </c>
      <c r="AV15" s="44"/>
      <c r="AW15" s="45">
        <v>-22030</v>
      </c>
      <c r="AX15" s="44"/>
      <c r="AY15" s="45">
        <v>-27696</v>
      </c>
      <c r="AZ15" s="44"/>
      <c r="BA15" s="45">
        <v>-28412</v>
      </c>
      <c r="BB15" s="44"/>
      <c r="BC15" s="45">
        <v>-35899</v>
      </c>
      <c r="BD15" s="44"/>
      <c r="BE15" s="163">
        <v>-114037</v>
      </c>
      <c r="BF15" s="44"/>
      <c r="BG15" s="45">
        <v>-29861</v>
      </c>
      <c r="BH15" s="185"/>
      <c r="BI15" s="186">
        <v>-35080</v>
      </c>
    </row>
    <row r="16" spans="1:61" s="9" customFormat="1">
      <c r="A16" s="1"/>
      <c r="B16" s="1"/>
      <c r="C16" s="35" t="s">
        <v>95</v>
      </c>
      <c r="D16" s="46"/>
      <c r="E16" s="45">
        <v>-5856</v>
      </c>
      <c r="F16" s="46"/>
      <c r="G16" s="45">
        <v>-4548</v>
      </c>
      <c r="H16" s="46"/>
      <c r="I16" s="45">
        <v>-960</v>
      </c>
      <c r="J16" s="46"/>
      <c r="K16" s="45">
        <v>-912</v>
      </c>
      <c r="L16" s="46"/>
      <c r="M16" s="45">
        <v>-776</v>
      </c>
      <c r="N16" s="46"/>
      <c r="O16" s="45">
        <v>20645</v>
      </c>
      <c r="P16" s="46"/>
      <c r="Q16" s="45">
        <v>17997</v>
      </c>
      <c r="R16" s="46"/>
      <c r="S16" s="45">
        <v>-308</v>
      </c>
      <c r="T16" s="46"/>
      <c r="U16" s="45">
        <v>1727</v>
      </c>
      <c r="V16" s="46"/>
      <c r="W16" s="45">
        <v>-416</v>
      </c>
      <c r="X16" s="46"/>
      <c r="Y16" s="45">
        <v>-911.79633000000024</v>
      </c>
      <c r="Z16" s="46"/>
      <c r="AA16" s="45">
        <v>91.38929999999948</v>
      </c>
      <c r="AB16" s="46"/>
      <c r="AC16" s="45">
        <v>-700</v>
      </c>
      <c r="AD16" s="46"/>
      <c r="AE16" s="45">
        <v>565</v>
      </c>
      <c r="AF16" s="46"/>
      <c r="AG16" s="45">
        <v>852.91428999999971</v>
      </c>
      <c r="AH16" s="46"/>
      <c r="AI16" s="45">
        <v>-296.53536000000014</v>
      </c>
      <c r="AJ16" s="46"/>
      <c r="AK16" s="45">
        <v>420.38035205999483</v>
      </c>
      <c r="AL16" s="46"/>
      <c r="AM16" s="45">
        <v>2802.8769700000012</v>
      </c>
      <c r="AN16" s="46"/>
      <c r="AO16" s="45">
        <v>-123</v>
      </c>
      <c r="AP16" s="46"/>
      <c r="AQ16" s="45">
        <v>248</v>
      </c>
      <c r="AR16" s="46"/>
      <c r="AS16" s="45">
        <v>905</v>
      </c>
      <c r="AT16" s="46"/>
      <c r="AU16" s="45">
        <v>3833.3769700000003</v>
      </c>
      <c r="AV16" s="46"/>
      <c r="AW16" s="45">
        <v>-50.366129999999586</v>
      </c>
      <c r="AX16" s="46"/>
      <c r="AY16" s="45">
        <v>1099.2735800000007</v>
      </c>
      <c r="AZ16" s="46"/>
      <c r="BA16" s="45">
        <v>-7.3513499999999681</v>
      </c>
      <c r="BB16" s="46"/>
      <c r="BC16" s="45">
        <v>1063</v>
      </c>
      <c r="BD16" s="46"/>
      <c r="BE16" s="163">
        <v>2104.5561000000012</v>
      </c>
      <c r="BF16" s="46"/>
      <c r="BG16" s="45">
        <v>307.4458900000019</v>
      </c>
      <c r="BH16" s="187"/>
      <c r="BI16" s="186">
        <v>-339</v>
      </c>
    </row>
    <row r="17" spans="1:61" s="9" customFormat="1">
      <c r="A17" s="1"/>
      <c r="B17" s="1"/>
      <c r="C17" s="35"/>
      <c r="D17" s="46"/>
      <c r="E17" s="45"/>
      <c r="F17" s="46"/>
      <c r="G17" s="45"/>
      <c r="H17" s="46"/>
      <c r="I17" s="45"/>
      <c r="J17" s="46"/>
      <c r="K17" s="45"/>
      <c r="L17" s="46"/>
      <c r="M17" s="45"/>
      <c r="N17" s="46"/>
      <c r="O17" s="45"/>
      <c r="P17" s="46"/>
      <c r="Q17" s="45"/>
      <c r="R17" s="46"/>
      <c r="S17" s="45"/>
      <c r="T17" s="46"/>
      <c r="U17" s="45"/>
      <c r="V17" s="46"/>
      <c r="W17" s="45"/>
      <c r="X17" s="46"/>
      <c r="Y17" s="45"/>
      <c r="Z17" s="46"/>
      <c r="AA17" s="45"/>
      <c r="AB17" s="46"/>
      <c r="AC17" s="45"/>
      <c r="AD17" s="46"/>
      <c r="AE17" s="45"/>
      <c r="AF17" s="46"/>
      <c r="AG17" s="45"/>
      <c r="AH17" s="46"/>
      <c r="AI17" s="45"/>
      <c r="AJ17" s="46"/>
      <c r="AK17" s="45"/>
      <c r="AL17" s="46"/>
      <c r="AM17" s="45"/>
      <c r="AN17" s="46"/>
      <c r="AO17" s="45"/>
      <c r="AP17" s="46"/>
      <c r="AQ17" s="45"/>
      <c r="AR17" s="46"/>
      <c r="AS17" s="45"/>
      <c r="AT17" s="46"/>
      <c r="AU17" s="45"/>
      <c r="AV17" s="46"/>
      <c r="AW17" s="45"/>
      <c r="AX17" s="46"/>
      <c r="AY17" s="45"/>
      <c r="AZ17" s="46"/>
      <c r="BA17" s="45"/>
      <c r="BB17" s="46"/>
      <c r="BC17" s="45"/>
      <c r="BD17" s="46"/>
      <c r="BE17" s="163"/>
      <c r="BF17" s="46"/>
      <c r="BG17" s="45"/>
      <c r="BH17" s="187"/>
      <c r="BI17" s="186"/>
    </row>
    <row r="18" spans="1:61" s="9" customFormat="1">
      <c r="A18" s="1"/>
      <c r="B18" s="1"/>
      <c r="C18" s="34" t="s">
        <v>1</v>
      </c>
      <c r="D18" s="46"/>
      <c r="E18" s="45">
        <v>47079</v>
      </c>
      <c r="F18" s="46"/>
      <c r="G18" s="45">
        <v>54588</v>
      </c>
      <c r="H18" s="46"/>
      <c r="I18" s="45">
        <v>12334</v>
      </c>
      <c r="J18" s="46"/>
      <c r="K18" s="45">
        <v>11705</v>
      </c>
      <c r="L18" s="46"/>
      <c r="M18" s="45">
        <v>15956</v>
      </c>
      <c r="N18" s="46"/>
      <c r="O18" s="45">
        <v>37163</v>
      </c>
      <c r="P18" s="46"/>
      <c r="Q18" s="45">
        <v>77159</v>
      </c>
      <c r="R18" s="46"/>
      <c r="S18" s="45">
        <v>4206</v>
      </c>
      <c r="T18" s="46"/>
      <c r="U18" s="45">
        <v>1061</v>
      </c>
      <c r="V18" s="46"/>
      <c r="W18" s="45">
        <v>12924</v>
      </c>
      <c r="X18" s="46"/>
      <c r="Y18" s="45">
        <v>33351.175810528053</v>
      </c>
      <c r="Z18" s="46"/>
      <c r="AA18" s="45">
        <v>51542.156109868229</v>
      </c>
      <c r="AB18" s="46"/>
      <c r="AC18" s="45">
        <v>10989</v>
      </c>
      <c r="AD18" s="46"/>
      <c r="AE18" s="45">
        <v>20155.859357900543</v>
      </c>
      <c r="AF18" s="46"/>
      <c r="AG18" s="45">
        <v>27033.801230062018</v>
      </c>
      <c r="AH18" s="46"/>
      <c r="AI18" s="45">
        <v>43698.638807099815</v>
      </c>
      <c r="AJ18" s="46"/>
      <c r="AK18" s="45">
        <v>101877.5932495133</v>
      </c>
      <c r="AL18" s="46"/>
      <c r="AM18" s="45">
        <v>32371.359440001655</v>
      </c>
      <c r="AN18" s="46"/>
      <c r="AO18" s="45">
        <v>28792.739829999995</v>
      </c>
      <c r="AP18" s="46"/>
      <c r="AQ18" s="45">
        <v>34239.031730476003</v>
      </c>
      <c r="AR18" s="46"/>
      <c r="AS18" s="45">
        <v>48355</v>
      </c>
      <c r="AT18" s="46"/>
      <c r="AU18" s="45">
        <v>143761</v>
      </c>
      <c r="AV18" s="46"/>
      <c r="AW18" s="45">
        <v>37774.117179999994</v>
      </c>
      <c r="AX18" s="46"/>
      <c r="AY18" s="45">
        <v>40870.273580000001</v>
      </c>
      <c r="AZ18" s="46"/>
      <c r="BA18" s="45">
        <v>41280</v>
      </c>
      <c r="BB18" s="46"/>
      <c r="BC18" s="45">
        <v>53806</v>
      </c>
      <c r="BD18" s="46"/>
      <c r="BE18" s="163">
        <v>173730.39075999998</v>
      </c>
      <c r="BF18" s="46"/>
      <c r="BG18" s="45">
        <v>41413.241159999998</v>
      </c>
      <c r="BH18" s="187"/>
      <c r="BI18" s="186">
        <v>43841</v>
      </c>
    </row>
    <row r="19" spans="1:61" s="9" customFormat="1">
      <c r="A19" s="1"/>
      <c r="B19" s="3"/>
      <c r="C19" s="35"/>
      <c r="D19" s="46"/>
      <c r="E19" s="45"/>
      <c r="F19" s="46"/>
      <c r="G19" s="45"/>
      <c r="H19" s="46"/>
      <c r="I19" s="45"/>
      <c r="J19" s="46"/>
      <c r="K19" s="45"/>
      <c r="L19" s="46"/>
      <c r="M19" s="45"/>
      <c r="N19" s="46"/>
      <c r="O19" s="45"/>
      <c r="P19" s="46"/>
      <c r="Q19" s="45" t="s">
        <v>0</v>
      </c>
      <c r="R19" s="46"/>
      <c r="S19" s="45"/>
      <c r="T19" s="46"/>
      <c r="U19" s="45"/>
      <c r="V19" s="46"/>
      <c r="W19" s="45"/>
      <c r="X19" s="46"/>
      <c r="Y19" s="45"/>
      <c r="Z19" s="46"/>
      <c r="AA19" s="45" t="s">
        <v>0</v>
      </c>
      <c r="AB19" s="46"/>
      <c r="AC19" s="45"/>
      <c r="AD19" s="46"/>
      <c r="AE19" s="45"/>
      <c r="AF19" s="46"/>
      <c r="AG19" s="45"/>
      <c r="AH19" s="46"/>
      <c r="AI19" s="45"/>
      <c r="AJ19" s="46"/>
      <c r="AK19" s="45"/>
      <c r="AL19" s="46"/>
      <c r="AM19" s="45"/>
      <c r="AN19" s="46"/>
      <c r="AO19" s="45"/>
      <c r="AP19" s="46"/>
      <c r="AQ19" s="45"/>
      <c r="AR19" s="46"/>
      <c r="AS19" s="45"/>
      <c r="AT19" s="46"/>
      <c r="AU19" s="45"/>
      <c r="AV19" s="46"/>
      <c r="AW19" s="45"/>
      <c r="AX19" s="46"/>
      <c r="AY19" s="45"/>
      <c r="AZ19" s="46"/>
      <c r="BA19" s="45"/>
      <c r="BB19" s="46"/>
      <c r="BC19" s="45"/>
      <c r="BD19" s="46"/>
      <c r="BE19" s="163"/>
      <c r="BF19" s="46"/>
      <c r="BG19" s="45"/>
      <c r="BH19" s="187"/>
      <c r="BI19" s="186"/>
    </row>
    <row r="20" spans="1:61" s="9" customFormat="1">
      <c r="A20" s="1"/>
      <c r="B20" s="3"/>
      <c r="C20" s="139" t="s">
        <v>96</v>
      </c>
      <c r="D20" s="46"/>
      <c r="E20" s="48">
        <v>43998</v>
      </c>
      <c r="F20" s="46"/>
      <c r="G20" s="48">
        <v>51699</v>
      </c>
      <c r="H20" s="46"/>
      <c r="I20" s="48">
        <v>9766</v>
      </c>
      <c r="J20" s="46"/>
      <c r="K20" s="48">
        <v>8839</v>
      </c>
      <c r="L20" s="46"/>
      <c r="M20" s="48">
        <v>13083</v>
      </c>
      <c r="N20" s="46"/>
      <c r="O20" s="48">
        <v>34266</v>
      </c>
      <c r="P20" s="46"/>
      <c r="Q20" s="48">
        <v>65954</v>
      </c>
      <c r="R20" s="46"/>
      <c r="S20" s="48">
        <v>1372</v>
      </c>
      <c r="T20" s="46"/>
      <c r="U20" s="48">
        <v>-1763</v>
      </c>
      <c r="V20" s="46"/>
      <c r="W20" s="48">
        <v>10125</v>
      </c>
      <c r="X20" s="46"/>
      <c r="Y20" s="48">
        <v>30731.690780528057</v>
      </c>
      <c r="Z20" s="46"/>
      <c r="AA20" s="48">
        <v>40465.380419868234</v>
      </c>
      <c r="AB20" s="46"/>
      <c r="AC20" s="48">
        <v>8548</v>
      </c>
      <c r="AD20" s="46"/>
      <c r="AE20" s="48">
        <v>17728.688065900547</v>
      </c>
      <c r="AF20" s="46"/>
      <c r="AG20" s="48">
        <v>23706.828260062022</v>
      </c>
      <c r="AH20" s="46"/>
      <c r="AI20" s="48">
        <v>40383.56385709982</v>
      </c>
      <c r="AJ20" s="46"/>
      <c r="AK20" s="48">
        <v>90367.988349221181</v>
      </c>
      <c r="AL20" s="46"/>
      <c r="AM20" s="48">
        <v>28371.622710001655</v>
      </c>
      <c r="AN20" s="46"/>
      <c r="AO20" s="48">
        <v>24487</v>
      </c>
      <c r="AP20" s="46"/>
      <c r="AQ20" s="48">
        <v>29548.047440476003</v>
      </c>
      <c r="AR20" s="46"/>
      <c r="AS20" s="48">
        <v>42810.820766718432</v>
      </c>
      <c r="AT20" s="46"/>
      <c r="AU20" s="48">
        <v>125217.67076439993</v>
      </c>
      <c r="AV20" s="46"/>
      <c r="AW20" s="48">
        <v>31961.681529999994</v>
      </c>
      <c r="AX20" s="46"/>
      <c r="AY20" s="48">
        <v>34678.273580000001</v>
      </c>
      <c r="AZ20" s="46"/>
      <c r="BA20" s="48">
        <v>34905.648650000003</v>
      </c>
      <c r="BB20" s="46"/>
      <c r="BC20" s="48">
        <v>47168</v>
      </c>
      <c r="BD20" s="46"/>
      <c r="BE20" s="165">
        <v>148713.60376</v>
      </c>
      <c r="BF20" s="46"/>
      <c r="BG20" s="48">
        <v>34315</v>
      </c>
      <c r="BH20" s="187"/>
      <c r="BI20" s="189">
        <v>35905</v>
      </c>
    </row>
    <row r="21" spans="1:61" s="9" customFormat="1">
      <c r="A21" s="1"/>
      <c r="B21" s="1"/>
      <c r="C21" s="35"/>
      <c r="D21" s="46"/>
      <c r="E21" s="54"/>
      <c r="F21" s="46"/>
      <c r="G21" s="54"/>
      <c r="H21" s="46"/>
      <c r="I21" s="54"/>
      <c r="J21" s="46"/>
      <c r="K21" s="54"/>
      <c r="L21" s="46"/>
      <c r="M21" s="54"/>
      <c r="N21" s="46"/>
      <c r="O21" s="54"/>
      <c r="P21" s="46"/>
      <c r="Q21" s="54"/>
      <c r="R21" s="46"/>
      <c r="S21" s="54"/>
      <c r="T21" s="46"/>
      <c r="U21" s="54"/>
      <c r="V21" s="46"/>
      <c r="W21" s="54"/>
      <c r="X21" s="46"/>
      <c r="Y21" s="54"/>
      <c r="Z21" s="46"/>
      <c r="AA21" s="54"/>
      <c r="AB21" s="46"/>
      <c r="AC21" s="54"/>
      <c r="AD21" s="46"/>
      <c r="AE21" s="54"/>
      <c r="AF21" s="46"/>
      <c r="AG21" s="54"/>
      <c r="AH21" s="46"/>
      <c r="AI21" s="54"/>
      <c r="AJ21" s="46"/>
      <c r="AK21" s="54"/>
      <c r="AL21" s="46"/>
      <c r="AM21" s="54"/>
      <c r="AN21" s="46"/>
      <c r="AO21" s="54"/>
      <c r="AP21" s="46"/>
      <c r="AQ21" s="54"/>
      <c r="AR21" s="46"/>
      <c r="AS21" s="54"/>
      <c r="AT21" s="46"/>
      <c r="AU21" s="54"/>
      <c r="AV21" s="46"/>
      <c r="AW21" s="54"/>
      <c r="AX21" s="46"/>
      <c r="AY21" s="54"/>
      <c r="AZ21" s="46"/>
      <c r="BA21" s="54"/>
      <c r="BB21" s="46"/>
      <c r="BC21" s="54"/>
      <c r="BD21" s="46"/>
      <c r="BE21" s="168"/>
      <c r="BF21" s="46"/>
      <c r="BG21" s="54"/>
      <c r="BH21" s="187"/>
      <c r="BI21" s="41"/>
    </row>
    <row r="22" spans="1:61" s="9" customFormat="1">
      <c r="A22" s="1"/>
      <c r="B22" s="1"/>
      <c r="C22" s="35" t="s">
        <v>97</v>
      </c>
      <c r="D22" s="55"/>
      <c r="E22" s="52">
        <v>-831</v>
      </c>
      <c r="F22" s="55"/>
      <c r="G22" s="52">
        <v>1009</v>
      </c>
      <c r="H22" s="55"/>
      <c r="I22" s="52">
        <v>-853</v>
      </c>
      <c r="J22" s="55"/>
      <c r="K22" s="52">
        <v>-739</v>
      </c>
      <c r="L22" s="55"/>
      <c r="M22" s="52">
        <v>-677</v>
      </c>
      <c r="N22" s="55"/>
      <c r="O22" s="52">
        <v>7965</v>
      </c>
      <c r="P22" s="55"/>
      <c r="Q22" s="52">
        <v>5696</v>
      </c>
      <c r="R22" s="55"/>
      <c r="S22" s="52">
        <v>-1127</v>
      </c>
      <c r="T22" s="55"/>
      <c r="U22" s="52">
        <v>-900</v>
      </c>
      <c r="V22" s="55"/>
      <c r="W22" s="52">
        <v>-717</v>
      </c>
      <c r="X22" s="55"/>
      <c r="Y22" s="52">
        <v>-2363.5137524000006</v>
      </c>
      <c r="Z22" s="55"/>
      <c r="AA22" s="52">
        <v>-5107.3657788000019</v>
      </c>
      <c r="AB22" s="55"/>
      <c r="AC22" s="52">
        <v>11</v>
      </c>
      <c r="AD22" s="55"/>
      <c r="AE22" s="52">
        <v>-1077</v>
      </c>
      <c r="AF22" s="55"/>
      <c r="AG22" s="52">
        <v>-849.42960899999969</v>
      </c>
      <c r="AH22" s="55"/>
      <c r="AI22" s="52">
        <v>278.59705700000097</v>
      </c>
      <c r="AJ22" s="55"/>
      <c r="AK22" s="52">
        <v>-1637.2324639999988</v>
      </c>
      <c r="AL22" s="55"/>
      <c r="AM22" s="52">
        <v>-1225.9986699999999</v>
      </c>
      <c r="AN22" s="55"/>
      <c r="AO22" s="52">
        <v>-798</v>
      </c>
      <c r="AP22" s="55"/>
      <c r="AQ22" s="52">
        <v>-1142.9935117999999</v>
      </c>
      <c r="AR22" s="55"/>
      <c r="AS22" s="52">
        <v>-1629.7331600000011</v>
      </c>
      <c r="AT22" s="55"/>
      <c r="AU22" s="52">
        <v>-4797.0989100000006</v>
      </c>
      <c r="AV22" s="55"/>
      <c r="AW22" s="52">
        <v>-2660</v>
      </c>
      <c r="AX22" s="55"/>
      <c r="AY22" s="52">
        <v>-2881</v>
      </c>
      <c r="AZ22" s="55"/>
      <c r="BA22" s="52">
        <v>-3051</v>
      </c>
      <c r="BB22" s="55"/>
      <c r="BC22" s="52">
        <v>-3192.1326005000001</v>
      </c>
      <c r="BD22" s="55"/>
      <c r="BE22" s="167">
        <v>-11784.132600500001</v>
      </c>
      <c r="BF22" s="55"/>
      <c r="BG22" s="52">
        <v>-3534</v>
      </c>
      <c r="BH22" s="191"/>
      <c r="BI22" s="192">
        <v>-3937</v>
      </c>
    </row>
    <row r="23" spans="1:61" s="9" customFormat="1">
      <c r="A23" s="1"/>
      <c r="B23" s="1"/>
      <c r="C23" s="35" t="s">
        <v>98</v>
      </c>
      <c r="D23" s="55"/>
      <c r="E23" s="45">
        <v>1245</v>
      </c>
      <c r="F23" s="55"/>
      <c r="G23" s="45">
        <v>1943</v>
      </c>
      <c r="H23" s="55"/>
      <c r="I23" s="45">
        <v>759</v>
      </c>
      <c r="J23" s="55"/>
      <c r="K23" s="45">
        <v>747</v>
      </c>
      <c r="L23" s="55"/>
      <c r="M23" s="45">
        <v>790</v>
      </c>
      <c r="N23" s="55"/>
      <c r="O23" s="45">
        <v>11050</v>
      </c>
      <c r="P23" s="55"/>
      <c r="Q23" s="45">
        <v>13347</v>
      </c>
      <c r="R23" s="55"/>
      <c r="S23" s="45">
        <v>838</v>
      </c>
      <c r="T23" s="55"/>
      <c r="U23" s="45">
        <v>1103</v>
      </c>
      <c r="V23" s="55"/>
      <c r="W23" s="45">
        <v>3169</v>
      </c>
      <c r="X23" s="55"/>
      <c r="Y23" s="45">
        <v>631.8960399999994</v>
      </c>
      <c r="Z23" s="55"/>
      <c r="AA23" s="45">
        <v>5741.6693899999991</v>
      </c>
      <c r="AB23" s="55"/>
      <c r="AC23" s="45">
        <v>1410</v>
      </c>
      <c r="AD23" s="55"/>
      <c r="AE23" s="45">
        <v>1345.7888899999998</v>
      </c>
      <c r="AF23" s="55"/>
      <c r="AG23" s="45">
        <v>1895.3737800000001</v>
      </c>
      <c r="AH23" s="55"/>
      <c r="AI23" s="45">
        <v>1967.4781100000009</v>
      </c>
      <c r="AJ23" s="55"/>
      <c r="AK23" s="45">
        <v>6618.8426200000013</v>
      </c>
      <c r="AL23" s="55"/>
      <c r="AM23" s="45">
        <v>2167.0013300000001</v>
      </c>
      <c r="AN23" s="55"/>
      <c r="AO23" s="45">
        <v>2652</v>
      </c>
      <c r="AP23" s="55"/>
      <c r="AQ23" s="45">
        <v>3243.6398800000002</v>
      </c>
      <c r="AR23" s="55"/>
      <c r="AS23" s="45">
        <v>2200.2668399999989</v>
      </c>
      <c r="AT23" s="55"/>
      <c r="AU23" s="45">
        <v>10262.901089999999</v>
      </c>
      <c r="AV23" s="55"/>
      <c r="AW23" s="45">
        <v>1986</v>
      </c>
      <c r="AX23" s="55"/>
      <c r="AY23" s="45">
        <v>2217</v>
      </c>
      <c r="AZ23" s="55"/>
      <c r="BA23" s="45">
        <v>2780</v>
      </c>
      <c r="BB23" s="55"/>
      <c r="BC23" s="45">
        <v>1983</v>
      </c>
      <c r="BD23" s="55"/>
      <c r="BE23" s="163">
        <v>8966</v>
      </c>
      <c r="BF23" s="55"/>
      <c r="BG23" s="45">
        <v>2547</v>
      </c>
      <c r="BH23" s="191"/>
      <c r="BI23" s="186">
        <v>2313</v>
      </c>
    </row>
    <row r="24" spans="1:61" s="9" customFormat="1">
      <c r="A24" s="1"/>
      <c r="B24" s="1"/>
      <c r="C24" s="35" t="s">
        <v>99</v>
      </c>
      <c r="D24" s="51"/>
      <c r="E24" s="45">
        <v>-2076</v>
      </c>
      <c r="F24" s="51"/>
      <c r="G24" s="45">
        <v>-934</v>
      </c>
      <c r="H24" s="51"/>
      <c r="I24" s="45">
        <v>-1612</v>
      </c>
      <c r="J24" s="51"/>
      <c r="K24" s="45">
        <v>-1486</v>
      </c>
      <c r="L24" s="51"/>
      <c r="M24" s="45">
        <v>-1467</v>
      </c>
      <c r="N24" s="51"/>
      <c r="O24" s="45">
        <v>-3085</v>
      </c>
      <c r="P24" s="51"/>
      <c r="Q24" s="45">
        <v>-7650</v>
      </c>
      <c r="R24" s="51"/>
      <c r="S24" s="45">
        <v>-1965</v>
      </c>
      <c r="T24" s="51"/>
      <c r="U24" s="45">
        <v>-2003</v>
      </c>
      <c r="V24" s="51"/>
      <c r="W24" s="45">
        <v>-3885</v>
      </c>
      <c r="X24" s="51"/>
      <c r="Y24" s="45">
        <v>-2995.4097923999998</v>
      </c>
      <c r="Z24" s="51"/>
      <c r="AA24" s="45">
        <v>-10849.035168799999</v>
      </c>
      <c r="AB24" s="51"/>
      <c r="AC24" s="45">
        <v>-1399</v>
      </c>
      <c r="AD24" s="51"/>
      <c r="AE24" s="45">
        <v>-2423.0931639999999</v>
      </c>
      <c r="AF24" s="51"/>
      <c r="AG24" s="45">
        <v>-2744.8033889999997</v>
      </c>
      <c r="AH24" s="51"/>
      <c r="AI24" s="45">
        <v>-1688.8810530000001</v>
      </c>
      <c r="AJ24" s="51"/>
      <c r="AK24" s="45">
        <v>-8256.0750840000001</v>
      </c>
      <c r="AL24" s="51"/>
      <c r="AM24" s="45">
        <v>-3393</v>
      </c>
      <c r="AN24" s="51"/>
      <c r="AO24" s="45">
        <v>-3450</v>
      </c>
      <c r="AP24" s="51"/>
      <c r="AQ24" s="45">
        <v>-4386.6333918</v>
      </c>
      <c r="AR24" s="51"/>
      <c r="AS24" s="45">
        <v>-3830</v>
      </c>
      <c r="AT24" s="51"/>
      <c r="AU24" s="45">
        <v>-15060</v>
      </c>
      <c r="AV24" s="51"/>
      <c r="AW24" s="45">
        <v>-4646</v>
      </c>
      <c r="AX24" s="51"/>
      <c r="AY24" s="45">
        <v>-5098</v>
      </c>
      <c r="AZ24" s="51"/>
      <c r="BA24" s="45">
        <v>-5831</v>
      </c>
      <c r="BB24" s="51"/>
      <c r="BC24" s="45">
        <v>-5175.1326005000001</v>
      </c>
      <c r="BD24" s="51"/>
      <c r="BE24" s="163">
        <v>-20750.132600500001</v>
      </c>
      <c r="BF24" s="51"/>
      <c r="BG24" s="45">
        <v>-6081</v>
      </c>
      <c r="BH24" s="191"/>
      <c r="BI24" s="186">
        <v>-6250</v>
      </c>
    </row>
    <row r="25" spans="1:61" s="9" customFormat="1">
      <c r="A25" s="1"/>
      <c r="B25" s="1"/>
      <c r="C25" s="35"/>
      <c r="D25" s="56"/>
      <c r="E25" s="45"/>
      <c r="F25" s="56"/>
      <c r="G25" s="45"/>
      <c r="H25" s="56"/>
      <c r="I25" s="45"/>
      <c r="J25" s="56"/>
      <c r="K25" s="45"/>
      <c r="L25" s="56"/>
      <c r="M25" s="45"/>
      <c r="N25" s="56"/>
      <c r="O25" s="45"/>
      <c r="P25" s="56"/>
      <c r="Q25" s="45" t="s">
        <v>0</v>
      </c>
      <c r="R25" s="56"/>
      <c r="S25" s="45"/>
      <c r="T25" s="56"/>
      <c r="U25" s="45"/>
      <c r="V25" s="56"/>
      <c r="W25" s="45"/>
      <c r="X25" s="56"/>
      <c r="Y25" s="45"/>
      <c r="Z25" s="56"/>
      <c r="AA25" s="45" t="s">
        <v>0</v>
      </c>
      <c r="AB25" s="56"/>
      <c r="AC25" s="45"/>
      <c r="AD25" s="56"/>
      <c r="AE25" s="45"/>
      <c r="AF25" s="56"/>
      <c r="AG25" s="45"/>
      <c r="AH25" s="56"/>
      <c r="AI25" s="45"/>
      <c r="AJ25" s="56"/>
      <c r="AK25" s="45"/>
      <c r="AL25" s="56"/>
      <c r="AM25" s="45"/>
      <c r="AN25" s="56"/>
      <c r="AO25" s="45"/>
      <c r="AP25" s="56"/>
      <c r="AQ25" s="45"/>
      <c r="AR25" s="56"/>
      <c r="AS25" s="45"/>
      <c r="AT25" s="56"/>
      <c r="AU25" s="45"/>
      <c r="AV25" s="56"/>
      <c r="AW25" s="45"/>
      <c r="AX25" s="56"/>
      <c r="AY25" s="45"/>
      <c r="AZ25" s="56"/>
      <c r="BA25" s="45"/>
      <c r="BB25" s="56"/>
      <c r="BC25" s="45"/>
      <c r="BD25" s="56"/>
      <c r="BE25" s="163"/>
      <c r="BF25" s="56"/>
      <c r="BG25" s="45"/>
      <c r="BH25" s="56"/>
      <c r="BI25" s="186"/>
    </row>
    <row r="26" spans="1:61" s="9" customFormat="1" ht="18">
      <c r="A26" s="1"/>
      <c r="B26" s="1"/>
      <c r="C26" s="34"/>
      <c r="D26" s="141"/>
      <c r="E26" s="57"/>
      <c r="F26" s="138"/>
      <c r="G26" s="57"/>
      <c r="H26" s="138"/>
      <c r="I26" s="57"/>
      <c r="J26" s="138"/>
      <c r="K26" s="57"/>
      <c r="L26" s="138"/>
      <c r="M26" s="57"/>
      <c r="N26" s="138"/>
      <c r="O26" s="57"/>
      <c r="P26" s="138"/>
      <c r="Q26" s="57"/>
      <c r="R26" s="138"/>
      <c r="S26" s="57"/>
      <c r="T26" s="138"/>
      <c r="U26" s="57"/>
      <c r="V26" s="138"/>
      <c r="W26" s="57"/>
      <c r="X26" s="138"/>
      <c r="Y26" s="57"/>
      <c r="Z26" s="138"/>
      <c r="AA26" s="57"/>
      <c r="AB26" s="138"/>
      <c r="AC26" s="57"/>
      <c r="AD26" s="138"/>
      <c r="AE26" s="57"/>
      <c r="AF26" s="138"/>
      <c r="AG26" s="57"/>
      <c r="AH26" s="138"/>
      <c r="AI26" s="57"/>
      <c r="AJ26" s="138"/>
      <c r="AK26" s="57"/>
      <c r="AL26" s="138"/>
      <c r="AM26" s="57"/>
      <c r="AN26" s="138"/>
      <c r="AO26" s="57"/>
      <c r="AP26" s="138"/>
      <c r="AQ26" s="57"/>
      <c r="AR26" s="138"/>
      <c r="AS26" s="57"/>
      <c r="AT26" s="138"/>
      <c r="AU26" s="57"/>
      <c r="AV26" s="138"/>
      <c r="AW26" s="57"/>
      <c r="AX26" s="138"/>
      <c r="AY26" s="57"/>
      <c r="AZ26" s="138"/>
      <c r="BA26" s="57"/>
      <c r="BB26" s="138"/>
      <c r="BC26" s="57"/>
      <c r="BD26" s="149"/>
      <c r="BE26" s="169"/>
      <c r="BF26" s="149"/>
      <c r="BG26" s="57"/>
      <c r="BH26" s="182"/>
      <c r="BI26" s="194"/>
    </row>
    <row r="27" spans="1:61" s="9" customFormat="1">
      <c r="C27" s="139" t="s">
        <v>100</v>
      </c>
      <c r="D27" s="46"/>
      <c r="E27" s="48">
        <v>43167</v>
      </c>
      <c r="F27" s="46"/>
      <c r="G27" s="48">
        <v>52708</v>
      </c>
      <c r="H27" s="46"/>
      <c r="I27" s="48">
        <v>8913</v>
      </c>
      <c r="J27" s="46"/>
      <c r="K27" s="48">
        <v>8100</v>
      </c>
      <c r="L27" s="46"/>
      <c r="M27" s="48">
        <v>12406</v>
      </c>
      <c r="N27" s="46"/>
      <c r="O27" s="48">
        <v>42232</v>
      </c>
      <c r="P27" s="46"/>
      <c r="Q27" s="48">
        <v>71650.010101765918</v>
      </c>
      <c r="R27" s="46"/>
      <c r="S27" s="48">
        <v>245</v>
      </c>
      <c r="T27" s="46"/>
      <c r="U27" s="48">
        <v>-2663</v>
      </c>
      <c r="V27" s="46"/>
      <c r="W27" s="48">
        <v>9408</v>
      </c>
      <c r="X27" s="46"/>
      <c r="Y27" s="48">
        <v>28368.177028128055</v>
      </c>
      <c r="Z27" s="46"/>
      <c r="AA27" s="48">
        <v>35358.014641068228</v>
      </c>
      <c r="AB27" s="46"/>
      <c r="AC27" s="48">
        <v>8559</v>
      </c>
      <c r="AD27" s="46"/>
      <c r="AE27" s="48">
        <v>16652</v>
      </c>
      <c r="AF27" s="46"/>
      <c r="AG27" s="48">
        <v>22857.398651062023</v>
      </c>
      <c r="AH27" s="46"/>
      <c r="AI27" s="48">
        <v>40662.160914099819</v>
      </c>
      <c r="AJ27" s="46"/>
      <c r="AK27" s="48">
        <v>88730.755885221181</v>
      </c>
      <c r="AL27" s="46"/>
      <c r="AM27" s="48">
        <v>27145.624040001654</v>
      </c>
      <c r="AN27" s="46"/>
      <c r="AO27" s="48">
        <v>23689</v>
      </c>
      <c r="AP27" s="46"/>
      <c r="AQ27" s="48">
        <v>28405.053928676003</v>
      </c>
      <c r="AR27" s="46"/>
      <c r="AS27" s="48">
        <v>41181.087606718429</v>
      </c>
      <c r="AT27" s="46"/>
      <c r="AU27" s="48">
        <v>120420.57185439992</v>
      </c>
      <c r="AV27" s="46"/>
      <c r="AW27" s="48">
        <v>29301.492439999995</v>
      </c>
      <c r="AX27" s="46"/>
      <c r="AY27" s="48">
        <v>31797</v>
      </c>
      <c r="AZ27" s="46"/>
      <c r="BA27" s="48">
        <v>31854.648650000003</v>
      </c>
      <c r="BB27" s="46"/>
      <c r="BC27" s="48">
        <v>43976</v>
      </c>
      <c r="BD27" s="46"/>
      <c r="BE27" s="165">
        <v>136929.14108999999</v>
      </c>
      <c r="BF27" s="46"/>
      <c r="BG27" s="48">
        <v>30781.0772</v>
      </c>
      <c r="BH27" s="187"/>
      <c r="BI27" s="189">
        <v>31968</v>
      </c>
    </row>
    <row r="28" spans="1:61" s="9" customFormat="1">
      <c r="A28" s="1"/>
      <c r="B28" s="1"/>
      <c r="C28" s="22"/>
      <c r="D28" s="58"/>
      <c r="E28" s="54"/>
      <c r="F28" s="58"/>
      <c r="G28" s="54"/>
      <c r="H28" s="58"/>
      <c r="I28" s="54"/>
      <c r="J28" s="58"/>
      <c r="K28" s="54"/>
      <c r="L28" s="58"/>
      <c r="M28" s="54"/>
      <c r="N28" s="58"/>
      <c r="O28" s="54"/>
      <c r="P28" s="58"/>
      <c r="Q28" s="54"/>
      <c r="R28" s="58"/>
      <c r="S28" s="54"/>
      <c r="T28" s="58"/>
      <c r="U28" s="54"/>
      <c r="V28" s="58"/>
      <c r="W28" s="54"/>
      <c r="X28" s="58"/>
      <c r="Y28" s="54"/>
      <c r="Z28" s="58"/>
      <c r="AA28" s="54"/>
      <c r="AB28" s="58"/>
      <c r="AC28" s="54"/>
      <c r="AD28" s="58"/>
      <c r="AE28" s="54"/>
      <c r="AF28" s="58"/>
      <c r="AG28" s="54"/>
      <c r="AH28" s="58"/>
      <c r="AI28" s="54"/>
      <c r="AJ28" s="58"/>
      <c r="AK28" s="54"/>
      <c r="AL28" s="58"/>
      <c r="AM28" s="54"/>
      <c r="AN28" s="58"/>
      <c r="AO28" s="54"/>
      <c r="AP28" s="58"/>
      <c r="AQ28" s="54"/>
      <c r="AR28" s="58"/>
      <c r="AS28" s="54"/>
      <c r="AT28" s="58"/>
      <c r="AU28" s="54"/>
      <c r="AV28" s="58"/>
      <c r="AW28" s="54"/>
      <c r="AX28" s="58"/>
      <c r="AY28" s="54"/>
      <c r="AZ28" s="58"/>
      <c r="BA28" s="54"/>
      <c r="BB28" s="58"/>
      <c r="BC28" s="54"/>
      <c r="BD28" s="58"/>
      <c r="BE28" s="168"/>
      <c r="BF28" s="58"/>
      <c r="BG28" s="54"/>
      <c r="BH28" s="195"/>
      <c r="BI28" s="41"/>
    </row>
    <row r="29" spans="1:61" s="9" customFormat="1">
      <c r="A29" s="1"/>
      <c r="B29" s="1"/>
      <c r="C29" s="35" t="s">
        <v>101</v>
      </c>
      <c r="D29" s="46"/>
      <c r="E29" s="52">
        <v>-12157</v>
      </c>
      <c r="F29" s="46"/>
      <c r="G29" s="52">
        <v>-11260</v>
      </c>
      <c r="H29" s="46"/>
      <c r="I29" s="52">
        <v>-1937</v>
      </c>
      <c r="J29" s="46"/>
      <c r="K29" s="52">
        <v>-1461</v>
      </c>
      <c r="L29" s="46"/>
      <c r="M29" s="52">
        <v>-2495</v>
      </c>
      <c r="N29" s="46"/>
      <c r="O29" s="52">
        <v>-13769</v>
      </c>
      <c r="P29" s="46"/>
      <c r="Q29" s="52">
        <v>-19661.44544394936</v>
      </c>
      <c r="R29" s="46"/>
      <c r="S29" s="52">
        <v>-812</v>
      </c>
      <c r="T29" s="46"/>
      <c r="U29" s="52">
        <v>1284</v>
      </c>
      <c r="V29" s="46"/>
      <c r="W29" s="52">
        <v>-2543</v>
      </c>
      <c r="X29" s="46"/>
      <c r="Y29" s="52">
        <v>-7455.1602200000007</v>
      </c>
      <c r="Z29" s="46"/>
      <c r="AA29" s="52">
        <v>-9526.8401873960011</v>
      </c>
      <c r="AB29" s="46"/>
      <c r="AC29" s="52">
        <v>-1333</v>
      </c>
      <c r="AD29" s="46"/>
      <c r="AE29" s="52">
        <v>-3271</v>
      </c>
      <c r="AF29" s="46"/>
      <c r="AG29" s="52">
        <v>-1389.2769399999993</v>
      </c>
      <c r="AH29" s="46"/>
      <c r="AI29" s="52">
        <v>-5592.1097700000009</v>
      </c>
      <c r="AJ29" s="46"/>
      <c r="AK29" s="52">
        <v>-11584.0666</v>
      </c>
      <c r="AL29" s="46"/>
      <c r="AM29" s="52">
        <v>-7168.6303200000002</v>
      </c>
      <c r="AN29" s="46"/>
      <c r="AO29" s="52">
        <v>-6419</v>
      </c>
      <c r="AP29" s="46"/>
      <c r="AQ29" s="52">
        <v>-3920.0336600000019</v>
      </c>
      <c r="AR29" s="46"/>
      <c r="AS29" s="52">
        <v>-6453</v>
      </c>
      <c r="AT29" s="46"/>
      <c r="AU29" s="52">
        <v>-23960.63032</v>
      </c>
      <c r="AV29" s="46"/>
      <c r="AW29" s="52">
        <v>-4214.2217600000004</v>
      </c>
      <c r="AX29" s="46"/>
      <c r="AY29" s="52">
        <v>-4966</v>
      </c>
      <c r="AZ29" s="46"/>
      <c r="BA29" s="52">
        <v>-4691</v>
      </c>
      <c r="BB29" s="46"/>
      <c r="BC29" s="52">
        <v>-8648</v>
      </c>
      <c r="BD29" s="46"/>
      <c r="BE29" s="167">
        <v>-22519.22176</v>
      </c>
      <c r="BF29" s="46"/>
      <c r="BG29" s="52">
        <v>-4396</v>
      </c>
      <c r="BH29" s="187"/>
      <c r="BI29" s="192">
        <v>-5723</v>
      </c>
    </row>
    <row r="30" spans="1:61" s="9" customFormat="1">
      <c r="A30" s="1"/>
      <c r="B30" s="1"/>
      <c r="C30" s="35" t="s">
        <v>102</v>
      </c>
      <c r="D30" s="46"/>
      <c r="E30" s="45">
        <v>-12803</v>
      </c>
      <c r="F30" s="46"/>
      <c r="G30" s="45">
        <v>-12988</v>
      </c>
      <c r="H30" s="46"/>
      <c r="I30" s="45">
        <v>-1942</v>
      </c>
      <c r="J30" s="46"/>
      <c r="K30" s="45">
        <v>-1862</v>
      </c>
      <c r="L30" s="46"/>
      <c r="M30" s="45">
        <v>-2842</v>
      </c>
      <c r="N30" s="46"/>
      <c r="O30" s="45">
        <v>-13206</v>
      </c>
      <c r="P30" s="46"/>
      <c r="Q30" s="45">
        <v>-19851.75662511936</v>
      </c>
      <c r="R30" s="46"/>
      <c r="S30" s="45">
        <v>-1353</v>
      </c>
      <c r="T30" s="46"/>
      <c r="U30" s="45">
        <v>-513</v>
      </c>
      <c r="V30" s="46"/>
      <c r="W30" s="45">
        <v>-1524</v>
      </c>
      <c r="X30" s="46"/>
      <c r="Y30" s="45">
        <v>-7455.1602200000007</v>
      </c>
      <c r="Z30" s="46"/>
      <c r="AA30" s="45">
        <v>-9526.8401873960011</v>
      </c>
      <c r="AB30" s="46"/>
      <c r="AC30" s="45">
        <v>-1633</v>
      </c>
      <c r="AD30" s="46"/>
      <c r="AE30" s="45">
        <v>-3174.2443599999997</v>
      </c>
      <c r="AF30" s="46"/>
      <c r="AG30" s="45">
        <v>-1393.1551799999993</v>
      </c>
      <c r="AH30" s="46"/>
      <c r="AI30" s="45">
        <v>-4887.8742400000001</v>
      </c>
      <c r="AJ30" s="46"/>
      <c r="AK30" s="45">
        <v>-11088.676499999998</v>
      </c>
      <c r="AL30" s="46"/>
      <c r="AM30" s="45">
        <v>-6717.9257500000012</v>
      </c>
      <c r="AN30" s="46"/>
      <c r="AO30" s="45">
        <v>-6187</v>
      </c>
      <c r="AP30" s="46"/>
      <c r="AQ30" s="45">
        <v>-5919.8550900000009</v>
      </c>
      <c r="AR30" s="46"/>
      <c r="AS30" s="45">
        <v>-6281</v>
      </c>
      <c r="AT30" s="46"/>
      <c r="AU30" s="45">
        <v>-25106</v>
      </c>
      <c r="AV30" s="46"/>
      <c r="AW30" s="45">
        <v>-4145.6362900000004</v>
      </c>
      <c r="AX30" s="46"/>
      <c r="AY30" s="45">
        <v>-4775.1087800000005</v>
      </c>
      <c r="AZ30" s="46"/>
      <c r="BA30" s="45">
        <v>-4412</v>
      </c>
      <c r="BB30" s="46"/>
      <c r="BC30" s="45">
        <v>-7165</v>
      </c>
      <c r="BD30" s="46"/>
      <c r="BE30" s="163">
        <v>-20497.745070000001</v>
      </c>
      <c r="BF30" s="46"/>
      <c r="BG30" s="45">
        <v>-4174.2739099999999</v>
      </c>
      <c r="BH30" s="187"/>
      <c r="BI30" s="186">
        <v>-5455.7690100000009</v>
      </c>
    </row>
    <row r="31" spans="1:61" s="9" customFormat="1">
      <c r="A31" s="1"/>
      <c r="B31" s="1"/>
      <c r="C31" s="35" t="s">
        <v>103</v>
      </c>
      <c r="D31" s="46"/>
      <c r="E31" s="45">
        <v>646</v>
      </c>
      <c r="F31" s="46"/>
      <c r="G31" s="45">
        <v>1728</v>
      </c>
      <c r="H31" s="46"/>
      <c r="I31" s="45">
        <v>5</v>
      </c>
      <c r="J31" s="46"/>
      <c r="K31" s="45">
        <v>401</v>
      </c>
      <c r="L31" s="46"/>
      <c r="M31" s="45">
        <v>347</v>
      </c>
      <c r="N31" s="46"/>
      <c r="O31" s="45">
        <v>-563</v>
      </c>
      <c r="P31" s="46"/>
      <c r="Q31" s="45">
        <v>190.31118116999994</v>
      </c>
      <c r="R31" s="46"/>
      <c r="S31" s="45">
        <v>541</v>
      </c>
      <c r="T31" s="46"/>
      <c r="U31" s="45">
        <v>1797</v>
      </c>
      <c r="V31" s="46"/>
      <c r="W31" s="45">
        <v>-1020</v>
      </c>
      <c r="X31" s="46"/>
      <c r="Y31" s="45">
        <v>0</v>
      </c>
      <c r="Z31" s="46"/>
      <c r="AA31" s="45">
        <v>0</v>
      </c>
      <c r="AB31" s="46"/>
      <c r="AC31" s="45">
        <v>301</v>
      </c>
      <c r="AD31" s="46"/>
      <c r="AE31" s="45">
        <v>-96.262590000000145</v>
      </c>
      <c r="AF31" s="46"/>
      <c r="AG31" s="45">
        <v>3.8782399999999768</v>
      </c>
      <c r="AH31" s="46"/>
      <c r="AI31" s="45">
        <v>-704.23553000000004</v>
      </c>
      <c r="AJ31" s="46"/>
      <c r="AK31" s="45">
        <v>-495.39009999999985</v>
      </c>
      <c r="AL31" s="46"/>
      <c r="AM31" s="45">
        <v>-450.70456999999897</v>
      </c>
      <c r="AN31" s="46"/>
      <c r="AO31" s="45">
        <v>-232.22334999999987</v>
      </c>
      <c r="AP31" s="46"/>
      <c r="AQ31" s="45">
        <v>1999.8214299999993</v>
      </c>
      <c r="AR31" s="46"/>
      <c r="AS31" s="45">
        <v>-171</v>
      </c>
      <c r="AT31" s="46"/>
      <c r="AU31" s="45">
        <v>1145</v>
      </c>
      <c r="AV31" s="46"/>
      <c r="AW31" s="45">
        <v>-68.585470000000001</v>
      </c>
      <c r="AX31" s="46"/>
      <c r="AY31" s="45">
        <v>-191.00501000000008</v>
      </c>
      <c r="AZ31" s="46"/>
      <c r="BA31" s="45">
        <v>-279</v>
      </c>
      <c r="BB31" s="46"/>
      <c r="BC31" s="45">
        <v>-1483</v>
      </c>
      <c r="BD31" s="46"/>
      <c r="BE31" s="163">
        <v>-2021.5904800000001</v>
      </c>
      <c r="BF31" s="46"/>
      <c r="BG31" s="45">
        <v>-222</v>
      </c>
      <c r="BH31" s="187"/>
      <c r="BI31" s="186">
        <v>-266.81790000000012</v>
      </c>
    </row>
    <row r="32" spans="1:61" s="9" customFormat="1">
      <c r="A32" s="1"/>
      <c r="B32" s="1"/>
      <c r="C32" s="142"/>
      <c r="D32" s="46"/>
      <c r="E32" s="45"/>
      <c r="F32" s="46"/>
      <c r="G32" s="45"/>
      <c r="H32" s="46"/>
      <c r="I32" s="45"/>
      <c r="J32" s="46"/>
      <c r="K32" s="45"/>
      <c r="L32" s="46"/>
      <c r="M32" s="45"/>
      <c r="N32" s="46"/>
      <c r="O32" s="45"/>
      <c r="P32" s="46"/>
      <c r="Q32" s="45" t="s">
        <v>0</v>
      </c>
      <c r="R32" s="46"/>
      <c r="S32" s="45"/>
      <c r="T32" s="46"/>
      <c r="U32" s="45"/>
      <c r="V32" s="46"/>
      <c r="W32" s="45"/>
      <c r="X32" s="46"/>
      <c r="Y32" s="45"/>
      <c r="Z32" s="46"/>
      <c r="AA32" s="45" t="s">
        <v>0</v>
      </c>
      <c r="AB32" s="46"/>
      <c r="AC32" s="45"/>
      <c r="AD32" s="46"/>
      <c r="AE32" s="45"/>
      <c r="AF32" s="46"/>
      <c r="AG32" s="45"/>
      <c r="AH32" s="46"/>
      <c r="AI32" s="45"/>
      <c r="AJ32" s="46"/>
      <c r="AK32" s="45"/>
      <c r="AL32" s="46"/>
      <c r="AM32" s="45"/>
      <c r="AN32" s="46"/>
      <c r="AO32" s="45"/>
      <c r="AP32" s="46"/>
      <c r="AQ32" s="45"/>
      <c r="AR32" s="46"/>
      <c r="AS32" s="45"/>
      <c r="AT32" s="46"/>
      <c r="AU32" s="45"/>
      <c r="AV32" s="46"/>
      <c r="AW32" s="45"/>
      <c r="AX32" s="46"/>
      <c r="AY32" s="45"/>
      <c r="AZ32" s="46"/>
      <c r="BA32" s="45"/>
      <c r="BB32" s="46"/>
      <c r="BC32" s="45"/>
      <c r="BD32" s="46"/>
      <c r="BE32" s="163"/>
      <c r="BF32" s="46"/>
      <c r="BG32" s="45"/>
      <c r="BH32" s="187"/>
      <c r="BI32" s="186"/>
    </row>
    <row r="33" spans="1:61" s="9" customFormat="1" ht="16.5" thickBot="1">
      <c r="A33" s="1"/>
      <c r="B33" s="1"/>
      <c r="C33" s="143" t="s">
        <v>65</v>
      </c>
      <c r="D33" s="46"/>
      <c r="E33" s="59">
        <v>31010</v>
      </c>
      <c r="F33" s="46"/>
      <c r="G33" s="59">
        <v>41448</v>
      </c>
      <c r="H33" s="46"/>
      <c r="I33" s="59">
        <v>6976</v>
      </c>
      <c r="J33" s="46"/>
      <c r="K33" s="59">
        <v>6639</v>
      </c>
      <c r="L33" s="46"/>
      <c r="M33" s="59">
        <v>9911</v>
      </c>
      <c r="N33" s="46"/>
      <c r="O33" s="59">
        <v>28463</v>
      </c>
      <c r="P33" s="46"/>
      <c r="Q33" s="59">
        <v>51988</v>
      </c>
      <c r="R33" s="46"/>
      <c r="S33" s="59">
        <v>-567</v>
      </c>
      <c r="T33" s="46"/>
      <c r="U33" s="59">
        <v>-1380</v>
      </c>
      <c r="V33" s="46"/>
      <c r="W33" s="59">
        <v>6865</v>
      </c>
      <c r="X33" s="46"/>
      <c r="Y33" s="59">
        <v>20913.01680812805</v>
      </c>
      <c r="Z33" s="46"/>
      <c r="AA33" s="59">
        <v>25831.174453672225</v>
      </c>
      <c r="AB33" s="46"/>
      <c r="AC33" s="59">
        <v>7277</v>
      </c>
      <c r="AD33" s="46"/>
      <c r="AE33" s="59">
        <v>13380.876841900545</v>
      </c>
      <c r="AF33" s="46"/>
      <c r="AG33" s="59">
        <v>21468.12171106202</v>
      </c>
      <c r="AH33" s="46"/>
      <c r="AI33" s="59">
        <v>35071.551144099823</v>
      </c>
      <c r="AJ33" s="46"/>
      <c r="AK33" s="59">
        <v>77147.418665513309</v>
      </c>
      <c r="AL33" s="46"/>
      <c r="AM33" s="59">
        <v>19977.493720001639</v>
      </c>
      <c r="AN33" s="46"/>
      <c r="AO33" s="59">
        <v>17270</v>
      </c>
      <c r="AP33" s="46"/>
      <c r="AQ33" s="59">
        <v>24485.020268676002</v>
      </c>
      <c r="AR33" s="46"/>
      <c r="AS33" s="59">
        <v>34728.074226718432</v>
      </c>
      <c r="AT33" s="46"/>
      <c r="AU33" s="59">
        <v>96460.443906718428</v>
      </c>
      <c r="AV33" s="46"/>
      <c r="AW33" s="59">
        <v>25087</v>
      </c>
      <c r="AX33" s="46"/>
      <c r="AY33" s="59">
        <v>26831</v>
      </c>
      <c r="AZ33" s="46"/>
      <c r="BA33" s="59">
        <v>27163.603150000003</v>
      </c>
      <c r="BB33" s="46"/>
      <c r="BC33" s="59">
        <v>35328</v>
      </c>
      <c r="BD33" s="46"/>
      <c r="BE33" s="170">
        <v>114409.60315000001</v>
      </c>
      <c r="BF33" s="46"/>
      <c r="BG33" s="59">
        <v>26385.0772</v>
      </c>
      <c r="BH33" s="187"/>
      <c r="BI33" s="196">
        <v>26245</v>
      </c>
    </row>
    <row r="34" spans="1:61" s="9" customFormat="1" ht="16.5" thickTop="1">
      <c r="A34" s="1"/>
      <c r="B34" s="1"/>
      <c r="C34" s="22"/>
      <c r="D34" s="46"/>
      <c r="E34" s="54"/>
      <c r="F34" s="46"/>
      <c r="G34" s="54"/>
      <c r="H34" s="46"/>
      <c r="I34" s="54"/>
      <c r="J34" s="46"/>
      <c r="K34" s="54"/>
      <c r="L34" s="46"/>
      <c r="M34" s="54"/>
      <c r="N34" s="46"/>
      <c r="O34" s="54"/>
      <c r="P34" s="46"/>
      <c r="Q34" s="54"/>
      <c r="R34" s="46"/>
      <c r="S34" s="54"/>
      <c r="T34" s="46"/>
      <c r="U34" s="54"/>
      <c r="V34" s="46"/>
      <c r="W34" s="41"/>
      <c r="X34" s="46"/>
      <c r="Y34" s="54"/>
      <c r="Z34" s="46"/>
      <c r="AA34" s="54"/>
      <c r="AB34" s="46"/>
      <c r="AC34" s="54"/>
      <c r="AD34" s="46"/>
      <c r="AE34" s="54"/>
      <c r="AF34" s="46"/>
      <c r="AG34" s="54"/>
      <c r="AH34" s="46"/>
      <c r="AI34" s="54"/>
      <c r="AJ34" s="46"/>
      <c r="AK34" s="54"/>
      <c r="AL34" s="46"/>
      <c r="AM34" s="54"/>
      <c r="AN34" s="46"/>
      <c r="AO34" s="54"/>
      <c r="AP34" s="46"/>
      <c r="AQ34" s="54"/>
      <c r="AR34" s="46"/>
      <c r="AS34" s="54"/>
      <c r="AT34" s="46"/>
      <c r="AU34" s="54"/>
      <c r="AV34" s="46"/>
      <c r="AW34" s="54"/>
      <c r="AX34" s="46"/>
      <c r="AY34" s="54"/>
      <c r="AZ34" s="46"/>
      <c r="BA34" s="54"/>
      <c r="BB34" s="46"/>
      <c r="BC34" s="54"/>
      <c r="BD34" s="46"/>
      <c r="BE34" s="168"/>
      <c r="BF34" s="46"/>
      <c r="BG34" s="54"/>
      <c r="BH34" s="187"/>
      <c r="BI34" s="41"/>
    </row>
    <row r="35" spans="1:61" s="9" customFormat="1" ht="16.5" thickBot="1">
      <c r="A35" s="1"/>
      <c r="B35" s="1"/>
      <c r="C35" s="144" t="s">
        <v>104</v>
      </c>
      <c r="D35" s="46"/>
      <c r="E35" s="61">
        <v>47079</v>
      </c>
      <c r="F35" s="46"/>
      <c r="G35" s="61">
        <v>54588</v>
      </c>
      <c r="H35" s="46"/>
      <c r="I35" s="61">
        <v>10167</v>
      </c>
      <c r="J35" s="62"/>
      <c r="K35" s="61">
        <v>9538</v>
      </c>
      <c r="L35" s="62"/>
      <c r="M35" s="61">
        <v>13757</v>
      </c>
      <c r="N35" s="62"/>
      <c r="O35" s="61">
        <v>16472</v>
      </c>
      <c r="P35" s="62"/>
      <c r="Q35" s="61">
        <v>49935</v>
      </c>
      <c r="R35" s="62"/>
      <c r="S35" s="61">
        <v>1813</v>
      </c>
      <c r="T35" s="62"/>
      <c r="U35" s="61">
        <v>463</v>
      </c>
      <c r="V35" s="62"/>
      <c r="W35" s="61">
        <v>11170</v>
      </c>
      <c r="X35" s="62"/>
      <c r="Y35" s="61">
        <v>31055.045770528057</v>
      </c>
      <c r="Z35" s="62"/>
      <c r="AA35" s="61">
        <v>44500.663259868234</v>
      </c>
      <c r="AB35" s="62"/>
      <c r="AC35" s="61">
        <v>8720</v>
      </c>
      <c r="AD35" s="62"/>
      <c r="AE35" s="61">
        <v>17836.388756191795</v>
      </c>
      <c r="AF35" s="62"/>
      <c r="AG35" s="61">
        <v>25919.789530062018</v>
      </c>
      <c r="AH35" s="62"/>
      <c r="AI35" s="61">
        <v>39265.901297099816</v>
      </c>
      <c r="AJ35" s="62"/>
      <c r="AK35" s="61">
        <v>91741.542449513305</v>
      </c>
      <c r="AL35" s="62"/>
      <c r="AM35" s="61">
        <v>27703.871983641613</v>
      </c>
      <c r="AN35" s="62"/>
      <c r="AO35" s="61">
        <v>25172.833030000125</v>
      </c>
      <c r="AP35" s="62"/>
      <c r="AQ35" s="61">
        <v>30101</v>
      </c>
      <c r="AR35" s="62"/>
      <c r="AS35" s="61">
        <v>43204.00510999994</v>
      </c>
      <c r="AT35" s="62"/>
      <c r="AU35" s="61">
        <v>126184</v>
      </c>
      <c r="AV35" s="62"/>
      <c r="AW35" s="61">
        <v>33446</v>
      </c>
      <c r="AX35" s="62"/>
      <c r="AY35" s="61">
        <v>36064.05725999998</v>
      </c>
      <c r="AZ35" s="62"/>
      <c r="BA35" s="61">
        <v>36842</v>
      </c>
      <c r="BB35" s="62"/>
      <c r="BC35" s="61">
        <v>49450</v>
      </c>
      <c r="BD35" s="62"/>
      <c r="BE35" s="171">
        <v>155802.05725999997</v>
      </c>
      <c r="BF35" s="62"/>
      <c r="BG35" s="61">
        <v>36992.66896291505</v>
      </c>
      <c r="BH35" s="197"/>
      <c r="BI35" s="198">
        <v>41284.029194449875</v>
      </c>
    </row>
    <row r="36" spans="1:61" s="9" customFormat="1" ht="16.5" thickTop="1">
      <c r="A36" s="1"/>
      <c r="B36" s="1"/>
      <c r="C36" s="145" t="s">
        <v>105</v>
      </c>
      <c r="D36" s="46"/>
      <c r="E36" s="64">
        <v>31010</v>
      </c>
      <c r="F36" s="46"/>
      <c r="G36" s="65">
        <v>41448</v>
      </c>
      <c r="H36" s="46"/>
      <c r="I36" s="65">
        <v>7778</v>
      </c>
      <c r="J36" s="66"/>
      <c r="K36" s="65">
        <v>7564</v>
      </c>
      <c r="L36" s="66"/>
      <c r="M36" s="65">
        <v>10786</v>
      </c>
      <c r="N36" s="66"/>
      <c r="O36" s="65">
        <v>10307</v>
      </c>
      <c r="P36" s="66"/>
      <c r="Q36" s="65">
        <v>36435</v>
      </c>
      <c r="R36" s="66"/>
      <c r="S36" s="65">
        <v>68</v>
      </c>
      <c r="T36" s="66"/>
      <c r="U36" s="65">
        <v>460</v>
      </c>
      <c r="V36" s="66"/>
      <c r="W36" s="65">
        <v>6478</v>
      </c>
      <c r="X36" s="66"/>
      <c r="Y36" s="65">
        <v>22083.829652928052</v>
      </c>
      <c r="Z36" s="66"/>
      <c r="AA36" s="65">
        <v>29090.726768472232</v>
      </c>
      <c r="AB36" s="66"/>
      <c r="AC36" s="65">
        <v>7172</v>
      </c>
      <c r="AD36" s="66"/>
      <c r="AE36" s="65">
        <v>13890.659746991794</v>
      </c>
      <c r="AF36" s="66"/>
      <c r="AG36" s="65">
        <v>20062.410301727788</v>
      </c>
      <c r="AH36" s="66"/>
      <c r="AI36" s="65">
        <v>34613.25432409982</v>
      </c>
      <c r="AJ36" s="66"/>
      <c r="AK36" s="65">
        <v>75741.166372979089</v>
      </c>
      <c r="AL36" s="66"/>
      <c r="AM36" s="65">
        <v>21115.20937390461</v>
      </c>
      <c r="AN36" s="66"/>
      <c r="AO36" s="65">
        <v>18264</v>
      </c>
      <c r="AP36" s="66"/>
      <c r="AQ36" s="65">
        <v>25099</v>
      </c>
      <c r="AR36" s="66"/>
      <c r="AS36" s="65">
        <v>35477.457979600003</v>
      </c>
      <c r="AT36" s="66"/>
      <c r="AU36" s="65">
        <v>99954.457979600003</v>
      </c>
      <c r="AV36" s="66"/>
      <c r="AW36" s="65">
        <v>26551</v>
      </c>
      <c r="AX36" s="66"/>
      <c r="AY36" s="65">
        <v>27850</v>
      </c>
      <c r="AZ36" s="66"/>
      <c r="BA36" s="65">
        <v>29128</v>
      </c>
      <c r="BB36" s="66"/>
      <c r="BC36" s="65">
        <v>37220</v>
      </c>
      <c r="BD36" s="66"/>
      <c r="BE36" s="172">
        <v>120749</v>
      </c>
      <c r="BF36" s="66"/>
      <c r="BG36" s="65">
        <v>28350.490308800003</v>
      </c>
      <c r="BH36" s="199"/>
      <c r="BI36" s="200">
        <v>30149</v>
      </c>
    </row>
    <row r="37" spans="1:61" s="9" customFormat="1">
      <c r="A37" s="1"/>
      <c r="B37" s="1"/>
      <c r="C37" s="22"/>
      <c r="D37" s="46"/>
      <c r="E37" s="54"/>
      <c r="F37" s="46"/>
      <c r="G37" s="54"/>
      <c r="H37" s="46"/>
      <c r="I37" s="54"/>
      <c r="J37" s="46"/>
      <c r="K37" s="54"/>
      <c r="L37" s="46"/>
      <c r="M37" s="54"/>
      <c r="N37" s="46"/>
      <c r="O37" s="54"/>
      <c r="P37" s="46"/>
      <c r="Q37" s="54"/>
      <c r="R37" s="46"/>
      <c r="S37" s="54"/>
      <c r="T37" s="46"/>
      <c r="U37" s="54"/>
      <c r="V37" s="46"/>
      <c r="W37" s="41"/>
      <c r="X37" s="46"/>
      <c r="Y37" s="54"/>
      <c r="Z37" s="46"/>
      <c r="AA37" s="54"/>
      <c r="AB37" s="46"/>
      <c r="AC37" s="54"/>
      <c r="AD37" s="46"/>
      <c r="AE37" s="54"/>
      <c r="AF37" s="46"/>
      <c r="AG37" s="54"/>
      <c r="AH37" s="46"/>
      <c r="AI37" s="54"/>
      <c r="AJ37" s="46"/>
      <c r="AK37" s="54"/>
      <c r="AL37" s="46"/>
      <c r="AM37" s="54"/>
      <c r="AN37" s="46"/>
      <c r="AO37" s="54"/>
      <c r="AP37" s="46"/>
      <c r="AQ37" s="54"/>
      <c r="AR37" s="46"/>
      <c r="AS37" s="54"/>
      <c r="AT37" s="46"/>
      <c r="AU37" s="54"/>
      <c r="AV37" s="46"/>
      <c r="AW37" s="54"/>
      <c r="AX37" s="46"/>
      <c r="AY37" s="54"/>
      <c r="AZ37" s="46"/>
      <c r="BA37" s="54"/>
      <c r="BB37" s="46"/>
      <c r="BC37" s="54"/>
      <c r="BD37" s="46"/>
      <c r="BE37" s="168"/>
      <c r="BF37" s="46"/>
      <c r="BG37" s="54"/>
      <c r="BH37" s="187"/>
      <c r="BI37" s="41"/>
    </row>
    <row r="38" spans="1:61" s="9" customFormat="1">
      <c r="A38" s="1"/>
      <c r="B38" s="1"/>
      <c r="C38" s="22"/>
      <c r="D38" s="51"/>
      <c r="E38" s="54"/>
      <c r="F38" s="51"/>
      <c r="G38" s="54"/>
      <c r="H38" s="51"/>
      <c r="I38" s="67"/>
      <c r="J38" s="51"/>
      <c r="K38" s="67"/>
      <c r="L38" s="51"/>
      <c r="M38" s="67"/>
      <c r="N38" s="51"/>
      <c r="O38" s="67"/>
      <c r="P38" s="51"/>
      <c r="Q38" s="67"/>
      <c r="R38" s="51"/>
      <c r="S38" s="67"/>
      <c r="T38" s="51"/>
      <c r="U38" s="67"/>
      <c r="V38" s="51"/>
      <c r="W38" s="68"/>
      <c r="X38" s="51"/>
      <c r="Y38" s="67"/>
      <c r="Z38" s="51"/>
      <c r="AA38" s="67"/>
      <c r="AB38" s="51"/>
      <c r="AC38" s="67"/>
      <c r="AD38" s="51"/>
      <c r="AE38" s="67"/>
      <c r="AF38" s="51"/>
      <c r="AG38" s="67"/>
      <c r="AH38" s="51"/>
      <c r="AI38" s="67"/>
      <c r="AJ38" s="51"/>
      <c r="AK38" s="67"/>
      <c r="AL38" s="51"/>
      <c r="AM38" s="67"/>
      <c r="AN38" s="51"/>
      <c r="AO38" s="67"/>
      <c r="AP38" s="51"/>
      <c r="AQ38" s="67"/>
      <c r="AR38" s="51"/>
      <c r="AS38" s="67"/>
      <c r="AT38" s="51"/>
      <c r="AU38" s="67"/>
      <c r="AV38" s="51"/>
      <c r="AW38" s="67"/>
      <c r="AX38" s="51"/>
      <c r="AY38" s="67"/>
      <c r="AZ38" s="51"/>
      <c r="BA38" s="67"/>
      <c r="BB38" s="51"/>
      <c r="BC38" s="67"/>
      <c r="BD38" s="51"/>
      <c r="BE38" s="173"/>
      <c r="BF38" s="51"/>
      <c r="BG38" s="67"/>
      <c r="BH38" s="191"/>
      <c r="BI38" s="68"/>
    </row>
    <row r="39" spans="1:61">
      <c r="D39" s="111"/>
      <c r="F39" s="111"/>
      <c r="H39" s="111"/>
      <c r="I39" s="136"/>
      <c r="J39" s="111"/>
      <c r="K39" s="136"/>
      <c r="L39" s="111"/>
      <c r="M39" s="136"/>
      <c r="N39" s="111"/>
      <c r="O39" s="136"/>
      <c r="P39" s="111"/>
      <c r="Q39" s="136"/>
      <c r="R39" s="111"/>
      <c r="S39" s="136"/>
      <c r="T39" s="111"/>
      <c r="U39" s="136"/>
      <c r="V39" s="111"/>
      <c r="W39" s="136"/>
      <c r="X39" s="111"/>
      <c r="Y39" s="136"/>
      <c r="Z39" s="111"/>
      <c r="AA39" s="136"/>
      <c r="AB39" s="111"/>
      <c r="AC39" s="136"/>
      <c r="AD39" s="111"/>
      <c r="AE39" s="136"/>
      <c r="AF39" s="111"/>
      <c r="AG39" s="136"/>
      <c r="AH39" s="111"/>
      <c r="AI39" s="136"/>
      <c r="AJ39" s="111"/>
      <c r="AK39" s="136"/>
      <c r="AL39" s="111"/>
      <c r="AM39" s="136"/>
      <c r="AN39" s="111"/>
      <c r="AO39" s="136"/>
      <c r="AP39" s="111"/>
      <c r="AQ39" s="136"/>
      <c r="AR39" s="111"/>
      <c r="AS39" s="136"/>
      <c r="AT39" s="111"/>
      <c r="AU39" s="136"/>
      <c r="AV39" s="111"/>
      <c r="AW39" s="136"/>
      <c r="AX39" s="111"/>
      <c r="AY39" s="136"/>
      <c r="AZ39" s="111"/>
      <c r="BA39" s="136"/>
      <c r="BB39" s="111"/>
      <c r="BC39" s="136"/>
      <c r="BD39" s="150"/>
      <c r="BE39" s="174"/>
      <c r="BF39" s="150"/>
      <c r="BG39" s="151"/>
      <c r="BH39" s="201"/>
      <c r="BI39" s="202"/>
    </row>
    <row r="40" spans="1:61">
      <c r="D40" s="111"/>
      <c r="F40" s="111"/>
      <c r="H40" s="111"/>
      <c r="I40" s="67"/>
      <c r="J40" s="111"/>
      <c r="K40" s="67"/>
      <c r="L40" s="111"/>
      <c r="M40" s="67"/>
      <c r="N40" s="111"/>
      <c r="O40" s="67"/>
      <c r="P40" s="111"/>
      <c r="Q40" s="67"/>
      <c r="R40" s="111"/>
      <c r="S40" s="67"/>
      <c r="T40" s="111"/>
      <c r="U40" s="67"/>
      <c r="V40" s="111"/>
      <c r="W40" s="68"/>
      <c r="X40" s="111"/>
      <c r="Y40" s="67"/>
      <c r="Z40" s="111"/>
      <c r="AA40" s="67"/>
      <c r="AB40" s="111"/>
      <c r="AC40" s="67"/>
      <c r="AD40" s="111"/>
      <c r="AE40" s="67"/>
      <c r="AF40" s="111"/>
      <c r="AG40" s="67"/>
      <c r="AH40" s="111"/>
      <c r="AI40" s="67"/>
      <c r="AJ40" s="111"/>
      <c r="AK40" s="67"/>
      <c r="AL40" s="111"/>
      <c r="AM40" s="67"/>
      <c r="AN40" s="111"/>
      <c r="AO40" s="67"/>
      <c r="AP40" s="111"/>
      <c r="AQ40" s="67"/>
      <c r="AR40" s="111"/>
      <c r="AS40" s="67"/>
      <c r="AT40" s="111"/>
      <c r="AU40" s="67"/>
      <c r="AV40" s="111"/>
      <c r="AW40" s="67"/>
      <c r="AX40" s="111"/>
      <c r="AY40" s="67"/>
      <c r="AZ40" s="111"/>
      <c r="BA40" s="67"/>
      <c r="BB40" s="111"/>
      <c r="BC40" s="67"/>
      <c r="BD40" s="150"/>
      <c r="BE40" s="175"/>
      <c r="BF40" s="150"/>
      <c r="BG40" s="152"/>
      <c r="BH40" s="201"/>
      <c r="BI40" s="203"/>
    </row>
    <row r="41" spans="1:61">
      <c r="D41" s="46"/>
      <c r="F41" s="46"/>
      <c r="H41" s="46"/>
      <c r="I41" s="136"/>
      <c r="J41" s="46"/>
      <c r="K41" s="136"/>
      <c r="L41" s="46"/>
      <c r="M41" s="136"/>
      <c r="N41" s="46"/>
      <c r="O41" s="136"/>
      <c r="P41" s="46"/>
      <c r="Q41" s="136"/>
      <c r="R41" s="46"/>
      <c r="S41" s="136"/>
      <c r="T41" s="46"/>
      <c r="U41" s="136"/>
      <c r="V41" s="46"/>
      <c r="W41" s="136"/>
      <c r="X41" s="46"/>
      <c r="Y41" s="136"/>
      <c r="Z41" s="46"/>
      <c r="AA41" s="136"/>
      <c r="AB41" s="46"/>
      <c r="AC41" s="136"/>
      <c r="AD41" s="46"/>
      <c r="AE41" s="136"/>
      <c r="AF41" s="46"/>
      <c r="AG41" s="136"/>
      <c r="AH41" s="46"/>
      <c r="AI41" s="136"/>
      <c r="AJ41" s="46"/>
      <c r="AK41" s="136"/>
      <c r="AL41" s="46"/>
      <c r="AM41" s="136"/>
      <c r="AN41" s="46"/>
      <c r="AO41" s="136"/>
      <c r="AP41" s="46"/>
      <c r="AQ41" s="136"/>
      <c r="AR41" s="46"/>
      <c r="AS41" s="136"/>
      <c r="AT41" s="46"/>
      <c r="AU41" s="136"/>
      <c r="AV41" s="46"/>
      <c r="AW41" s="136"/>
      <c r="AX41" s="46"/>
      <c r="AY41" s="136"/>
      <c r="AZ41" s="46"/>
      <c r="BA41" s="136"/>
      <c r="BB41" s="46"/>
      <c r="BC41" s="136"/>
      <c r="BD41" s="153"/>
      <c r="BE41" s="174"/>
      <c r="BF41" s="153"/>
      <c r="BG41" s="151"/>
      <c r="BH41" s="204"/>
      <c r="BI41" s="202"/>
    </row>
    <row r="42" spans="1:61">
      <c r="D42" s="46"/>
      <c r="F42" s="46"/>
      <c r="H42" s="46"/>
      <c r="J42" s="46"/>
      <c r="L42" s="46"/>
      <c r="N42" s="46"/>
      <c r="P42" s="46"/>
      <c r="R42" s="46"/>
      <c r="T42" s="46"/>
      <c r="V42" s="46"/>
      <c r="X42" s="46"/>
      <c r="Z42" s="46"/>
      <c r="AB42" s="46"/>
      <c r="AD42" s="46"/>
      <c r="AF42" s="46"/>
      <c r="AH42" s="46"/>
      <c r="AJ42" s="46"/>
      <c r="AL42" s="46"/>
      <c r="AN42" s="46"/>
      <c r="AP42" s="46"/>
      <c r="AR42" s="46"/>
      <c r="AT42" s="46"/>
      <c r="AV42" s="46"/>
      <c r="AX42" s="46"/>
      <c r="AZ42" s="46"/>
      <c r="BB42" s="46"/>
      <c r="BD42" s="153"/>
      <c r="BF42" s="153"/>
      <c r="BH42" s="204"/>
      <c r="BI42" s="205"/>
    </row>
    <row r="43" spans="1:61">
      <c r="D43" s="46"/>
      <c r="F43" s="46"/>
      <c r="H43" s="46"/>
      <c r="J43" s="46"/>
      <c r="L43" s="46"/>
      <c r="N43" s="46"/>
      <c r="P43" s="46"/>
      <c r="R43" s="46"/>
      <c r="T43" s="46"/>
      <c r="V43" s="46"/>
      <c r="X43" s="46"/>
      <c r="Z43" s="46"/>
      <c r="AB43" s="46"/>
      <c r="AD43" s="46"/>
      <c r="AF43" s="46"/>
      <c r="AH43" s="46"/>
      <c r="AJ43" s="46"/>
      <c r="AL43" s="46"/>
      <c r="AN43" s="46"/>
      <c r="AP43" s="46"/>
      <c r="AR43" s="46"/>
      <c r="AT43" s="46"/>
      <c r="AV43" s="46"/>
      <c r="AX43" s="46"/>
      <c r="AZ43" s="46"/>
      <c r="BB43" s="46"/>
      <c r="BD43" s="153"/>
      <c r="BF43" s="153"/>
      <c r="BH43" s="204"/>
      <c r="BI43" s="205"/>
    </row>
    <row r="44" spans="1:61" ht="17.25">
      <c r="B44" s="2"/>
      <c r="D44" s="46"/>
      <c r="F44" s="46"/>
      <c r="H44" s="46"/>
      <c r="I44" s="67"/>
      <c r="J44" s="46"/>
      <c r="K44" s="67"/>
      <c r="L44" s="46"/>
      <c r="M44" s="67"/>
      <c r="N44" s="46"/>
      <c r="O44" s="67"/>
      <c r="P44" s="46"/>
      <c r="Q44" s="67"/>
      <c r="R44" s="46"/>
      <c r="S44" s="136"/>
      <c r="T44" s="46"/>
      <c r="U44" s="136"/>
      <c r="V44" s="46"/>
      <c r="W44" s="137"/>
      <c r="X44" s="46"/>
      <c r="Y44" s="67"/>
      <c r="Z44" s="46"/>
      <c r="AA44" s="67"/>
      <c r="AB44" s="46"/>
      <c r="AC44" s="67"/>
      <c r="AD44" s="46"/>
      <c r="AE44" s="67"/>
      <c r="AF44" s="46"/>
      <c r="AG44" s="67"/>
      <c r="AH44" s="46"/>
      <c r="AI44" s="67"/>
      <c r="AJ44" s="46"/>
      <c r="AK44" s="67"/>
      <c r="AL44" s="46"/>
      <c r="AM44" s="67"/>
      <c r="AN44" s="46"/>
      <c r="AO44" s="67"/>
      <c r="AP44" s="46"/>
      <c r="AQ44" s="67"/>
      <c r="AR44" s="46"/>
      <c r="AS44" s="67"/>
      <c r="AT44" s="46"/>
      <c r="AU44" s="67"/>
      <c r="AV44" s="46"/>
      <c r="AW44" s="67"/>
      <c r="AX44" s="46"/>
      <c r="AY44" s="67"/>
      <c r="AZ44" s="46"/>
      <c r="BA44" s="67"/>
      <c r="BB44" s="46"/>
      <c r="BC44" s="67"/>
      <c r="BD44" s="153"/>
      <c r="BE44" s="175"/>
      <c r="BF44" s="153"/>
      <c r="BG44" s="152"/>
      <c r="BH44" s="204"/>
      <c r="BI44" s="203"/>
    </row>
    <row r="45" spans="1:61">
      <c r="D45" s="51"/>
      <c r="F45" s="51"/>
      <c r="H45" s="51"/>
      <c r="I45" s="136"/>
      <c r="J45" s="51"/>
      <c r="K45" s="136"/>
      <c r="L45" s="51"/>
      <c r="M45" s="136"/>
      <c r="N45" s="51"/>
      <c r="O45" s="136"/>
      <c r="P45" s="51"/>
      <c r="Q45" s="136"/>
      <c r="R45" s="51"/>
      <c r="S45" s="136"/>
      <c r="T45" s="51"/>
      <c r="U45" s="136"/>
      <c r="V45" s="51"/>
      <c r="W45" s="136"/>
      <c r="X45" s="51"/>
      <c r="Y45" s="136"/>
      <c r="Z45" s="51"/>
      <c r="AA45" s="136"/>
      <c r="AB45" s="51"/>
      <c r="AC45" s="136"/>
      <c r="AD45" s="51"/>
      <c r="AE45" s="136"/>
      <c r="AF45" s="51"/>
      <c r="AG45" s="136"/>
      <c r="AH45" s="51"/>
      <c r="AI45" s="136"/>
      <c r="AJ45" s="51"/>
      <c r="AK45" s="136"/>
      <c r="AL45" s="51"/>
      <c r="AM45" s="136"/>
      <c r="AN45" s="51"/>
      <c r="AO45" s="136"/>
      <c r="AP45" s="51"/>
      <c r="AQ45" s="136"/>
      <c r="AR45" s="51"/>
      <c r="AS45" s="136"/>
      <c r="AT45" s="51"/>
      <c r="AU45" s="136"/>
      <c r="AV45" s="51"/>
      <c r="AW45" s="136"/>
      <c r="AX45" s="51"/>
      <c r="AY45" s="136"/>
      <c r="AZ45" s="51"/>
      <c r="BA45" s="136"/>
      <c r="BB45" s="51"/>
      <c r="BC45" s="136"/>
      <c r="BD45" s="155"/>
      <c r="BE45" s="174"/>
      <c r="BF45" s="155"/>
      <c r="BG45" s="151"/>
      <c r="BH45" s="206"/>
      <c r="BI45" s="202"/>
    </row>
    <row r="46" spans="1:61" ht="17.25">
      <c r="B46" s="2"/>
      <c r="D46" s="44"/>
      <c r="F46" s="44"/>
      <c r="H46" s="44"/>
      <c r="I46" s="67"/>
      <c r="J46" s="44"/>
      <c r="K46" s="67"/>
      <c r="L46" s="44"/>
      <c r="M46" s="67"/>
      <c r="N46" s="44"/>
      <c r="O46" s="67"/>
      <c r="P46" s="44"/>
      <c r="Q46" s="67"/>
      <c r="R46" s="44"/>
      <c r="S46" s="136"/>
      <c r="T46" s="44"/>
      <c r="U46" s="136"/>
      <c r="V46" s="44"/>
      <c r="W46" s="137"/>
      <c r="X46" s="44"/>
      <c r="Y46" s="67"/>
      <c r="Z46" s="44"/>
      <c r="AA46" s="67"/>
      <c r="AB46" s="44"/>
      <c r="AC46" s="67"/>
      <c r="AD46" s="44"/>
      <c r="AE46" s="67"/>
      <c r="AF46" s="44"/>
      <c r="AG46" s="67"/>
      <c r="AH46" s="44"/>
      <c r="AI46" s="67"/>
      <c r="AJ46" s="44"/>
      <c r="AK46" s="67"/>
      <c r="AL46" s="44"/>
      <c r="AM46" s="67"/>
      <c r="AN46" s="44"/>
      <c r="AO46" s="67"/>
      <c r="AP46" s="44"/>
      <c r="AQ46" s="67"/>
      <c r="AR46" s="44"/>
      <c r="AS46" s="67"/>
      <c r="AT46" s="44"/>
      <c r="AU46" s="67"/>
      <c r="AV46" s="44"/>
      <c r="AW46" s="67"/>
      <c r="AX46" s="44"/>
      <c r="AY46" s="67"/>
      <c r="AZ46" s="44"/>
      <c r="BA46" s="67"/>
      <c r="BB46" s="44"/>
      <c r="BC46" s="67"/>
      <c r="BD46" s="156"/>
      <c r="BE46" s="175"/>
      <c r="BF46" s="156"/>
      <c r="BG46" s="152"/>
      <c r="BH46" s="207"/>
      <c r="BI46" s="203"/>
    </row>
    <row r="47" spans="1:61" ht="17.25">
      <c r="B47" s="2"/>
      <c r="D47" s="44"/>
      <c r="F47" s="44"/>
      <c r="H47" s="44"/>
      <c r="J47" s="44"/>
      <c r="L47" s="44"/>
      <c r="N47" s="44"/>
      <c r="P47" s="44"/>
      <c r="R47" s="44"/>
      <c r="T47" s="44"/>
      <c r="V47" s="44"/>
      <c r="X47" s="44"/>
      <c r="Z47" s="44"/>
      <c r="AB47" s="44"/>
      <c r="AD47" s="44"/>
      <c r="AF47" s="44"/>
      <c r="AH47" s="44"/>
      <c r="AJ47" s="44"/>
      <c r="AL47" s="44"/>
      <c r="AN47" s="44"/>
      <c r="AP47" s="44"/>
      <c r="AR47" s="44"/>
      <c r="AT47" s="44"/>
      <c r="AV47" s="44"/>
      <c r="AX47" s="44"/>
      <c r="AZ47" s="44"/>
      <c r="BB47" s="44"/>
      <c r="BD47" s="156"/>
      <c r="BF47" s="156"/>
      <c r="BH47" s="207"/>
      <c r="BI47" s="205"/>
    </row>
    <row r="48" spans="1:61">
      <c r="D48" s="46"/>
      <c r="F48" s="46"/>
      <c r="H48" s="46"/>
      <c r="I48" s="67"/>
      <c r="J48" s="46"/>
      <c r="K48" s="67"/>
      <c r="L48" s="46"/>
      <c r="M48" s="67"/>
      <c r="N48" s="46"/>
      <c r="O48" s="67"/>
      <c r="P48" s="46"/>
      <c r="Q48" s="67"/>
      <c r="R48" s="46"/>
      <c r="S48" s="136"/>
      <c r="T48" s="46"/>
      <c r="U48" s="136"/>
      <c r="V48" s="46"/>
      <c r="W48" s="137"/>
      <c r="X48" s="46"/>
      <c r="Y48" s="67"/>
      <c r="Z48" s="46"/>
      <c r="AA48" s="67"/>
      <c r="AB48" s="46"/>
      <c r="AC48" s="67"/>
      <c r="AD48" s="46"/>
      <c r="AE48" s="67"/>
      <c r="AF48" s="46"/>
      <c r="AG48" s="67"/>
      <c r="AH48" s="46"/>
      <c r="AI48" s="67"/>
      <c r="AJ48" s="46"/>
      <c r="AK48" s="67"/>
      <c r="AL48" s="46"/>
      <c r="AM48" s="67"/>
      <c r="AN48" s="46"/>
      <c r="AO48" s="67"/>
      <c r="AP48" s="46"/>
      <c r="AQ48" s="67"/>
      <c r="AR48" s="46"/>
      <c r="AS48" s="67"/>
      <c r="AT48" s="46"/>
      <c r="AU48" s="67"/>
      <c r="AV48" s="46"/>
      <c r="AW48" s="67"/>
      <c r="AX48" s="46"/>
      <c r="AY48" s="67"/>
      <c r="AZ48" s="46"/>
      <c r="BA48" s="67"/>
      <c r="BB48" s="46"/>
      <c r="BC48" s="67"/>
      <c r="BD48" s="153"/>
      <c r="BE48" s="175"/>
      <c r="BF48" s="153"/>
      <c r="BG48" s="152"/>
      <c r="BH48" s="204"/>
      <c r="BI48" s="203"/>
    </row>
    <row r="49" spans="2:61">
      <c r="D49" s="46"/>
      <c r="F49" s="46"/>
      <c r="H49" s="46"/>
      <c r="I49" s="136"/>
      <c r="J49" s="46"/>
      <c r="K49" s="136"/>
      <c r="L49" s="46"/>
      <c r="M49" s="136"/>
      <c r="N49" s="46"/>
      <c r="O49" s="136"/>
      <c r="P49" s="46"/>
      <c r="Q49" s="136"/>
      <c r="R49" s="46"/>
      <c r="S49" s="136"/>
      <c r="T49" s="46"/>
      <c r="U49" s="136"/>
      <c r="V49" s="46"/>
      <c r="W49" s="136"/>
      <c r="X49" s="46"/>
      <c r="Y49" s="136"/>
      <c r="Z49" s="46"/>
      <c r="AA49" s="136"/>
      <c r="AB49" s="46"/>
      <c r="AC49" s="136"/>
      <c r="AD49" s="46"/>
      <c r="AE49" s="136"/>
      <c r="AF49" s="46"/>
      <c r="AG49" s="136"/>
      <c r="AH49" s="46"/>
      <c r="AI49" s="136"/>
      <c r="AJ49" s="46"/>
      <c r="AK49" s="136"/>
      <c r="AL49" s="46"/>
      <c r="AM49" s="136"/>
      <c r="AN49" s="46"/>
      <c r="AO49" s="136"/>
      <c r="AP49" s="46"/>
      <c r="AQ49" s="136"/>
      <c r="AR49" s="46"/>
      <c r="AS49" s="136"/>
      <c r="AT49" s="46"/>
      <c r="AU49" s="136"/>
      <c r="AV49" s="46"/>
      <c r="AW49" s="136"/>
      <c r="AX49" s="46"/>
      <c r="AY49" s="136"/>
      <c r="AZ49" s="46"/>
      <c r="BA49" s="136"/>
      <c r="BB49" s="46"/>
      <c r="BC49" s="136"/>
      <c r="BD49" s="153"/>
      <c r="BE49" s="174"/>
      <c r="BF49" s="153"/>
      <c r="BG49" s="151"/>
      <c r="BH49" s="204"/>
      <c r="BI49" s="202"/>
    </row>
    <row r="50" spans="2:61">
      <c r="D50" s="46"/>
      <c r="F50" s="46"/>
      <c r="H50" s="46"/>
      <c r="J50" s="46"/>
      <c r="L50" s="46"/>
      <c r="N50" s="46"/>
      <c r="P50" s="46"/>
      <c r="R50" s="46"/>
      <c r="T50" s="46"/>
      <c r="V50" s="46"/>
      <c r="X50" s="46"/>
      <c r="Z50" s="46"/>
      <c r="AB50" s="46"/>
      <c r="AD50" s="46"/>
      <c r="AF50" s="46"/>
      <c r="AH50" s="46"/>
      <c r="AJ50" s="46"/>
      <c r="AL50" s="46"/>
      <c r="AN50" s="46"/>
      <c r="AP50" s="46"/>
      <c r="AR50" s="46"/>
      <c r="AT50" s="46"/>
      <c r="AV50" s="46"/>
      <c r="AX50" s="46"/>
      <c r="AZ50" s="46"/>
      <c r="BB50" s="46"/>
      <c r="BD50" s="153"/>
      <c r="BF50" s="153"/>
      <c r="BH50" s="204"/>
      <c r="BI50" s="205"/>
    </row>
    <row r="51" spans="2:61">
      <c r="D51" s="46"/>
      <c r="F51" s="46"/>
      <c r="H51" s="46"/>
      <c r="I51" s="67"/>
      <c r="J51" s="46"/>
      <c r="K51" s="67"/>
      <c r="L51" s="46"/>
      <c r="M51" s="67"/>
      <c r="N51" s="46"/>
      <c r="O51" s="67"/>
      <c r="P51" s="46"/>
      <c r="Q51" s="67"/>
      <c r="R51" s="46"/>
      <c r="S51" s="136"/>
      <c r="T51" s="46"/>
      <c r="U51" s="136"/>
      <c r="V51" s="46"/>
      <c r="W51" s="137"/>
      <c r="X51" s="46"/>
      <c r="Y51" s="67"/>
      <c r="Z51" s="46"/>
      <c r="AA51" s="67"/>
      <c r="AB51" s="46"/>
      <c r="AC51" s="67"/>
      <c r="AD51" s="46"/>
      <c r="AE51" s="67"/>
      <c r="AF51" s="46"/>
      <c r="AG51" s="67"/>
      <c r="AH51" s="46"/>
      <c r="AI51" s="67"/>
      <c r="AJ51" s="46"/>
      <c r="AK51" s="67"/>
      <c r="AL51" s="46"/>
      <c r="AM51" s="67"/>
      <c r="AN51" s="46"/>
      <c r="AO51" s="67"/>
      <c r="AP51" s="46"/>
      <c r="AQ51" s="67"/>
      <c r="AR51" s="46"/>
      <c r="AS51" s="67"/>
      <c r="AT51" s="46"/>
      <c r="AU51" s="67"/>
      <c r="AV51" s="46"/>
      <c r="AW51" s="67"/>
      <c r="AX51" s="46"/>
      <c r="AY51" s="67"/>
      <c r="AZ51" s="46"/>
      <c r="BA51" s="67"/>
      <c r="BB51" s="46"/>
      <c r="BC51" s="67"/>
      <c r="BD51" s="153"/>
      <c r="BE51" s="175"/>
      <c r="BF51" s="153"/>
      <c r="BG51" s="152"/>
      <c r="BH51" s="204"/>
      <c r="BI51" s="203"/>
    </row>
    <row r="52" spans="2:61">
      <c r="D52" s="46"/>
      <c r="F52" s="46"/>
      <c r="H52" s="46"/>
      <c r="I52" s="136"/>
      <c r="J52" s="46"/>
      <c r="K52" s="136"/>
      <c r="L52" s="46"/>
      <c r="M52" s="136"/>
      <c r="N52" s="46"/>
      <c r="O52" s="136"/>
      <c r="P52" s="46"/>
      <c r="Q52" s="136"/>
      <c r="R52" s="46"/>
      <c r="S52" s="136"/>
      <c r="T52" s="46"/>
      <c r="U52" s="136"/>
      <c r="V52" s="46"/>
      <c r="W52" s="136"/>
      <c r="X52" s="46"/>
      <c r="Y52" s="136"/>
      <c r="Z52" s="46"/>
      <c r="AA52" s="136"/>
      <c r="AB52" s="46"/>
      <c r="AC52" s="136"/>
      <c r="AD52" s="46"/>
      <c r="AE52" s="136"/>
      <c r="AF52" s="46"/>
      <c r="AG52" s="136"/>
      <c r="AH52" s="46"/>
      <c r="AI52" s="136"/>
      <c r="AJ52" s="46"/>
      <c r="AK52" s="136"/>
      <c r="AL52" s="46"/>
      <c r="AM52" s="136"/>
      <c r="AN52" s="46"/>
      <c r="AO52" s="136"/>
      <c r="AP52" s="46"/>
      <c r="AQ52" s="136"/>
      <c r="AR52" s="46"/>
      <c r="AS52" s="136"/>
      <c r="AT52" s="46"/>
      <c r="AU52" s="136"/>
      <c r="AV52" s="46"/>
      <c r="AW52" s="136"/>
      <c r="AX52" s="46"/>
      <c r="AY52" s="136"/>
      <c r="AZ52" s="46"/>
      <c r="BA52" s="136"/>
      <c r="BB52" s="46"/>
      <c r="BC52" s="136"/>
      <c r="BD52" s="153"/>
      <c r="BE52" s="174"/>
      <c r="BF52" s="153"/>
      <c r="BG52" s="151"/>
      <c r="BH52" s="204"/>
      <c r="BI52" s="202"/>
    </row>
    <row r="53" spans="2:61">
      <c r="D53" s="46"/>
      <c r="F53" s="46"/>
      <c r="H53" s="46"/>
      <c r="J53" s="46"/>
      <c r="L53" s="46"/>
      <c r="N53" s="46"/>
      <c r="P53" s="46"/>
      <c r="R53" s="46"/>
      <c r="T53" s="46"/>
      <c r="V53" s="46"/>
      <c r="X53" s="46"/>
      <c r="Z53" s="46"/>
      <c r="AB53" s="46"/>
      <c r="AD53" s="46"/>
      <c r="AF53" s="46"/>
      <c r="AH53" s="46"/>
      <c r="AJ53" s="46"/>
      <c r="AL53" s="46"/>
      <c r="AN53" s="46"/>
      <c r="AP53" s="46"/>
      <c r="AR53" s="46"/>
      <c r="AT53" s="46"/>
      <c r="AV53" s="46"/>
      <c r="AX53" s="46"/>
      <c r="AZ53" s="46"/>
      <c r="BB53" s="46"/>
      <c r="BD53" s="153"/>
      <c r="BF53" s="153"/>
      <c r="BH53" s="204"/>
      <c r="BI53" s="205"/>
    </row>
    <row r="54" spans="2:61">
      <c r="D54" s="46"/>
      <c r="F54" s="46"/>
      <c r="H54" s="46"/>
      <c r="I54" s="67"/>
      <c r="J54" s="46"/>
      <c r="K54" s="67"/>
      <c r="L54" s="46"/>
      <c r="M54" s="67"/>
      <c r="N54" s="46"/>
      <c r="O54" s="67"/>
      <c r="P54" s="46"/>
      <c r="Q54" s="67"/>
      <c r="R54" s="46"/>
      <c r="S54" s="136"/>
      <c r="T54" s="46"/>
      <c r="U54" s="136"/>
      <c r="V54" s="46"/>
      <c r="W54" s="137"/>
      <c r="X54" s="46"/>
      <c r="Y54" s="67"/>
      <c r="Z54" s="46"/>
      <c r="AA54" s="67"/>
      <c r="AB54" s="46"/>
      <c r="AC54" s="67"/>
      <c r="AD54" s="46"/>
      <c r="AE54" s="67"/>
      <c r="AF54" s="46"/>
      <c r="AG54" s="67"/>
      <c r="AH54" s="46"/>
      <c r="AI54" s="67"/>
      <c r="AJ54" s="46"/>
      <c r="AK54" s="67"/>
      <c r="AL54" s="46"/>
      <c r="AM54" s="67"/>
      <c r="AN54" s="46"/>
      <c r="AO54" s="67"/>
      <c r="AP54" s="46"/>
      <c r="AQ54" s="67"/>
      <c r="AR54" s="46"/>
      <c r="AS54" s="67"/>
      <c r="AT54" s="46"/>
      <c r="AU54" s="67"/>
      <c r="AV54" s="46"/>
      <c r="AW54" s="67"/>
      <c r="AX54" s="46"/>
      <c r="AY54" s="67"/>
      <c r="AZ54" s="46"/>
      <c r="BA54" s="67"/>
      <c r="BB54" s="46"/>
      <c r="BC54" s="67"/>
      <c r="BD54" s="153"/>
      <c r="BE54" s="175"/>
      <c r="BF54" s="153"/>
      <c r="BG54" s="152"/>
      <c r="BH54" s="204"/>
      <c r="BI54" s="203"/>
    </row>
    <row r="55" spans="2:61">
      <c r="D55" s="51"/>
      <c r="F55" s="51"/>
      <c r="H55" s="51"/>
      <c r="I55" s="136"/>
      <c r="J55" s="51"/>
      <c r="K55" s="136"/>
      <c r="L55" s="51"/>
      <c r="M55" s="136"/>
      <c r="N55" s="51"/>
      <c r="O55" s="136"/>
      <c r="P55" s="51"/>
      <c r="Q55" s="136"/>
      <c r="R55" s="51"/>
      <c r="S55" s="136"/>
      <c r="T55" s="51"/>
      <c r="U55" s="136"/>
      <c r="V55" s="51"/>
      <c r="W55" s="136"/>
      <c r="X55" s="51"/>
      <c r="Y55" s="136"/>
      <c r="Z55" s="51"/>
      <c r="AA55" s="136"/>
      <c r="AB55" s="51"/>
      <c r="AC55" s="136"/>
      <c r="AD55" s="51"/>
      <c r="AE55" s="136"/>
      <c r="AF55" s="51"/>
      <c r="AG55" s="136"/>
      <c r="AH55" s="51"/>
      <c r="AI55" s="136"/>
      <c r="AJ55" s="51"/>
      <c r="AK55" s="136"/>
      <c r="AL55" s="51"/>
      <c r="AM55" s="136"/>
      <c r="AN55" s="51"/>
      <c r="AO55" s="136"/>
      <c r="AP55" s="51"/>
      <c r="AQ55" s="136"/>
      <c r="AR55" s="51"/>
      <c r="AS55" s="136"/>
      <c r="AT55" s="51"/>
      <c r="AU55" s="136"/>
      <c r="AV55" s="51"/>
      <c r="AW55" s="136"/>
      <c r="AX55" s="51"/>
      <c r="AY55" s="136"/>
      <c r="AZ55" s="51"/>
      <c r="BA55" s="136"/>
      <c r="BB55" s="51"/>
      <c r="BC55" s="136"/>
      <c r="BD55" s="155"/>
      <c r="BE55" s="174"/>
      <c r="BF55" s="155"/>
      <c r="BG55" s="151"/>
      <c r="BH55" s="206"/>
      <c r="BI55" s="202"/>
    </row>
    <row r="56" spans="2:61">
      <c r="D56" s="51"/>
      <c r="F56" s="51"/>
      <c r="H56" s="51"/>
      <c r="J56" s="51"/>
      <c r="L56" s="51"/>
      <c r="N56" s="51"/>
      <c r="P56" s="51"/>
      <c r="R56" s="51"/>
      <c r="T56" s="51"/>
      <c r="V56" s="51"/>
      <c r="X56" s="51"/>
      <c r="Z56" s="51"/>
      <c r="AB56" s="51"/>
      <c r="AD56" s="51"/>
      <c r="AF56" s="51"/>
      <c r="AH56" s="51"/>
      <c r="AJ56" s="51"/>
      <c r="AL56" s="51"/>
      <c r="AN56" s="51"/>
      <c r="AP56" s="51"/>
      <c r="AR56" s="51"/>
      <c r="AT56" s="51"/>
      <c r="AV56" s="51"/>
      <c r="AX56" s="51"/>
      <c r="AZ56" s="51"/>
      <c r="BB56" s="51"/>
      <c r="BD56" s="155"/>
      <c r="BF56" s="155"/>
      <c r="BH56" s="206"/>
      <c r="BI56" s="205"/>
    </row>
    <row r="57" spans="2:61">
      <c r="D57" s="51"/>
      <c r="F57" s="51"/>
      <c r="H57" s="51"/>
      <c r="J57" s="51"/>
      <c r="L57" s="51"/>
      <c r="N57" s="51"/>
      <c r="P57" s="51"/>
      <c r="R57" s="51"/>
      <c r="T57" s="51"/>
      <c r="V57" s="51"/>
      <c r="X57" s="51"/>
      <c r="Z57" s="51"/>
      <c r="AB57" s="51"/>
      <c r="AD57" s="51"/>
      <c r="AF57" s="51"/>
      <c r="AH57" s="51"/>
      <c r="AJ57" s="51"/>
      <c r="AL57" s="51"/>
      <c r="AN57" s="51"/>
      <c r="AP57" s="51"/>
      <c r="AR57" s="51"/>
      <c r="AT57" s="51"/>
      <c r="AV57" s="51"/>
      <c r="AX57" s="51"/>
      <c r="AZ57" s="51"/>
      <c r="BB57" s="51"/>
      <c r="BD57" s="155"/>
      <c r="BF57" s="155"/>
      <c r="BH57" s="206"/>
      <c r="BI57" s="205"/>
    </row>
    <row r="58" spans="2:61">
      <c r="D58" s="51"/>
      <c r="F58" s="51"/>
      <c r="H58" s="51"/>
      <c r="J58" s="51"/>
      <c r="L58" s="51"/>
      <c r="N58" s="51"/>
      <c r="P58" s="51"/>
      <c r="R58" s="51"/>
      <c r="T58" s="51"/>
      <c r="V58" s="51"/>
      <c r="X58" s="51"/>
      <c r="Z58" s="51"/>
      <c r="AB58" s="51"/>
      <c r="AD58" s="51"/>
      <c r="AF58" s="51"/>
      <c r="AH58" s="51"/>
      <c r="AJ58" s="51"/>
      <c r="AL58" s="51"/>
      <c r="AN58" s="51"/>
      <c r="AP58" s="51"/>
      <c r="AR58" s="51"/>
      <c r="AT58" s="51"/>
      <c r="AV58" s="51"/>
      <c r="AX58" s="51"/>
      <c r="AZ58" s="51"/>
      <c r="BB58" s="51"/>
      <c r="BD58" s="155"/>
      <c r="BF58" s="155"/>
      <c r="BH58" s="206"/>
      <c r="BI58" s="205"/>
    </row>
    <row r="59" spans="2:61">
      <c r="B59" s="4"/>
      <c r="D59" s="51"/>
      <c r="F59" s="51"/>
      <c r="H59" s="51"/>
      <c r="J59" s="51"/>
      <c r="L59" s="51"/>
      <c r="N59" s="51"/>
      <c r="P59" s="51"/>
      <c r="R59" s="51"/>
      <c r="T59" s="51"/>
      <c r="V59" s="51"/>
      <c r="X59" s="51"/>
      <c r="Z59" s="51"/>
      <c r="AB59" s="51"/>
      <c r="AD59" s="51"/>
      <c r="AF59" s="51"/>
      <c r="AH59" s="51"/>
      <c r="AJ59" s="51"/>
      <c r="AL59" s="51"/>
      <c r="AN59" s="51"/>
      <c r="AP59" s="51"/>
      <c r="AR59" s="51"/>
      <c r="AT59" s="51"/>
      <c r="AV59" s="51"/>
      <c r="AX59" s="51"/>
      <c r="AZ59" s="51"/>
      <c r="BB59" s="51"/>
      <c r="BD59" s="155"/>
      <c r="BF59" s="155"/>
      <c r="BH59" s="206"/>
      <c r="BI59" s="205"/>
    </row>
    <row r="60" spans="2:61">
      <c r="D60" s="112"/>
      <c r="F60" s="112"/>
      <c r="H60" s="112"/>
      <c r="J60" s="112"/>
      <c r="L60" s="112"/>
      <c r="N60" s="112"/>
      <c r="P60" s="112"/>
      <c r="R60" s="112"/>
      <c r="T60" s="112"/>
      <c r="V60" s="112"/>
      <c r="X60" s="112"/>
      <c r="Z60" s="112"/>
      <c r="AB60" s="112"/>
      <c r="AD60" s="112"/>
      <c r="AF60" s="112"/>
      <c r="AH60" s="112"/>
      <c r="AJ60" s="112"/>
      <c r="AL60" s="112"/>
      <c r="AN60" s="112"/>
      <c r="AP60" s="112"/>
      <c r="AR60" s="112"/>
      <c r="AT60" s="112"/>
      <c r="AV60" s="112"/>
      <c r="AX60" s="112"/>
      <c r="AZ60" s="112"/>
      <c r="BB60" s="112"/>
      <c r="BD60" s="157"/>
      <c r="BF60" s="157"/>
      <c r="BH60" s="208"/>
      <c r="BI60" s="205"/>
    </row>
    <row r="61" spans="2:61">
      <c r="BH61" s="205"/>
      <c r="BI61" s="205"/>
    </row>
    <row r="62" spans="2:61">
      <c r="BH62" s="205"/>
      <c r="BI62" s="205"/>
    </row>
    <row r="63" spans="2:61">
      <c r="BH63" s="205"/>
      <c r="BI63" s="205"/>
    </row>
    <row r="64" spans="2:61">
      <c r="BH64" s="205"/>
      <c r="BI64" s="205"/>
    </row>
    <row r="65" spans="60:61">
      <c r="BH65" s="205"/>
      <c r="BI65" s="205"/>
    </row>
    <row r="66" spans="60:61">
      <c r="BH66" s="205"/>
      <c r="BI66" s="205"/>
    </row>
    <row r="67" spans="60:61">
      <c r="BH67" s="205"/>
      <c r="BI67" s="205"/>
    </row>
    <row r="68" spans="60:61">
      <c r="BH68" s="205"/>
      <c r="BI68" s="205"/>
    </row>
    <row r="69" spans="60:61">
      <c r="BH69" s="205"/>
      <c r="BI69" s="205"/>
    </row>
    <row r="70" spans="60:61">
      <c r="BH70" s="205"/>
      <c r="BI70" s="205"/>
    </row>
    <row r="71" spans="60:61">
      <c r="BH71" s="205"/>
      <c r="BI71" s="205"/>
    </row>
    <row r="72" spans="60:61">
      <c r="BH72" s="205"/>
      <c r="BI72" s="205"/>
    </row>
    <row r="73" spans="60:61">
      <c r="BH73" s="205"/>
      <c r="BI73" s="205"/>
    </row>
    <row r="74" spans="60:61">
      <c r="BH74" s="205"/>
      <c r="BI74" s="205"/>
    </row>
    <row r="75" spans="60:61">
      <c r="BH75" s="205"/>
      <c r="BI75" s="205"/>
    </row>
    <row r="76" spans="60:61">
      <c r="BH76" s="205"/>
      <c r="BI76" s="205"/>
    </row>
    <row r="77" spans="60:61">
      <c r="BH77" s="205"/>
      <c r="BI77" s="205"/>
    </row>
    <row r="78" spans="60:61">
      <c r="BH78" s="205"/>
      <c r="BI78" s="205"/>
    </row>
    <row r="79" spans="60:61">
      <c r="BH79" s="205"/>
      <c r="BI79" s="205"/>
    </row>
    <row r="80" spans="60:61">
      <c r="BH80" s="205"/>
      <c r="BI80" s="205"/>
    </row>
    <row r="81" spans="60:61">
      <c r="BH81" s="205"/>
      <c r="BI81" s="205"/>
    </row>
    <row r="82" spans="60:61">
      <c r="BH82" s="205"/>
      <c r="BI82" s="205"/>
    </row>
    <row r="83" spans="60:61">
      <c r="BH83" s="205"/>
      <c r="BI83" s="205"/>
    </row>
    <row r="84" spans="60:61">
      <c r="BH84" s="205"/>
      <c r="BI84" s="205"/>
    </row>
    <row r="85" spans="60:61">
      <c r="BH85" s="205"/>
      <c r="BI85" s="205"/>
    </row>
    <row r="86" spans="60:61">
      <c r="BH86" s="205"/>
      <c r="BI86" s="205"/>
    </row>
    <row r="87" spans="60:61">
      <c r="BH87" s="205"/>
      <c r="BI87" s="205"/>
    </row>
    <row r="88" spans="60:61">
      <c r="BH88" s="205"/>
      <c r="BI88" s="205"/>
    </row>
    <row r="89" spans="60:61">
      <c r="BH89" s="205"/>
      <c r="BI89" s="205"/>
    </row>
    <row r="90" spans="60:61">
      <c r="BH90" s="205"/>
      <c r="BI90" s="205"/>
    </row>
    <row r="91" spans="60:61">
      <c r="BH91" s="205"/>
      <c r="BI91" s="205"/>
    </row>
    <row r="92" spans="60:61">
      <c r="BH92" s="205"/>
      <c r="BI92" s="205"/>
    </row>
    <row r="93" spans="60:61">
      <c r="BH93" s="205"/>
      <c r="BI93" s="205"/>
    </row>
    <row r="94" spans="60:61">
      <c r="BH94" s="205"/>
      <c r="BI94" s="205"/>
    </row>
    <row r="95" spans="60:61">
      <c r="BH95" s="205"/>
      <c r="BI95" s="205"/>
    </row>
    <row r="96" spans="60:61">
      <c r="BH96" s="205"/>
      <c r="BI96" s="205"/>
    </row>
    <row r="97" spans="60:61">
      <c r="BH97" s="205"/>
      <c r="BI97" s="205"/>
    </row>
    <row r="98" spans="60:61">
      <c r="BH98" s="205"/>
      <c r="BI98" s="205"/>
    </row>
    <row r="99" spans="60:61">
      <c r="BH99" s="205"/>
      <c r="BI99" s="205"/>
    </row>
    <row r="100" spans="60:61">
      <c r="BH100" s="205"/>
      <c r="BI100" s="205"/>
    </row>
    <row r="101" spans="60:61">
      <c r="BH101" s="205"/>
      <c r="BI101" s="205"/>
    </row>
    <row r="102" spans="60:61">
      <c r="BH102" s="205"/>
      <c r="BI102" s="205"/>
    </row>
    <row r="103" spans="60:61">
      <c r="BH103" s="205"/>
      <c r="BI103" s="205"/>
    </row>
    <row r="104" spans="60:61">
      <c r="BH104" s="205"/>
      <c r="BI104" s="205"/>
    </row>
    <row r="105" spans="60:61">
      <c r="BH105" s="205"/>
      <c r="BI105" s="205"/>
    </row>
    <row r="106" spans="60:61">
      <c r="BH106" s="205"/>
      <c r="BI106" s="205"/>
    </row>
    <row r="107" spans="60:61">
      <c r="BH107" s="205"/>
      <c r="BI107" s="205"/>
    </row>
    <row r="108" spans="60:61">
      <c r="BH108" s="205"/>
      <c r="BI108" s="205"/>
    </row>
    <row r="109" spans="60:61">
      <c r="BH109" s="205"/>
      <c r="BI109" s="205"/>
    </row>
    <row r="110" spans="60:61">
      <c r="BH110" s="205"/>
      <c r="BI110" s="205"/>
    </row>
    <row r="111" spans="60:61">
      <c r="BH111" s="205"/>
      <c r="BI111" s="205"/>
    </row>
    <row r="112" spans="60:61">
      <c r="BH112" s="205"/>
      <c r="BI112" s="205"/>
    </row>
    <row r="113" spans="60:61">
      <c r="BH113" s="205"/>
      <c r="BI113" s="205"/>
    </row>
    <row r="114" spans="60:61">
      <c r="BH114" s="205"/>
      <c r="BI114" s="205"/>
    </row>
    <row r="115" spans="60:61">
      <c r="BH115" s="205"/>
      <c r="BI115" s="205"/>
    </row>
    <row r="116" spans="60:61">
      <c r="BH116" s="205"/>
      <c r="BI116" s="205"/>
    </row>
    <row r="117" spans="60:61">
      <c r="BH117" s="205"/>
      <c r="BI117" s="205"/>
    </row>
    <row r="118" spans="60:61">
      <c r="BH118" s="205"/>
      <c r="BI118" s="205"/>
    </row>
    <row r="119" spans="60:61">
      <c r="BH119" s="205"/>
      <c r="BI119" s="205"/>
    </row>
    <row r="120" spans="60:61">
      <c r="BH120" s="205"/>
      <c r="BI120" s="205"/>
    </row>
    <row r="121" spans="60:61">
      <c r="BH121" s="205"/>
      <c r="BI121" s="205"/>
    </row>
    <row r="122" spans="60:61">
      <c r="BH122" s="205"/>
      <c r="BI122" s="205"/>
    </row>
    <row r="123" spans="60:61">
      <c r="BH123" s="205"/>
      <c r="BI123" s="205"/>
    </row>
    <row r="124" spans="60:61">
      <c r="BH124" s="205"/>
      <c r="BI124" s="205"/>
    </row>
    <row r="125" spans="60:61">
      <c r="BH125" s="205"/>
      <c r="BI125" s="205"/>
    </row>
    <row r="126" spans="60:61">
      <c r="BH126" s="205"/>
      <c r="BI126" s="205"/>
    </row>
    <row r="127" spans="60:61">
      <c r="BH127" s="205"/>
      <c r="BI127" s="205"/>
    </row>
    <row r="128" spans="60:61">
      <c r="BH128" s="205"/>
      <c r="BI128" s="205"/>
    </row>
    <row r="129" spans="60:61">
      <c r="BH129" s="205"/>
      <c r="BI129" s="205"/>
    </row>
    <row r="130" spans="60:61">
      <c r="BH130" s="205"/>
      <c r="BI130" s="205"/>
    </row>
    <row r="131" spans="60:61">
      <c r="BH131" s="205"/>
      <c r="BI131" s="205"/>
    </row>
    <row r="132" spans="60:61">
      <c r="BH132" s="205"/>
      <c r="BI132" s="205"/>
    </row>
    <row r="133" spans="60:61">
      <c r="BH133" s="205"/>
      <c r="BI133" s="205"/>
    </row>
    <row r="134" spans="60:61">
      <c r="BH134" s="205"/>
      <c r="BI134" s="205"/>
    </row>
    <row r="135" spans="60:61">
      <c r="BH135" s="205"/>
      <c r="BI135" s="205"/>
    </row>
    <row r="136" spans="60:61">
      <c r="BH136" s="205"/>
      <c r="BI136" s="205"/>
    </row>
    <row r="137" spans="60:61">
      <c r="BH137" s="205"/>
      <c r="BI137" s="205"/>
    </row>
    <row r="138" spans="60:61">
      <c r="BH138" s="205"/>
      <c r="BI138" s="205"/>
    </row>
    <row r="139" spans="60:61">
      <c r="BH139" s="205"/>
      <c r="BI139" s="205"/>
    </row>
    <row r="140" spans="60:61">
      <c r="BH140" s="205"/>
      <c r="BI140" s="205"/>
    </row>
    <row r="141" spans="60:61">
      <c r="BH141" s="205"/>
      <c r="BI141" s="205"/>
    </row>
    <row r="142" spans="60:61">
      <c r="BH142" s="205"/>
      <c r="BI142" s="205"/>
    </row>
    <row r="143" spans="60:61">
      <c r="BH143" s="205"/>
      <c r="BI143" s="205"/>
    </row>
    <row r="144" spans="60:61">
      <c r="BH144" s="205"/>
      <c r="BI144" s="205"/>
    </row>
    <row r="145" spans="60:61">
      <c r="BH145" s="205"/>
      <c r="BI145" s="205"/>
    </row>
    <row r="146" spans="60:61">
      <c r="BH146" s="205"/>
      <c r="BI146" s="205"/>
    </row>
    <row r="147" spans="60:61">
      <c r="BH147" s="205"/>
      <c r="BI147" s="205"/>
    </row>
    <row r="148" spans="60:61">
      <c r="BH148" s="205"/>
      <c r="BI148" s="205"/>
    </row>
    <row r="149" spans="60:61">
      <c r="BH149" s="205"/>
      <c r="BI149" s="205"/>
    </row>
    <row r="150" spans="60:61">
      <c r="BH150" s="205"/>
      <c r="BI150" s="205"/>
    </row>
    <row r="151" spans="60:61">
      <c r="BH151" s="205"/>
      <c r="BI151" s="205"/>
    </row>
    <row r="152" spans="60:61">
      <c r="BH152" s="205"/>
      <c r="BI152" s="205"/>
    </row>
    <row r="153" spans="60:61">
      <c r="BH153" s="205"/>
      <c r="BI153" s="205"/>
    </row>
    <row r="154" spans="60:61">
      <c r="BH154" s="205"/>
      <c r="BI154" s="205"/>
    </row>
    <row r="155" spans="60:61">
      <c r="BH155" s="205"/>
      <c r="BI155" s="205"/>
    </row>
    <row r="156" spans="60:61">
      <c r="BH156" s="205"/>
      <c r="BI156" s="205"/>
    </row>
    <row r="157" spans="60:61">
      <c r="BH157" s="205"/>
      <c r="BI157" s="205"/>
    </row>
    <row r="158" spans="60:61">
      <c r="BH158" s="205"/>
      <c r="BI158" s="205"/>
    </row>
    <row r="159" spans="60:61">
      <c r="BH159" s="205"/>
      <c r="BI159" s="205"/>
    </row>
    <row r="160" spans="60:61">
      <c r="BH160" s="205"/>
      <c r="BI160" s="205"/>
    </row>
    <row r="161" spans="60:61">
      <c r="BH161" s="205"/>
      <c r="BI161" s="205"/>
    </row>
    <row r="162" spans="60:61">
      <c r="BH162" s="205"/>
      <c r="BI162" s="205"/>
    </row>
    <row r="163" spans="60:61">
      <c r="BH163" s="205"/>
      <c r="BI163" s="205"/>
    </row>
    <row r="164" spans="60:61">
      <c r="BH164" s="205"/>
      <c r="BI164" s="205"/>
    </row>
    <row r="165" spans="60:61">
      <c r="BH165" s="205"/>
      <c r="BI165" s="205"/>
    </row>
    <row r="166" spans="60:61">
      <c r="BH166" s="205"/>
      <c r="BI166" s="205"/>
    </row>
    <row r="167" spans="60:61">
      <c r="BH167" s="205"/>
      <c r="BI167" s="205"/>
    </row>
    <row r="168" spans="60:61">
      <c r="BH168" s="205"/>
      <c r="BI168" s="205"/>
    </row>
    <row r="169" spans="60:61">
      <c r="BH169" s="205"/>
      <c r="BI169" s="205"/>
    </row>
    <row r="170" spans="60:61">
      <c r="BH170" s="205"/>
      <c r="BI170" s="205"/>
    </row>
    <row r="171" spans="60:61">
      <c r="BH171" s="205"/>
      <c r="BI171" s="205"/>
    </row>
    <row r="172" spans="60:61">
      <c r="BH172" s="205"/>
      <c r="BI172" s="205"/>
    </row>
    <row r="173" spans="60:61">
      <c r="BH173" s="205"/>
      <c r="BI173" s="205"/>
    </row>
    <row r="174" spans="60:61">
      <c r="BH174" s="205"/>
      <c r="BI174" s="205"/>
    </row>
    <row r="175" spans="60:61">
      <c r="BH175" s="205"/>
      <c r="BI175" s="205"/>
    </row>
    <row r="176" spans="60:61">
      <c r="BH176" s="205"/>
      <c r="BI176" s="205"/>
    </row>
    <row r="177" spans="60:61">
      <c r="BH177" s="205"/>
      <c r="BI177" s="205"/>
    </row>
    <row r="178" spans="60:61">
      <c r="BH178" s="205"/>
      <c r="BI178" s="205"/>
    </row>
    <row r="179" spans="60:61">
      <c r="BH179" s="205"/>
      <c r="BI179" s="205"/>
    </row>
    <row r="180" spans="60:61">
      <c r="BH180" s="205"/>
      <c r="BI180" s="205"/>
    </row>
    <row r="181" spans="60:61">
      <c r="BH181" s="205"/>
      <c r="BI181" s="205"/>
    </row>
    <row r="182" spans="60:61">
      <c r="BH182" s="205"/>
      <c r="BI182" s="205"/>
    </row>
    <row r="183" spans="60:61">
      <c r="BH183" s="205"/>
      <c r="BI183" s="205"/>
    </row>
    <row r="184" spans="60:61">
      <c r="BH184" s="205"/>
      <c r="BI184" s="205"/>
    </row>
    <row r="185" spans="60:61">
      <c r="BH185" s="205"/>
      <c r="BI185" s="205"/>
    </row>
    <row r="186" spans="60:61">
      <c r="BH186" s="205"/>
      <c r="BI186" s="205"/>
    </row>
    <row r="187" spans="60:61">
      <c r="BH187" s="205"/>
      <c r="BI187" s="205"/>
    </row>
    <row r="188" spans="60:61">
      <c r="BH188" s="205"/>
      <c r="BI188" s="205"/>
    </row>
    <row r="189" spans="60:61">
      <c r="BH189" s="205"/>
      <c r="BI189" s="205"/>
    </row>
    <row r="190" spans="60:61">
      <c r="BH190" s="205"/>
      <c r="BI190" s="205"/>
    </row>
    <row r="191" spans="60:61">
      <c r="BH191" s="205"/>
      <c r="BI191" s="205"/>
    </row>
    <row r="192" spans="60:61">
      <c r="BH192" s="205"/>
      <c r="BI192" s="205"/>
    </row>
    <row r="193" spans="60:61">
      <c r="BH193" s="205"/>
      <c r="BI193" s="205"/>
    </row>
    <row r="194" spans="60:61">
      <c r="BH194" s="205"/>
      <c r="BI194" s="205"/>
    </row>
    <row r="195" spans="60:61">
      <c r="BH195" s="205"/>
      <c r="BI195" s="205"/>
    </row>
    <row r="196" spans="60:61">
      <c r="BH196" s="205"/>
      <c r="BI196" s="205"/>
    </row>
    <row r="197" spans="60:61">
      <c r="BH197" s="205"/>
      <c r="BI197" s="205"/>
    </row>
    <row r="198" spans="60:61">
      <c r="BH198" s="205"/>
      <c r="BI198" s="205"/>
    </row>
    <row r="199" spans="60:61">
      <c r="BH199" s="205"/>
      <c r="BI199" s="205"/>
    </row>
    <row r="200" spans="60:61">
      <c r="BH200" s="205"/>
      <c r="BI200" s="205"/>
    </row>
    <row r="201" spans="60:61">
      <c r="BH201" s="205"/>
      <c r="BI201" s="205"/>
    </row>
    <row r="202" spans="60:61">
      <c r="BH202" s="205"/>
      <c r="BI202" s="205"/>
    </row>
    <row r="203" spans="60:61">
      <c r="BH203" s="205"/>
      <c r="BI203" s="205"/>
    </row>
    <row r="204" spans="60:61">
      <c r="BH204" s="205"/>
      <c r="BI204" s="205"/>
    </row>
    <row r="205" spans="60:61">
      <c r="BH205" s="205"/>
      <c r="BI205" s="205"/>
    </row>
    <row r="206" spans="60:61">
      <c r="BH206" s="205"/>
      <c r="BI206" s="205"/>
    </row>
    <row r="207" spans="60:61">
      <c r="BH207" s="205"/>
      <c r="BI207" s="205"/>
    </row>
    <row r="208" spans="60:61">
      <c r="BH208" s="205"/>
      <c r="BI208" s="205"/>
    </row>
    <row r="209" spans="60:61">
      <c r="BH209" s="205"/>
      <c r="BI209" s="205"/>
    </row>
    <row r="210" spans="60:61">
      <c r="BH210" s="205"/>
      <c r="BI210" s="205"/>
    </row>
    <row r="211" spans="60:61">
      <c r="BH211" s="205"/>
      <c r="BI211" s="205"/>
    </row>
    <row r="212" spans="60:61">
      <c r="BH212" s="205"/>
      <c r="BI212" s="205"/>
    </row>
    <row r="213" spans="60:61">
      <c r="BH213" s="205"/>
      <c r="BI213" s="205"/>
    </row>
    <row r="214" spans="60:61">
      <c r="BH214" s="205"/>
      <c r="BI214" s="205"/>
    </row>
    <row r="215" spans="60:61">
      <c r="BH215" s="205"/>
      <c r="BI215" s="205"/>
    </row>
    <row r="216" spans="60:61">
      <c r="BH216" s="205"/>
      <c r="BI216" s="205"/>
    </row>
    <row r="217" spans="60:61">
      <c r="BH217" s="205"/>
      <c r="BI217" s="205"/>
    </row>
    <row r="218" spans="60:61">
      <c r="BH218" s="205"/>
      <c r="BI218" s="205"/>
    </row>
    <row r="219" spans="60:61">
      <c r="BH219" s="205"/>
      <c r="BI219" s="205"/>
    </row>
    <row r="220" spans="60:61">
      <c r="BH220" s="205"/>
      <c r="BI220" s="205"/>
    </row>
    <row r="221" spans="60:61">
      <c r="BH221" s="205"/>
      <c r="BI221" s="205"/>
    </row>
    <row r="222" spans="60:61">
      <c r="BH222" s="205"/>
      <c r="BI222" s="205"/>
    </row>
    <row r="223" spans="60:61">
      <c r="BH223" s="205"/>
      <c r="BI223" s="205"/>
    </row>
    <row r="224" spans="60:61">
      <c r="BH224" s="205"/>
      <c r="BI224" s="205"/>
    </row>
    <row r="225" spans="60:61">
      <c r="BH225" s="205"/>
      <c r="BI225" s="205"/>
    </row>
    <row r="226" spans="60:61">
      <c r="BH226" s="205"/>
      <c r="BI226" s="205"/>
    </row>
    <row r="227" spans="60:61">
      <c r="BH227" s="205"/>
      <c r="BI227" s="205"/>
    </row>
    <row r="228" spans="60:61">
      <c r="BH228" s="205"/>
      <c r="BI228" s="205"/>
    </row>
    <row r="229" spans="60:61">
      <c r="BH229" s="205"/>
      <c r="BI229" s="205"/>
    </row>
    <row r="230" spans="60:61">
      <c r="BH230" s="205"/>
      <c r="BI230" s="205"/>
    </row>
    <row r="231" spans="60:61">
      <c r="BH231" s="205"/>
      <c r="BI231" s="205"/>
    </row>
    <row r="232" spans="60:61">
      <c r="BH232" s="205"/>
      <c r="BI232" s="205"/>
    </row>
    <row r="233" spans="60:61">
      <c r="BH233" s="205"/>
      <c r="BI233" s="205"/>
    </row>
    <row r="234" spans="60:61">
      <c r="BH234" s="205"/>
      <c r="BI234" s="205"/>
    </row>
    <row r="235" spans="60:61">
      <c r="BH235" s="205"/>
      <c r="BI235" s="205"/>
    </row>
    <row r="236" spans="60:61">
      <c r="BH236" s="205"/>
      <c r="BI236" s="205"/>
    </row>
    <row r="237" spans="60:61">
      <c r="BH237" s="205"/>
      <c r="BI237" s="205"/>
    </row>
    <row r="238" spans="60:61">
      <c r="BH238" s="205"/>
      <c r="BI238" s="205"/>
    </row>
    <row r="239" spans="60:61">
      <c r="BH239" s="205"/>
      <c r="BI239" s="205"/>
    </row>
    <row r="240" spans="60:61">
      <c r="BH240" s="205"/>
      <c r="BI240" s="205"/>
    </row>
    <row r="241" spans="60:61">
      <c r="BH241" s="205"/>
      <c r="BI241" s="205"/>
    </row>
    <row r="242" spans="60:61">
      <c r="BH242" s="205"/>
      <c r="BI242" s="205"/>
    </row>
    <row r="243" spans="60:61">
      <c r="BH243" s="205"/>
      <c r="BI243" s="205"/>
    </row>
    <row r="244" spans="60:61">
      <c r="BH244" s="205"/>
      <c r="BI244" s="205"/>
    </row>
    <row r="245" spans="60:61">
      <c r="BH245" s="205"/>
      <c r="BI245" s="205"/>
    </row>
    <row r="246" spans="60:61">
      <c r="BH246" s="205"/>
      <c r="BI246" s="205"/>
    </row>
    <row r="247" spans="60:61">
      <c r="BH247" s="205"/>
      <c r="BI247" s="205"/>
    </row>
    <row r="248" spans="60:61">
      <c r="BH248" s="205"/>
      <c r="BI248" s="205"/>
    </row>
    <row r="249" spans="60:61">
      <c r="BH249" s="205"/>
      <c r="BI249" s="205"/>
    </row>
    <row r="250" spans="60:61">
      <c r="BH250" s="205"/>
      <c r="BI250" s="205"/>
    </row>
    <row r="251" spans="60:61">
      <c r="BH251" s="205"/>
      <c r="BI251" s="205"/>
    </row>
    <row r="252" spans="60:61">
      <c r="BH252" s="205"/>
      <c r="BI252" s="205"/>
    </row>
    <row r="253" spans="60:61">
      <c r="BH253" s="205"/>
      <c r="BI253" s="205"/>
    </row>
    <row r="254" spans="60:61">
      <c r="BH254" s="205"/>
      <c r="BI254" s="205"/>
    </row>
    <row r="255" spans="60:61">
      <c r="BH255" s="205"/>
      <c r="BI255" s="205"/>
    </row>
    <row r="256" spans="60:61">
      <c r="BH256" s="205"/>
      <c r="BI256" s="205"/>
    </row>
    <row r="257" spans="60:61">
      <c r="BH257" s="205"/>
      <c r="BI257" s="205"/>
    </row>
    <row r="258" spans="60:61">
      <c r="BH258" s="205"/>
      <c r="BI258" s="205"/>
    </row>
    <row r="259" spans="60:61">
      <c r="BH259" s="205"/>
      <c r="BI259" s="205"/>
    </row>
    <row r="260" spans="60:61">
      <c r="BH260" s="205"/>
      <c r="BI260" s="205"/>
    </row>
    <row r="261" spans="60:61">
      <c r="BH261" s="205"/>
      <c r="BI261" s="205"/>
    </row>
    <row r="262" spans="60:61">
      <c r="BH262" s="205"/>
      <c r="BI262" s="205"/>
    </row>
    <row r="263" spans="60:61">
      <c r="BH263" s="205"/>
      <c r="BI263" s="205"/>
    </row>
    <row r="264" spans="60:61">
      <c r="BH264" s="205"/>
      <c r="BI264" s="205"/>
    </row>
    <row r="265" spans="60:61">
      <c r="BH265" s="205"/>
      <c r="BI265" s="205"/>
    </row>
    <row r="266" spans="60:61">
      <c r="BH266" s="205"/>
      <c r="BI266" s="205"/>
    </row>
    <row r="267" spans="60:61">
      <c r="BH267" s="205"/>
      <c r="BI267" s="205"/>
    </row>
    <row r="268" spans="60:61">
      <c r="BH268" s="205"/>
      <c r="BI268" s="205"/>
    </row>
    <row r="269" spans="60:61">
      <c r="BH269" s="205"/>
      <c r="BI269" s="205"/>
    </row>
    <row r="270" spans="60:61">
      <c r="BH270" s="205"/>
      <c r="BI270" s="205"/>
    </row>
    <row r="271" spans="60:61">
      <c r="BH271" s="205"/>
      <c r="BI271" s="205"/>
    </row>
    <row r="272" spans="60:61">
      <c r="BH272" s="205"/>
      <c r="BI272" s="205"/>
    </row>
    <row r="273" spans="60:61">
      <c r="BH273" s="205"/>
      <c r="BI273" s="205"/>
    </row>
    <row r="274" spans="60:61">
      <c r="BH274" s="205"/>
      <c r="BI274" s="205"/>
    </row>
    <row r="275" spans="60:61">
      <c r="BH275" s="205"/>
      <c r="BI275" s="205"/>
    </row>
    <row r="276" spans="60:61">
      <c r="BH276" s="205"/>
      <c r="BI276" s="205"/>
    </row>
    <row r="277" spans="60:61">
      <c r="BH277" s="205"/>
      <c r="BI277" s="205"/>
    </row>
    <row r="278" spans="60:61">
      <c r="BH278" s="205"/>
      <c r="BI278" s="205"/>
    </row>
    <row r="279" spans="60:61">
      <c r="BH279" s="205"/>
      <c r="BI279" s="205"/>
    </row>
    <row r="280" spans="60:61">
      <c r="BH280" s="205"/>
      <c r="BI280" s="205"/>
    </row>
    <row r="281" spans="60:61">
      <c r="BH281" s="205"/>
      <c r="BI281" s="205"/>
    </row>
    <row r="282" spans="60:61">
      <c r="BH282" s="205"/>
      <c r="BI282" s="205"/>
    </row>
    <row r="283" spans="60:61">
      <c r="BH283" s="205"/>
      <c r="BI283" s="205"/>
    </row>
    <row r="284" spans="60:61">
      <c r="BH284" s="205"/>
      <c r="BI284" s="205"/>
    </row>
    <row r="285" spans="60:61">
      <c r="BH285" s="205"/>
      <c r="BI285" s="205"/>
    </row>
    <row r="286" spans="60:61">
      <c r="BH286" s="205"/>
      <c r="BI286" s="205"/>
    </row>
    <row r="287" spans="60:61">
      <c r="BH287" s="205"/>
      <c r="BI287" s="205"/>
    </row>
    <row r="288" spans="60:61">
      <c r="BH288" s="205"/>
      <c r="BI288" s="205"/>
    </row>
    <row r="289" spans="60:61">
      <c r="BH289" s="205"/>
      <c r="BI289" s="205"/>
    </row>
    <row r="290" spans="60:61">
      <c r="BH290" s="205"/>
      <c r="BI290" s="205"/>
    </row>
    <row r="291" spans="60:61">
      <c r="BH291" s="205"/>
      <c r="BI291" s="205"/>
    </row>
    <row r="292" spans="60:61">
      <c r="BH292" s="205"/>
      <c r="BI292" s="205"/>
    </row>
    <row r="293" spans="60:61">
      <c r="BH293" s="205"/>
      <c r="BI293" s="205"/>
    </row>
    <row r="294" spans="60:61">
      <c r="BH294" s="205"/>
      <c r="BI294" s="205"/>
    </row>
    <row r="295" spans="60:61">
      <c r="BH295" s="205"/>
      <c r="BI295" s="205"/>
    </row>
    <row r="296" spans="60:61">
      <c r="BH296" s="205"/>
      <c r="BI296" s="205"/>
    </row>
    <row r="297" spans="60:61">
      <c r="BH297" s="205"/>
      <c r="BI297" s="205"/>
    </row>
    <row r="298" spans="60:61">
      <c r="BH298" s="205"/>
      <c r="BI298" s="205"/>
    </row>
    <row r="299" spans="60:61">
      <c r="BH299" s="205"/>
      <c r="BI299" s="205"/>
    </row>
    <row r="300" spans="60:61">
      <c r="BH300" s="205"/>
      <c r="BI300" s="205"/>
    </row>
    <row r="301" spans="60:61">
      <c r="BH301" s="205"/>
      <c r="BI301" s="205"/>
    </row>
    <row r="302" spans="60:61">
      <c r="BH302" s="205"/>
      <c r="BI302" s="205"/>
    </row>
    <row r="303" spans="60:61">
      <c r="BH303" s="205"/>
      <c r="BI303" s="205"/>
    </row>
    <row r="304" spans="60:61">
      <c r="BH304" s="205"/>
      <c r="BI304" s="205"/>
    </row>
    <row r="305" spans="60:61">
      <c r="BH305" s="205"/>
      <c r="BI305" s="205"/>
    </row>
    <row r="306" spans="60:61">
      <c r="BH306" s="205"/>
      <c r="BI306" s="205"/>
    </row>
    <row r="307" spans="60:61">
      <c r="BH307" s="205"/>
      <c r="BI307" s="205"/>
    </row>
    <row r="308" spans="60:61">
      <c r="BH308" s="205"/>
      <c r="BI308" s="205"/>
    </row>
    <row r="309" spans="60:61">
      <c r="BH309" s="205"/>
      <c r="BI309" s="205"/>
    </row>
    <row r="310" spans="60:61">
      <c r="BH310" s="205"/>
      <c r="BI310" s="205"/>
    </row>
    <row r="311" spans="60:61">
      <c r="BH311" s="205"/>
      <c r="BI311" s="205"/>
    </row>
    <row r="312" spans="60:61">
      <c r="BH312" s="205"/>
      <c r="BI312" s="205"/>
    </row>
    <row r="313" spans="60:61">
      <c r="BH313" s="205"/>
      <c r="BI313" s="205"/>
    </row>
    <row r="314" spans="60:61">
      <c r="BH314" s="205"/>
      <c r="BI314" s="205"/>
    </row>
    <row r="315" spans="60:61">
      <c r="BH315" s="205"/>
      <c r="BI315" s="205"/>
    </row>
    <row r="316" spans="60:61">
      <c r="BH316" s="205"/>
      <c r="BI316" s="205"/>
    </row>
    <row r="317" spans="60:61">
      <c r="BH317" s="205"/>
      <c r="BI317" s="205"/>
    </row>
    <row r="318" spans="60:61">
      <c r="BH318" s="205"/>
      <c r="BI318" s="205"/>
    </row>
    <row r="319" spans="60:61">
      <c r="BH319" s="205"/>
      <c r="BI319" s="205"/>
    </row>
    <row r="320" spans="60:61">
      <c r="BH320" s="205"/>
      <c r="BI320" s="205"/>
    </row>
    <row r="321" spans="60:61">
      <c r="BH321" s="205"/>
      <c r="BI321" s="205"/>
    </row>
    <row r="322" spans="60:61">
      <c r="BH322" s="205"/>
      <c r="BI322" s="205"/>
    </row>
    <row r="323" spans="60:61">
      <c r="BH323" s="205"/>
      <c r="BI323" s="205"/>
    </row>
    <row r="324" spans="60:61">
      <c r="BH324" s="205"/>
      <c r="BI324" s="205"/>
    </row>
    <row r="325" spans="60:61">
      <c r="BH325" s="205"/>
      <c r="BI325" s="205"/>
    </row>
    <row r="326" spans="60:61">
      <c r="BH326" s="205"/>
      <c r="BI326" s="205"/>
    </row>
    <row r="327" spans="60:61">
      <c r="BH327" s="205"/>
      <c r="BI327" s="205"/>
    </row>
    <row r="328" spans="60:61">
      <c r="BH328" s="205"/>
      <c r="BI328" s="205"/>
    </row>
    <row r="329" spans="60:61">
      <c r="BH329" s="205"/>
      <c r="BI329" s="205"/>
    </row>
    <row r="330" spans="60:61">
      <c r="BH330" s="205"/>
      <c r="BI330" s="205"/>
    </row>
    <row r="331" spans="60:61">
      <c r="BH331" s="205"/>
      <c r="BI331" s="205"/>
    </row>
    <row r="332" spans="60:61">
      <c r="BH332" s="205"/>
      <c r="BI332" s="205"/>
    </row>
    <row r="333" spans="60:61">
      <c r="BH333" s="205"/>
      <c r="BI333" s="205"/>
    </row>
    <row r="334" spans="60:61">
      <c r="BH334" s="205"/>
      <c r="BI334" s="205"/>
    </row>
    <row r="335" spans="60:61">
      <c r="BH335" s="205"/>
      <c r="BI335" s="205"/>
    </row>
    <row r="336" spans="60:61">
      <c r="BH336" s="205"/>
      <c r="BI336" s="205"/>
    </row>
    <row r="337" spans="60:61">
      <c r="BH337" s="205"/>
      <c r="BI337" s="205"/>
    </row>
    <row r="338" spans="60:61">
      <c r="BH338" s="205"/>
      <c r="BI338" s="205"/>
    </row>
    <row r="339" spans="60:61">
      <c r="BH339" s="205"/>
      <c r="BI339" s="205"/>
    </row>
    <row r="340" spans="60:61">
      <c r="BH340" s="205"/>
      <c r="BI340" s="205"/>
    </row>
    <row r="341" spans="60:61">
      <c r="BH341" s="205"/>
      <c r="BI341" s="205"/>
    </row>
    <row r="342" spans="60:61">
      <c r="BH342" s="205"/>
      <c r="BI342" s="205"/>
    </row>
    <row r="343" spans="60:61">
      <c r="BH343" s="205"/>
      <c r="BI343" s="205"/>
    </row>
    <row r="344" spans="60:61">
      <c r="BH344" s="205"/>
      <c r="BI344" s="205"/>
    </row>
    <row r="345" spans="60:61">
      <c r="BH345" s="205"/>
      <c r="BI345" s="205"/>
    </row>
    <row r="346" spans="60:61">
      <c r="BH346" s="205"/>
      <c r="BI346" s="205"/>
    </row>
    <row r="347" spans="60:61">
      <c r="BH347" s="205"/>
      <c r="BI347" s="205"/>
    </row>
    <row r="348" spans="60:61">
      <c r="BH348" s="205"/>
      <c r="BI348" s="205"/>
    </row>
    <row r="349" spans="60:61">
      <c r="BH349" s="205"/>
      <c r="BI349" s="205"/>
    </row>
    <row r="350" spans="60:61">
      <c r="BH350" s="205"/>
      <c r="BI350" s="205"/>
    </row>
    <row r="351" spans="60:61">
      <c r="BH351" s="205"/>
      <c r="BI351" s="205"/>
    </row>
    <row r="352" spans="60:61">
      <c r="BH352" s="205"/>
      <c r="BI352" s="205"/>
    </row>
    <row r="353" spans="60:61">
      <c r="BH353" s="205"/>
      <c r="BI353" s="205"/>
    </row>
    <row r="354" spans="60:61">
      <c r="BH354" s="205"/>
      <c r="BI354" s="205"/>
    </row>
    <row r="355" spans="60:61">
      <c r="BH355" s="205"/>
      <c r="BI355" s="205"/>
    </row>
    <row r="356" spans="60:61">
      <c r="BH356" s="205"/>
      <c r="BI356" s="205"/>
    </row>
    <row r="357" spans="60:61">
      <c r="BH357" s="205"/>
      <c r="BI357" s="205"/>
    </row>
    <row r="358" spans="60:61">
      <c r="BH358" s="205"/>
      <c r="BI358" s="205"/>
    </row>
    <row r="359" spans="60:61">
      <c r="BH359" s="205"/>
      <c r="BI359" s="205"/>
    </row>
    <row r="360" spans="60:61">
      <c r="BH360" s="205"/>
      <c r="BI360" s="205"/>
    </row>
    <row r="361" spans="60:61">
      <c r="BH361" s="205"/>
      <c r="BI361" s="205"/>
    </row>
    <row r="362" spans="60:61">
      <c r="BH362" s="205"/>
      <c r="BI362" s="205"/>
    </row>
    <row r="363" spans="60:61">
      <c r="BH363" s="205"/>
      <c r="BI363" s="205"/>
    </row>
    <row r="364" spans="60:61">
      <c r="BH364" s="205"/>
      <c r="BI364" s="205"/>
    </row>
    <row r="365" spans="60:61">
      <c r="BH365" s="205"/>
      <c r="BI365" s="205"/>
    </row>
    <row r="366" spans="60:61">
      <c r="BH366" s="205"/>
      <c r="BI366" s="205"/>
    </row>
    <row r="367" spans="60:61">
      <c r="BH367" s="205"/>
      <c r="BI367" s="205"/>
    </row>
    <row r="368" spans="60:61">
      <c r="BH368" s="205"/>
      <c r="BI368" s="205"/>
    </row>
    <row r="369" spans="60:61">
      <c r="BH369" s="205"/>
      <c r="BI369" s="205"/>
    </row>
    <row r="370" spans="60:61">
      <c r="BH370" s="205"/>
      <c r="BI370" s="205"/>
    </row>
    <row r="371" spans="60:61">
      <c r="BH371" s="205"/>
      <c r="BI371" s="205"/>
    </row>
    <row r="372" spans="60:61">
      <c r="BH372" s="205"/>
      <c r="BI372" s="205"/>
    </row>
    <row r="373" spans="60:61">
      <c r="BH373" s="205"/>
      <c r="BI373" s="205"/>
    </row>
    <row r="374" spans="60:61">
      <c r="BH374" s="205"/>
      <c r="BI374" s="205"/>
    </row>
    <row r="375" spans="60:61">
      <c r="BH375" s="205"/>
      <c r="BI375" s="205"/>
    </row>
    <row r="376" spans="60:61">
      <c r="BH376" s="205"/>
      <c r="BI376" s="205"/>
    </row>
    <row r="377" spans="60:61">
      <c r="BH377" s="205"/>
      <c r="BI377" s="205"/>
    </row>
    <row r="378" spans="60:61">
      <c r="BH378" s="205"/>
      <c r="BI378" s="205"/>
    </row>
    <row r="379" spans="60:61">
      <c r="BH379" s="205"/>
      <c r="BI379" s="205"/>
    </row>
    <row r="380" spans="60:61">
      <c r="BH380" s="205"/>
      <c r="BI380" s="205"/>
    </row>
    <row r="381" spans="60:61">
      <c r="BH381" s="205"/>
      <c r="BI381" s="205"/>
    </row>
    <row r="382" spans="60:61">
      <c r="BH382" s="205"/>
      <c r="BI382" s="205"/>
    </row>
    <row r="383" spans="60:61">
      <c r="BH383" s="205"/>
      <c r="BI383" s="205"/>
    </row>
    <row r="384" spans="60:61">
      <c r="BH384" s="205"/>
      <c r="BI384" s="205"/>
    </row>
    <row r="385" spans="60:61">
      <c r="BH385" s="205"/>
      <c r="BI385" s="205"/>
    </row>
    <row r="386" spans="60:61">
      <c r="BH386" s="205"/>
      <c r="BI386" s="205"/>
    </row>
    <row r="387" spans="60:61">
      <c r="BH387" s="205"/>
      <c r="BI387" s="205"/>
    </row>
    <row r="388" spans="60:61">
      <c r="BH388" s="205"/>
      <c r="BI388" s="205"/>
    </row>
    <row r="389" spans="60:61">
      <c r="BH389" s="205"/>
      <c r="BI389" s="205"/>
    </row>
    <row r="390" spans="60:61">
      <c r="BH390" s="205"/>
      <c r="BI390" s="205"/>
    </row>
    <row r="391" spans="60:61">
      <c r="BH391" s="205"/>
      <c r="BI391" s="205"/>
    </row>
    <row r="392" spans="60:61">
      <c r="BH392" s="205"/>
      <c r="BI392" s="205"/>
    </row>
    <row r="393" spans="60:61">
      <c r="BH393" s="205"/>
      <c r="BI393" s="205"/>
    </row>
    <row r="394" spans="60:61">
      <c r="BH394" s="205"/>
      <c r="BI394" s="205"/>
    </row>
    <row r="395" spans="60:61">
      <c r="BH395" s="205"/>
      <c r="BI395" s="205"/>
    </row>
    <row r="396" spans="60:61">
      <c r="BH396" s="205"/>
      <c r="BI396" s="205"/>
    </row>
    <row r="397" spans="60:61">
      <c r="BH397" s="205"/>
      <c r="BI397" s="205"/>
    </row>
    <row r="398" spans="60:61">
      <c r="BH398" s="205"/>
      <c r="BI398" s="205"/>
    </row>
    <row r="399" spans="60:61">
      <c r="BH399" s="205"/>
      <c r="BI399" s="205"/>
    </row>
    <row r="400" spans="60:61">
      <c r="BH400" s="205"/>
      <c r="BI400" s="205"/>
    </row>
    <row r="401" spans="60:61">
      <c r="BH401" s="205"/>
      <c r="BI401" s="205"/>
    </row>
    <row r="402" spans="60:61">
      <c r="BH402" s="205"/>
      <c r="BI402" s="205"/>
    </row>
    <row r="403" spans="60:61">
      <c r="BH403" s="205"/>
      <c r="BI403" s="205"/>
    </row>
    <row r="404" spans="60:61">
      <c r="BH404" s="205"/>
      <c r="BI404" s="205"/>
    </row>
    <row r="405" spans="60:61">
      <c r="BH405" s="205"/>
      <c r="BI405" s="205"/>
    </row>
    <row r="406" spans="60:61">
      <c r="BH406" s="205"/>
      <c r="BI406" s="205"/>
    </row>
    <row r="407" spans="60:61">
      <c r="BH407" s="205"/>
      <c r="BI407" s="205"/>
    </row>
    <row r="408" spans="60:61">
      <c r="BH408" s="205"/>
      <c r="BI408" s="205"/>
    </row>
    <row r="409" spans="60:61">
      <c r="BH409" s="205"/>
      <c r="BI409" s="205"/>
    </row>
    <row r="410" spans="60:61">
      <c r="BH410" s="205"/>
      <c r="BI410" s="205"/>
    </row>
    <row r="411" spans="60:61">
      <c r="BH411" s="205"/>
      <c r="BI411" s="205"/>
    </row>
    <row r="412" spans="60:61">
      <c r="BH412" s="205"/>
      <c r="BI412" s="205"/>
    </row>
    <row r="413" spans="60:61">
      <c r="BH413" s="205"/>
      <c r="BI413" s="205"/>
    </row>
    <row r="414" spans="60:61">
      <c r="BH414" s="205"/>
      <c r="BI414" s="205"/>
    </row>
    <row r="415" spans="60:61">
      <c r="BH415" s="205"/>
      <c r="BI415" s="205"/>
    </row>
    <row r="416" spans="60:61">
      <c r="BH416" s="205"/>
      <c r="BI416" s="205"/>
    </row>
    <row r="417" spans="60:61">
      <c r="BH417" s="205"/>
      <c r="BI417" s="205"/>
    </row>
    <row r="418" spans="60:61">
      <c r="BH418" s="205"/>
      <c r="BI418" s="205"/>
    </row>
    <row r="419" spans="60:61">
      <c r="BH419" s="205"/>
      <c r="BI419" s="205"/>
    </row>
    <row r="420" spans="60:61">
      <c r="BH420" s="205"/>
      <c r="BI420" s="205"/>
    </row>
    <row r="421" spans="60:61">
      <c r="BH421" s="205"/>
      <c r="BI421" s="205"/>
    </row>
    <row r="422" spans="60:61">
      <c r="BH422" s="205"/>
      <c r="BI422" s="205"/>
    </row>
    <row r="423" spans="60:61">
      <c r="BH423" s="205"/>
      <c r="BI423" s="205"/>
    </row>
    <row r="424" spans="60:61">
      <c r="BH424" s="205"/>
      <c r="BI424" s="205"/>
    </row>
    <row r="425" spans="60:61">
      <c r="BH425" s="205"/>
      <c r="BI425" s="205"/>
    </row>
    <row r="426" spans="60:61">
      <c r="BH426" s="205"/>
      <c r="BI426" s="205"/>
    </row>
    <row r="427" spans="60:61">
      <c r="BH427" s="205"/>
      <c r="BI427" s="205"/>
    </row>
    <row r="428" spans="60:61">
      <c r="BH428" s="205"/>
      <c r="BI428" s="205"/>
    </row>
    <row r="429" spans="60:61">
      <c r="BH429" s="205"/>
      <c r="BI429" s="205"/>
    </row>
    <row r="430" spans="60:61">
      <c r="BH430" s="205"/>
      <c r="BI430" s="205"/>
    </row>
    <row r="431" spans="60:61">
      <c r="BH431" s="205"/>
      <c r="BI431" s="205"/>
    </row>
    <row r="432" spans="60:61">
      <c r="BH432" s="205"/>
      <c r="BI432" s="205"/>
    </row>
    <row r="433" spans="60:61">
      <c r="BH433" s="205"/>
      <c r="BI433" s="205"/>
    </row>
    <row r="434" spans="60:61">
      <c r="BH434" s="205"/>
      <c r="BI434" s="205"/>
    </row>
    <row r="435" spans="60:61">
      <c r="BH435" s="205"/>
      <c r="BI435" s="205"/>
    </row>
    <row r="436" spans="60:61">
      <c r="BH436" s="205"/>
      <c r="BI436" s="205"/>
    </row>
    <row r="437" spans="60:61">
      <c r="BH437" s="205"/>
      <c r="BI437" s="205"/>
    </row>
    <row r="438" spans="60:61">
      <c r="BH438" s="205"/>
      <c r="BI438" s="205"/>
    </row>
    <row r="439" spans="60:61">
      <c r="BH439" s="205"/>
      <c r="BI439" s="205"/>
    </row>
    <row r="440" spans="60:61">
      <c r="BH440" s="205"/>
      <c r="BI440" s="205"/>
    </row>
    <row r="441" spans="60:61">
      <c r="BH441" s="205"/>
      <c r="BI441" s="205"/>
    </row>
    <row r="442" spans="60:61">
      <c r="BH442" s="205"/>
      <c r="BI442" s="205"/>
    </row>
    <row r="443" spans="60:61">
      <c r="BH443" s="205"/>
      <c r="BI443" s="205"/>
    </row>
    <row r="444" spans="60:61">
      <c r="BH444" s="205"/>
      <c r="BI444" s="205"/>
    </row>
    <row r="445" spans="60:61">
      <c r="BH445" s="205"/>
      <c r="BI445" s="205"/>
    </row>
    <row r="446" spans="60:61">
      <c r="BH446" s="205"/>
      <c r="BI446" s="205"/>
    </row>
    <row r="447" spans="60:61">
      <c r="BH447" s="205"/>
      <c r="BI447" s="205"/>
    </row>
    <row r="448" spans="60:61">
      <c r="BH448" s="205"/>
      <c r="BI448" s="205"/>
    </row>
    <row r="449" spans="60:61">
      <c r="BH449" s="205"/>
      <c r="BI449" s="205"/>
    </row>
    <row r="450" spans="60:61">
      <c r="BH450" s="205"/>
      <c r="BI450" s="205"/>
    </row>
    <row r="451" spans="60:61">
      <c r="BH451" s="205"/>
      <c r="BI451" s="205"/>
    </row>
    <row r="452" spans="60:61">
      <c r="BH452" s="205"/>
      <c r="BI452" s="205"/>
    </row>
    <row r="453" spans="60:61">
      <c r="BH453" s="205"/>
      <c r="BI453" s="205"/>
    </row>
    <row r="454" spans="60:61">
      <c r="BH454" s="205"/>
      <c r="BI454" s="205"/>
    </row>
    <row r="455" spans="60:61">
      <c r="BH455" s="205"/>
      <c r="BI455" s="205"/>
    </row>
    <row r="456" spans="60:61">
      <c r="BH456" s="205"/>
      <c r="BI456" s="205"/>
    </row>
    <row r="457" spans="60:61">
      <c r="BH457" s="205"/>
      <c r="BI457" s="205"/>
    </row>
    <row r="458" spans="60:61">
      <c r="BH458" s="205"/>
      <c r="BI458" s="205"/>
    </row>
    <row r="459" spans="60:61">
      <c r="BH459" s="205"/>
      <c r="BI459" s="205"/>
    </row>
    <row r="460" spans="60:61">
      <c r="BH460" s="205"/>
      <c r="BI460" s="205"/>
    </row>
    <row r="461" spans="60:61">
      <c r="BH461" s="205"/>
      <c r="BI461" s="205"/>
    </row>
    <row r="462" spans="60:61">
      <c r="BH462" s="205"/>
      <c r="BI462" s="205"/>
    </row>
    <row r="463" spans="60:61">
      <c r="BH463" s="205"/>
      <c r="BI463" s="205"/>
    </row>
    <row r="464" spans="60:61">
      <c r="BH464" s="205"/>
      <c r="BI464" s="205"/>
    </row>
    <row r="465" spans="60:61">
      <c r="BH465" s="205"/>
      <c r="BI465" s="205"/>
    </row>
    <row r="466" spans="60:61">
      <c r="BH466" s="205"/>
      <c r="BI466" s="205"/>
    </row>
    <row r="467" spans="60:61">
      <c r="BH467" s="205"/>
      <c r="BI467" s="205"/>
    </row>
    <row r="468" spans="60:61">
      <c r="BH468" s="205"/>
      <c r="BI468" s="205"/>
    </row>
    <row r="469" spans="60:61">
      <c r="BH469" s="205"/>
      <c r="BI469" s="205"/>
    </row>
    <row r="470" spans="60:61">
      <c r="BH470" s="205"/>
      <c r="BI470" s="205"/>
    </row>
    <row r="471" spans="60:61">
      <c r="BH471" s="205"/>
      <c r="BI471" s="205"/>
    </row>
    <row r="472" spans="60:61">
      <c r="BH472" s="205"/>
      <c r="BI472" s="205"/>
    </row>
    <row r="473" spans="60:61">
      <c r="BH473" s="205"/>
      <c r="BI473" s="205"/>
    </row>
    <row r="474" spans="60:61">
      <c r="BH474" s="205"/>
      <c r="BI474" s="205"/>
    </row>
    <row r="475" spans="60:61">
      <c r="BH475" s="205"/>
      <c r="BI475" s="205"/>
    </row>
    <row r="476" spans="60:61">
      <c r="BH476" s="205"/>
      <c r="BI476" s="205"/>
    </row>
    <row r="477" spans="60:61">
      <c r="BH477" s="205"/>
      <c r="BI477" s="205"/>
    </row>
    <row r="478" spans="60:61">
      <c r="BH478" s="205"/>
      <c r="BI478" s="205"/>
    </row>
    <row r="479" spans="60:61">
      <c r="BH479" s="205"/>
      <c r="BI479" s="205"/>
    </row>
    <row r="480" spans="60:61">
      <c r="BH480" s="205"/>
      <c r="BI480" s="205"/>
    </row>
    <row r="481" spans="60:61">
      <c r="BH481" s="205"/>
      <c r="BI481" s="205"/>
    </row>
    <row r="482" spans="60:61">
      <c r="BH482" s="205"/>
      <c r="BI482" s="205"/>
    </row>
    <row r="483" spans="60:61">
      <c r="BH483" s="205"/>
      <c r="BI483" s="205"/>
    </row>
    <row r="484" spans="60:61">
      <c r="BH484" s="205"/>
      <c r="BI484" s="205"/>
    </row>
    <row r="485" spans="60:61">
      <c r="BH485" s="205"/>
      <c r="BI485" s="205"/>
    </row>
    <row r="486" spans="60:61">
      <c r="BH486" s="205"/>
      <c r="BI486" s="205"/>
    </row>
    <row r="487" spans="60:61">
      <c r="BH487" s="205"/>
      <c r="BI487" s="205"/>
    </row>
    <row r="488" spans="60:61">
      <c r="BH488" s="205"/>
      <c r="BI488" s="205"/>
    </row>
    <row r="489" spans="60:61">
      <c r="BH489" s="205"/>
      <c r="BI489" s="205"/>
    </row>
    <row r="490" spans="60:61">
      <c r="BH490" s="205"/>
      <c r="BI490" s="205"/>
    </row>
    <row r="491" spans="60:61">
      <c r="BH491" s="205"/>
      <c r="BI491" s="205"/>
    </row>
    <row r="492" spans="60:61">
      <c r="BH492" s="205"/>
      <c r="BI492" s="205"/>
    </row>
    <row r="493" spans="60:61">
      <c r="BH493" s="205"/>
      <c r="BI493" s="205"/>
    </row>
    <row r="494" spans="60:61">
      <c r="BH494" s="205"/>
      <c r="BI494" s="205"/>
    </row>
    <row r="495" spans="60:61">
      <c r="BH495" s="205"/>
      <c r="BI495" s="205"/>
    </row>
    <row r="496" spans="60:61">
      <c r="BH496" s="205"/>
      <c r="BI496" s="205"/>
    </row>
    <row r="497" spans="60:61">
      <c r="BH497" s="205"/>
      <c r="BI497" s="205"/>
    </row>
    <row r="498" spans="60:61">
      <c r="BH498" s="205"/>
      <c r="BI498" s="205"/>
    </row>
    <row r="499" spans="60:61">
      <c r="BH499" s="205"/>
      <c r="BI499" s="205"/>
    </row>
    <row r="500" spans="60:61">
      <c r="BH500" s="205"/>
      <c r="BI500" s="205"/>
    </row>
    <row r="501" spans="60:61">
      <c r="BH501" s="205"/>
      <c r="BI501" s="205"/>
    </row>
    <row r="502" spans="60:61">
      <c r="BH502" s="205"/>
      <c r="BI502" s="205"/>
    </row>
    <row r="503" spans="60:61">
      <c r="BH503" s="205"/>
      <c r="BI503" s="205"/>
    </row>
    <row r="504" spans="60:61">
      <c r="BH504" s="205"/>
      <c r="BI504" s="205"/>
    </row>
    <row r="505" spans="60:61">
      <c r="BH505" s="205"/>
      <c r="BI505" s="205"/>
    </row>
    <row r="506" spans="60:61">
      <c r="BH506" s="205"/>
      <c r="BI506" s="205"/>
    </row>
    <row r="507" spans="60:61">
      <c r="BH507" s="205"/>
      <c r="BI507" s="205"/>
    </row>
    <row r="508" spans="60:61">
      <c r="BH508" s="205"/>
      <c r="BI508" s="205"/>
    </row>
    <row r="509" spans="60:61">
      <c r="BH509" s="205"/>
      <c r="BI509" s="205"/>
    </row>
    <row r="510" spans="60:61">
      <c r="BH510" s="205"/>
      <c r="BI510" s="205"/>
    </row>
    <row r="511" spans="60:61">
      <c r="BH511" s="205"/>
      <c r="BI511" s="205"/>
    </row>
    <row r="512" spans="60:61">
      <c r="BH512" s="205"/>
      <c r="BI512" s="205"/>
    </row>
    <row r="513" spans="60:61">
      <c r="BH513" s="205"/>
      <c r="BI513" s="205"/>
    </row>
    <row r="514" spans="60:61">
      <c r="BH514" s="205"/>
      <c r="BI514" s="205"/>
    </row>
    <row r="515" spans="60:61">
      <c r="BH515" s="205"/>
      <c r="BI515" s="205"/>
    </row>
    <row r="516" spans="60:61">
      <c r="BH516" s="205"/>
      <c r="BI516" s="205"/>
    </row>
    <row r="517" spans="60:61">
      <c r="BH517" s="205"/>
      <c r="BI517" s="205"/>
    </row>
    <row r="518" spans="60:61">
      <c r="BH518" s="205"/>
      <c r="BI518" s="205"/>
    </row>
    <row r="519" spans="60:61">
      <c r="BH519" s="205"/>
      <c r="BI519" s="205"/>
    </row>
    <row r="520" spans="60:61">
      <c r="BH520" s="205"/>
      <c r="BI520" s="205"/>
    </row>
    <row r="521" spans="60:61">
      <c r="BH521" s="205"/>
      <c r="BI521" s="205"/>
    </row>
    <row r="522" spans="60:61">
      <c r="BH522" s="205"/>
      <c r="BI522" s="205"/>
    </row>
    <row r="523" spans="60:61">
      <c r="BH523" s="205"/>
      <c r="BI523" s="205"/>
    </row>
    <row r="524" spans="60:61">
      <c r="BH524" s="205"/>
      <c r="BI524" s="205"/>
    </row>
    <row r="525" spans="60:61">
      <c r="BH525" s="205"/>
      <c r="BI525" s="205"/>
    </row>
    <row r="526" spans="60:61">
      <c r="BH526" s="205"/>
      <c r="BI526" s="205"/>
    </row>
    <row r="527" spans="60:61">
      <c r="BH527" s="205"/>
      <c r="BI527" s="205"/>
    </row>
    <row r="528" spans="60:61">
      <c r="BH528" s="205"/>
      <c r="BI528" s="205"/>
    </row>
    <row r="529" spans="60:61">
      <c r="BH529" s="205"/>
      <c r="BI529" s="205"/>
    </row>
    <row r="530" spans="60:61">
      <c r="BH530" s="205"/>
      <c r="BI530" s="205"/>
    </row>
    <row r="531" spans="60:61">
      <c r="BH531" s="205"/>
      <c r="BI531" s="205"/>
    </row>
    <row r="532" spans="60:61">
      <c r="BH532" s="205"/>
      <c r="BI532" s="205"/>
    </row>
    <row r="533" spans="60:61">
      <c r="BH533" s="205"/>
      <c r="BI533" s="205"/>
    </row>
    <row r="534" spans="60:61">
      <c r="BH534" s="205"/>
      <c r="BI534" s="205"/>
    </row>
    <row r="535" spans="60:61">
      <c r="BH535" s="205"/>
      <c r="BI535" s="205"/>
    </row>
    <row r="536" spans="60:61">
      <c r="BH536" s="205"/>
      <c r="BI536" s="205"/>
    </row>
    <row r="537" spans="60:61">
      <c r="BH537" s="205"/>
      <c r="BI537" s="205"/>
    </row>
    <row r="538" spans="60:61">
      <c r="BH538" s="205"/>
      <c r="BI538" s="205"/>
    </row>
    <row r="539" spans="60:61">
      <c r="BH539" s="205"/>
      <c r="BI539" s="205"/>
    </row>
    <row r="540" spans="60:61">
      <c r="BH540" s="205"/>
      <c r="BI540" s="205"/>
    </row>
    <row r="541" spans="60:61">
      <c r="BH541" s="205"/>
      <c r="BI541" s="205"/>
    </row>
    <row r="542" spans="60:61">
      <c r="BH542" s="205"/>
      <c r="BI542" s="205"/>
    </row>
    <row r="543" spans="60:61">
      <c r="BH543" s="205"/>
      <c r="BI543" s="205"/>
    </row>
    <row r="544" spans="60:61">
      <c r="BH544" s="205"/>
      <c r="BI544" s="205"/>
    </row>
    <row r="545" spans="60:61">
      <c r="BH545" s="205"/>
      <c r="BI545" s="205"/>
    </row>
    <row r="546" spans="60:61">
      <c r="BH546" s="205"/>
      <c r="BI546" s="205"/>
    </row>
    <row r="547" spans="60:61">
      <c r="BH547" s="205"/>
      <c r="BI547" s="205"/>
    </row>
    <row r="548" spans="60:61">
      <c r="BH548" s="205"/>
      <c r="BI548" s="205"/>
    </row>
    <row r="549" spans="60:61">
      <c r="BH549" s="205"/>
      <c r="BI549" s="205"/>
    </row>
    <row r="550" spans="60:61">
      <c r="BH550" s="205"/>
      <c r="BI550" s="205"/>
    </row>
    <row r="551" spans="60:61">
      <c r="BH551" s="205"/>
      <c r="BI551" s="205"/>
    </row>
    <row r="552" spans="60:61">
      <c r="BH552" s="205"/>
      <c r="BI552" s="205"/>
    </row>
    <row r="553" spans="60:61">
      <c r="BH553" s="205"/>
      <c r="BI553" s="205"/>
    </row>
    <row r="554" spans="60:61">
      <c r="BH554" s="205"/>
      <c r="BI554" s="205"/>
    </row>
    <row r="555" spans="60:61">
      <c r="BH555" s="205"/>
      <c r="BI555" s="205"/>
    </row>
    <row r="556" spans="60:61">
      <c r="BH556" s="205"/>
      <c r="BI556" s="205"/>
    </row>
    <row r="557" spans="60:61">
      <c r="BH557" s="205"/>
      <c r="BI557" s="205"/>
    </row>
    <row r="558" spans="60:61">
      <c r="BH558" s="205"/>
      <c r="BI558" s="205"/>
    </row>
    <row r="559" spans="60:61">
      <c r="BH559" s="205"/>
      <c r="BI559" s="205"/>
    </row>
    <row r="560" spans="60:61">
      <c r="BH560" s="205"/>
      <c r="BI560" s="205"/>
    </row>
    <row r="561" spans="60:61">
      <c r="BH561" s="205"/>
      <c r="BI561" s="205"/>
    </row>
    <row r="562" spans="60:61">
      <c r="BH562" s="205"/>
      <c r="BI562" s="205"/>
    </row>
    <row r="563" spans="60:61">
      <c r="BH563" s="205"/>
      <c r="BI563" s="205"/>
    </row>
    <row r="564" spans="60:61">
      <c r="BH564" s="205"/>
      <c r="BI564" s="205"/>
    </row>
    <row r="565" spans="60:61">
      <c r="BH565" s="205"/>
      <c r="BI565" s="205"/>
    </row>
    <row r="566" spans="60:61">
      <c r="BH566" s="205"/>
      <c r="BI566" s="205"/>
    </row>
    <row r="567" spans="60:61">
      <c r="BH567" s="205"/>
      <c r="BI567" s="205"/>
    </row>
    <row r="568" spans="60:61">
      <c r="BH568" s="205"/>
      <c r="BI568" s="205"/>
    </row>
    <row r="569" spans="60:61">
      <c r="BH569" s="205"/>
      <c r="BI569" s="205"/>
    </row>
    <row r="570" spans="60:61">
      <c r="BH570" s="205"/>
      <c r="BI570" s="205"/>
    </row>
    <row r="571" spans="60:61">
      <c r="BH571" s="205"/>
      <c r="BI571" s="205"/>
    </row>
    <row r="572" spans="60:61">
      <c r="BH572" s="205"/>
      <c r="BI572" s="205"/>
    </row>
    <row r="573" spans="60:61">
      <c r="BH573" s="205"/>
      <c r="BI573" s="205"/>
    </row>
    <row r="574" spans="60:61">
      <c r="BH574" s="205"/>
      <c r="BI574" s="205"/>
    </row>
    <row r="575" spans="60:61">
      <c r="BH575" s="205"/>
      <c r="BI575" s="205"/>
    </row>
    <row r="576" spans="60:61">
      <c r="BH576" s="205"/>
      <c r="BI576" s="205"/>
    </row>
    <row r="577" spans="60:61">
      <c r="BH577" s="205"/>
      <c r="BI577" s="205"/>
    </row>
    <row r="578" spans="60:61">
      <c r="BH578" s="205"/>
      <c r="BI578" s="205"/>
    </row>
    <row r="579" spans="60:61">
      <c r="BH579" s="205"/>
      <c r="BI579" s="205"/>
    </row>
    <row r="580" spans="60:61">
      <c r="BH580" s="205"/>
      <c r="BI580" s="205"/>
    </row>
    <row r="581" spans="60:61">
      <c r="BH581" s="205"/>
      <c r="BI581" s="205"/>
    </row>
    <row r="582" spans="60:61">
      <c r="BH582" s="205"/>
      <c r="BI582" s="205"/>
    </row>
    <row r="583" spans="60:61">
      <c r="BH583" s="205"/>
      <c r="BI583" s="205"/>
    </row>
    <row r="584" spans="60:61">
      <c r="BH584" s="205"/>
      <c r="BI584" s="205"/>
    </row>
    <row r="585" spans="60:61">
      <c r="BH585" s="205"/>
      <c r="BI585" s="205"/>
    </row>
    <row r="586" spans="60:61">
      <c r="BH586" s="205"/>
      <c r="BI586" s="205"/>
    </row>
    <row r="587" spans="60:61">
      <c r="BH587" s="205"/>
      <c r="BI587" s="205"/>
    </row>
    <row r="588" spans="60:61">
      <c r="BH588" s="205"/>
      <c r="BI588" s="205"/>
    </row>
    <row r="589" spans="60:61">
      <c r="BH589" s="205"/>
      <c r="BI589" s="205"/>
    </row>
    <row r="590" spans="60:61">
      <c r="BH590" s="205"/>
      <c r="BI590" s="205"/>
    </row>
    <row r="591" spans="60:61">
      <c r="BH591" s="205"/>
      <c r="BI591" s="205"/>
    </row>
    <row r="592" spans="60:61">
      <c r="BH592" s="205"/>
      <c r="BI592" s="205"/>
    </row>
    <row r="593" spans="60:61">
      <c r="BH593" s="205"/>
      <c r="BI593" s="205"/>
    </row>
    <row r="594" spans="60:61">
      <c r="BH594" s="205"/>
      <c r="BI594" s="205"/>
    </row>
    <row r="595" spans="60:61">
      <c r="BH595" s="205"/>
      <c r="BI595" s="205"/>
    </row>
    <row r="596" spans="60:61">
      <c r="BH596" s="205"/>
      <c r="BI596" s="205"/>
    </row>
    <row r="597" spans="60:61">
      <c r="BH597" s="205"/>
      <c r="BI597" s="205"/>
    </row>
    <row r="598" spans="60:61">
      <c r="BH598" s="205"/>
      <c r="BI598" s="205"/>
    </row>
    <row r="599" spans="60:61">
      <c r="BH599" s="205"/>
      <c r="BI599" s="205"/>
    </row>
    <row r="600" spans="60:61">
      <c r="BH600" s="205"/>
      <c r="BI600" s="205"/>
    </row>
    <row r="601" spans="60:61">
      <c r="BH601" s="205"/>
      <c r="BI601" s="205"/>
    </row>
    <row r="602" spans="60:61">
      <c r="BH602" s="205"/>
      <c r="BI602" s="205"/>
    </row>
    <row r="603" spans="60:61">
      <c r="BH603" s="205"/>
      <c r="BI603" s="205"/>
    </row>
    <row r="604" spans="60:61">
      <c r="BH604" s="205"/>
      <c r="BI604" s="205"/>
    </row>
    <row r="605" spans="60:61">
      <c r="BH605" s="205"/>
      <c r="BI605" s="205"/>
    </row>
    <row r="606" spans="60:61">
      <c r="BH606" s="205"/>
      <c r="BI606" s="205"/>
    </row>
    <row r="607" spans="60:61">
      <c r="BH607" s="205"/>
      <c r="BI607" s="205"/>
    </row>
    <row r="608" spans="60:61">
      <c r="BH608" s="205"/>
      <c r="BI608" s="205"/>
    </row>
    <row r="609" spans="60:61">
      <c r="BH609" s="205"/>
      <c r="BI609" s="205"/>
    </row>
    <row r="610" spans="60:61">
      <c r="BH610" s="205"/>
      <c r="BI610" s="205"/>
    </row>
    <row r="611" spans="60:61">
      <c r="BH611" s="205"/>
      <c r="BI611" s="205"/>
    </row>
    <row r="612" spans="60:61">
      <c r="BH612" s="205"/>
      <c r="BI612" s="205"/>
    </row>
    <row r="613" spans="60:61">
      <c r="BH613" s="205"/>
      <c r="BI613" s="205"/>
    </row>
    <row r="614" spans="60:61">
      <c r="BH614" s="205"/>
      <c r="BI614" s="205"/>
    </row>
    <row r="615" spans="60:61">
      <c r="BH615" s="205"/>
      <c r="BI615" s="205"/>
    </row>
    <row r="616" spans="60:61">
      <c r="BH616" s="205"/>
      <c r="BI616" s="205"/>
    </row>
    <row r="617" spans="60:61">
      <c r="BH617" s="205"/>
      <c r="BI617" s="205"/>
    </row>
    <row r="618" spans="60:61">
      <c r="BH618" s="205"/>
      <c r="BI618" s="205"/>
    </row>
    <row r="619" spans="60:61">
      <c r="BH619" s="205"/>
      <c r="BI619" s="205"/>
    </row>
    <row r="620" spans="60:61">
      <c r="BH620" s="205"/>
      <c r="BI620" s="205"/>
    </row>
    <row r="621" spans="60:61">
      <c r="BH621" s="205"/>
      <c r="BI621" s="205"/>
    </row>
    <row r="622" spans="60:61">
      <c r="BH622" s="205"/>
      <c r="BI622" s="205"/>
    </row>
    <row r="623" spans="60:61">
      <c r="BH623" s="205"/>
      <c r="BI623" s="205"/>
    </row>
    <row r="624" spans="60:61">
      <c r="BH624" s="205"/>
      <c r="BI624" s="205"/>
    </row>
    <row r="625" spans="60:61">
      <c r="BH625" s="205"/>
      <c r="BI625" s="205"/>
    </row>
    <row r="626" spans="60:61">
      <c r="BH626" s="205"/>
      <c r="BI626" s="205"/>
    </row>
    <row r="627" spans="60:61">
      <c r="BH627" s="205"/>
      <c r="BI627" s="205"/>
    </row>
    <row r="628" spans="60:61">
      <c r="BH628" s="205"/>
      <c r="BI628" s="205"/>
    </row>
    <row r="629" spans="60:61">
      <c r="BH629" s="205"/>
      <c r="BI629" s="205"/>
    </row>
    <row r="630" spans="60:61">
      <c r="BH630" s="205"/>
      <c r="BI630" s="205"/>
    </row>
    <row r="631" spans="60:61">
      <c r="BH631" s="205"/>
      <c r="BI631" s="205"/>
    </row>
    <row r="632" spans="60:61">
      <c r="BH632" s="205"/>
      <c r="BI632" s="205"/>
    </row>
    <row r="633" spans="60:61">
      <c r="BH633" s="205"/>
      <c r="BI633" s="205"/>
    </row>
    <row r="634" spans="60:61">
      <c r="BH634" s="205"/>
      <c r="BI634" s="205"/>
    </row>
    <row r="635" spans="60:61">
      <c r="BH635" s="205"/>
      <c r="BI635" s="205"/>
    </row>
    <row r="636" spans="60:61">
      <c r="BH636" s="205"/>
      <c r="BI636" s="205"/>
    </row>
    <row r="637" spans="60:61">
      <c r="BH637" s="205"/>
      <c r="BI637" s="205"/>
    </row>
    <row r="638" spans="60:61">
      <c r="BH638" s="205"/>
      <c r="BI638" s="205"/>
    </row>
    <row r="639" spans="60:61">
      <c r="BH639" s="205"/>
      <c r="BI639" s="205"/>
    </row>
    <row r="640" spans="60:61">
      <c r="BH640" s="205"/>
      <c r="BI640" s="205"/>
    </row>
    <row r="641" spans="60:61">
      <c r="BH641" s="205"/>
      <c r="BI641" s="205"/>
    </row>
    <row r="642" spans="60:61">
      <c r="BH642" s="205"/>
      <c r="BI642" s="205"/>
    </row>
    <row r="643" spans="60:61">
      <c r="BH643" s="205"/>
      <c r="BI643" s="205"/>
    </row>
    <row r="644" spans="60:61">
      <c r="BH644" s="205"/>
      <c r="BI644" s="205"/>
    </row>
    <row r="645" spans="60:61">
      <c r="BH645" s="205"/>
      <c r="BI645" s="205"/>
    </row>
    <row r="646" spans="60:61">
      <c r="BH646" s="205"/>
      <c r="BI646" s="205"/>
    </row>
    <row r="647" spans="60:61">
      <c r="BH647" s="205"/>
      <c r="BI647" s="205"/>
    </row>
    <row r="648" spans="60:61">
      <c r="BH648" s="205"/>
      <c r="BI648" s="205"/>
    </row>
    <row r="649" spans="60:61">
      <c r="BH649" s="205"/>
      <c r="BI649" s="205"/>
    </row>
    <row r="650" spans="60:61">
      <c r="BH650" s="205"/>
      <c r="BI650" s="205"/>
    </row>
    <row r="651" spans="60:61">
      <c r="BH651" s="205"/>
      <c r="BI651" s="205"/>
    </row>
    <row r="652" spans="60:61">
      <c r="BH652" s="205"/>
      <c r="BI652" s="205"/>
    </row>
    <row r="653" spans="60:61">
      <c r="BH653" s="205"/>
      <c r="BI653" s="205"/>
    </row>
    <row r="654" spans="60:61">
      <c r="BH654" s="205"/>
      <c r="BI654" s="205"/>
    </row>
    <row r="655" spans="60:61">
      <c r="BH655" s="205"/>
      <c r="BI655" s="205"/>
    </row>
    <row r="656" spans="60:61">
      <c r="BH656" s="205"/>
      <c r="BI656" s="205"/>
    </row>
    <row r="657" spans="60:61">
      <c r="BH657" s="205"/>
      <c r="BI657" s="205"/>
    </row>
    <row r="658" spans="60:61">
      <c r="BH658" s="205"/>
      <c r="BI658" s="205"/>
    </row>
    <row r="659" spans="60:61">
      <c r="BH659" s="205"/>
      <c r="BI659" s="205"/>
    </row>
    <row r="660" spans="60:61">
      <c r="BH660" s="205"/>
      <c r="BI660" s="205"/>
    </row>
    <row r="661" spans="60:61">
      <c r="BH661" s="205"/>
      <c r="BI661" s="205"/>
    </row>
    <row r="662" spans="60:61">
      <c r="BH662" s="205"/>
      <c r="BI662" s="205"/>
    </row>
    <row r="663" spans="60:61">
      <c r="BH663" s="205"/>
      <c r="BI663" s="205"/>
    </row>
    <row r="664" spans="60:61">
      <c r="BH664" s="205"/>
      <c r="BI664" s="205"/>
    </row>
    <row r="665" spans="60:61">
      <c r="BH665" s="205"/>
      <c r="BI665" s="205"/>
    </row>
    <row r="666" spans="60:61">
      <c r="BH666" s="205"/>
      <c r="BI666" s="205"/>
    </row>
    <row r="667" spans="60:61">
      <c r="BH667" s="205"/>
      <c r="BI667" s="205"/>
    </row>
    <row r="668" spans="60:61">
      <c r="BH668" s="205"/>
      <c r="BI668" s="205"/>
    </row>
    <row r="669" spans="60:61">
      <c r="BH669" s="205"/>
      <c r="BI669" s="205"/>
    </row>
    <row r="670" spans="60:61">
      <c r="BH670" s="205"/>
      <c r="BI670" s="205"/>
    </row>
    <row r="671" spans="60:61">
      <c r="BH671" s="205"/>
      <c r="BI671" s="205"/>
    </row>
    <row r="672" spans="60:61">
      <c r="BH672" s="205"/>
      <c r="BI672" s="205"/>
    </row>
    <row r="673" spans="60:61">
      <c r="BH673" s="205"/>
      <c r="BI673" s="205"/>
    </row>
    <row r="674" spans="60:61">
      <c r="BH674" s="205"/>
      <c r="BI674" s="205"/>
    </row>
    <row r="675" spans="60:61">
      <c r="BH675" s="205"/>
      <c r="BI675" s="205"/>
    </row>
    <row r="676" spans="60:61">
      <c r="BH676" s="205"/>
      <c r="BI676" s="205"/>
    </row>
    <row r="677" spans="60:61">
      <c r="BH677" s="205"/>
      <c r="BI677" s="205"/>
    </row>
    <row r="678" spans="60:61">
      <c r="BH678" s="205"/>
      <c r="BI678" s="205"/>
    </row>
    <row r="679" spans="60:61">
      <c r="BH679" s="205"/>
      <c r="BI679" s="205"/>
    </row>
    <row r="680" spans="60:61">
      <c r="BH680" s="205"/>
      <c r="BI680" s="205"/>
    </row>
    <row r="681" spans="60:61">
      <c r="BH681" s="205"/>
      <c r="BI681" s="205"/>
    </row>
    <row r="682" spans="60:61">
      <c r="BH682" s="205"/>
      <c r="BI682" s="205"/>
    </row>
    <row r="683" spans="60:61">
      <c r="BH683" s="205"/>
      <c r="BI683" s="205"/>
    </row>
    <row r="684" spans="60:61">
      <c r="BH684" s="205"/>
      <c r="BI684" s="205"/>
    </row>
    <row r="685" spans="60:61">
      <c r="BH685" s="205"/>
      <c r="BI685" s="205"/>
    </row>
    <row r="686" spans="60:61">
      <c r="BH686" s="205"/>
      <c r="BI686" s="205"/>
    </row>
    <row r="687" spans="60:61">
      <c r="BH687" s="205"/>
      <c r="BI687" s="205"/>
    </row>
    <row r="688" spans="60:61">
      <c r="BH688" s="205"/>
      <c r="BI688" s="205"/>
    </row>
    <row r="689" spans="60:61">
      <c r="BH689" s="205"/>
      <c r="BI689" s="205"/>
    </row>
    <row r="690" spans="60:61">
      <c r="BH690" s="205"/>
      <c r="BI690" s="205"/>
    </row>
    <row r="691" spans="60:61">
      <c r="BH691" s="205"/>
      <c r="BI691" s="205"/>
    </row>
    <row r="692" spans="60:61">
      <c r="BH692" s="205"/>
      <c r="BI692" s="205"/>
    </row>
    <row r="693" spans="60:61">
      <c r="BH693" s="205"/>
      <c r="BI693" s="205"/>
    </row>
    <row r="694" spans="60:61">
      <c r="BH694" s="205"/>
      <c r="BI694" s="205"/>
    </row>
    <row r="695" spans="60:61">
      <c r="BH695" s="205"/>
      <c r="BI695" s="205"/>
    </row>
    <row r="696" spans="60:61">
      <c r="BH696" s="205"/>
      <c r="BI696" s="205"/>
    </row>
    <row r="697" spans="60:61">
      <c r="BH697" s="205"/>
      <c r="BI697" s="205"/>
    </row>
    <row r="698" spans="60:61">
      <c r="BH698" s="205"/>
      <c r="BI698" s="205"/>
    </row>
    <row r="699" spans="60:61">
      <c r="BH699" s="205"/>
      <c r="BI699" s="205"/>
    </row>
    <row r="700" spans="60:61">
      <c r="BH700" s="205"/>
      <c r="BI700" s="205"/>
    </row>
    <row r="701" spans="60:61">
      <c r="BH701" s="205"/>
      <c r="BI701" s="205"/>
    </row>
    <row r="702" spans="60:61">
      <c r="BH702" s="205"/>
      <c r="BI702" s="205"/>
    </row>
    <row r="703" spans="60:61">
      <c r="BH703" s="205"/>
      <c r="BI703" s="205"/>
    </row>
    <row r="704" spans="60:61">
      <c r="BH704" s="205"/>
      <c r="BI704" s="205"/>
    </row>
    <row r="705" spans="60:61">
      <c r="BH705" s="205"/>
      <c r="BI705" s="205"/>
    </row>
    <row r="706" spans="60:61">
      <c r="BH706" s="205"/>
      <c r="BI706" s="205"/>
    </row>
    <row r="707" spans="60:61">
      <c r="BH707" s="205"/>
      <c r="BI707" s="205"/>
    </row>
    <row r="708" spans="60:61">
      <c r="BH708" s="205"/>
      <c r="BI708" s="205"/>
    </row>
    <row r="709" spans="60:61">
      <c r="BH709" s="205"/>
      <c r="BI709" s="205"/>
    </row>
    <row r="710" spans="60:61">
      <c r="BH710" s="205"/>
      <c r="BI710" s="205"/>
    </row>
    <row r="711" spans="60:61">
      <c r="BH711" s="205"/>
      <c r="BI711" s="205"/>
    </row>
    <row r="712" spans="60:61">
      <c r="BH712" s="205"/>
      <c r="BI712" s="205"/>
    </row>
    <row r="713" spans="60:61">
      <c r="BH713" s="205"/>
      <c r="BI713" s="205"/>
    </row>
    <row r="714" spans="60:61">
      <c r="BH714" s="205"/>
      <c r="BI714" s="205"/>
    </row>
    <row r="715" spans="60:61">
      <c r="BH715" s="205"/>
      <c r="BI715" s="205"/>
    </row>
    <row r="716" spans="60:61">
      <c r="BH716" s="205"/>
      <c r="BI716" s="205"/>
    </row>
    <row r="717" spans="60:61">
      <c r="BH717" s="205"/>
      <c r="BI717" s="205"/>
    </row>
    <row r="718" spans="60:61">
      <c r="BH718" s="205"/>
      <c r="BI718" s="205"/>
    </row>
    <row r="719" spans="60:61">
      <c r="BH719" s="205"/>
      <c r="BI719" s="205"/>
    </row>
    <row r="720" spans="60:61">
      <c r="BH720" s="205"/>
      <c r="BI720" s="205"/>
    </row>
    <row r="721" spans="60:61">
      <c r="BH721" s="205"/>
      <c r="BI721" s="205"/>
    </row>
    <row r="722" spans="60:61">
      <c r="BH722" s="205"/>
      <c r="BI722" s="205"/>
    </row>
    <row r="723" spans="60:61">
      <c r="BH723" s="205"/>
      <c r="BI723" s="205"/>
    </row>
    <row r="724" spans="60:61">
      <c r="BH724" s="205"/>
      <c r="BI724" s="205"/>
    </row>
    <row r="725" spans="60:61">
      <c r="BH725" s="205"/>
      <c r="BI725" s="205"/>
    </row>
    <row r="726" spans="60:61">
      <c r="BH726" s="205"/>
      <c r="BI726" s="205"/>
    </row>
    <row r="727" spans="60:61">
      <c r="BH727" s="205"/>
      <c r="BI727" s="205"/>
    </row>
    <row r="728" spans="60:61">
      <c r="BH728" s="205"/>
      <c r="BI728" s="205"/>
    </row>
    <row r="729" spans="60:61">
      <c r="BH729" s="205"/>
      <c r="BI729" s="205"/>
    </row>
    <row r="730" spans="60:61">
      <c r="BH730" s="205"/>
      <c r="BI730" s="205"/>
    </row>
    <row r="731" spans="60:61">
      <c r="BH731" s="205"/>
      <c r="BI731" s="205"/>
    </row>
    <row r="732" spans="60:61">
      <c r="BH732" s="205"/>
      <c r="BI732" s="205"/>
    </row>
    <row r="733" spans="60:61">
      <c r="BH733" s="205"/>
      <c r="BI733" s="205"/>
    </row>
    <row r="734" spans="60:61">
      <c r="BH734" s="205"/>
      <c r="BI734" s="205"/>
    </row>
    <row r="735" spans="60:61">
      <c r="BH735" s="205"/>
      <c r="BI735" s="205"/>
    </row>
    <row r="736" spans="60:61">
      <c r="BH736" s="205"/>
      <c r="BI736" s="205"/>
    </row>
    <row r="737" spans="60:61">
      <c r="BH737" s="205"/>
      <c r="BI737" s="205"/>
    </row>
    <row r="738" spans="60:61">
      <c r="BH738" s="205"/>
      <c r="BI738" s="205"/>
    </row>
    <row r="739" spans="60:61">
      <c r="BH739" s="205"/>
      <c r="BI739" s="205"/>
    </row>
    <row r="740" spans="60:61">
      <c r="BH740" s="205"/>
      <c r="BI740" s="205"/>
    </row>
    <row r="741" spans="60:61">
      <c r="BH741" s="205"/>
      <c r="BI741" s="205"/>
    </row>
    <row r="742" spans="60:61">
      <c r="BH742" s="205"/>
      <c r="BI742" s="205"/>
    </row>
    <row r="743" spans="60:61">
      <c r="BH743" s="205"/>
      <c r="BI743" s="205"/>
    </row>
    <row r="744" spans="60:61">
      <c r="BH744" s="205"/>
      <c r="BI744" s="205"/>
    </row>
    <row r="745" spans="60:61">
      <c r="BH745" s="205"/>
      <c r="BI745" s="205"/>
    </row>
    <row r="746" spans="60:61">
      <c r="BH746" s="205"/>
      <c r="BI746" s="205"/>
    </row>
    <row r="747" spans="60:61">
      <c r="BH747" s="205"/>
      <c r="BI747" s="205"/>
    </row>
    <row r="748" spans="60:61">
      <c r="BH748" s="205"/>
      <c r="BI748" s="205"/>
    </row>
    <row r="749" spans="60:61">
      <c r="BH749" s="205"/>
      <c r="BI749" s="205"/>
    </row>
    <row r="750" spans="60:61">
      <c r="BH750" s="205"/>
      <c r="BI750" s="205"/>
    </row>
    <row r="751" spans="60:61">
      <c r="BH751" s="205"/>
      <c r="BI751" s="205"/>
    </row>
    <row r="752" spans="60:61">
      <c r="BH752" s="205"/>
      <c r="BI752" s="205"/>
    </row>
    <row r="753" spans="60:61">
      <c r="BH753" s="205"/>
      <c r="BI753" s="205"/>
    </row>
    <row r="754" spans="60:61">
      <c r="BH754" s="205"/>
      <c r="BI754" s="205"/>
    </row>
    <row r="755" spans="60:61">
      <c r="BH755" s="205"/>
      <c r="BI755" s="205"/>
    </row>
    <row r="756" spans="60:61">
      <c r="BH756" s="205"/>
      <c r="BI756" s="205"/>
    </row>
    <row r="757" spans="60:61">
      <c r="BH757" s="205"/>
      <c r="BI757" s="205"/>
    </row>
    <row r="758" spans="60:61">
      <c r="BH758" s="205"/>
      <c r="BI758" s="205"/>
    </row>
    <row r="759" spans="60:61">
      <c r="BH759" s="205"/>
      <c r="BI759" s="205"/>
    </row>
    <row r="760" spans="60:61">
      <c r="BH760" s="205"/>
      <c r="BI760" s="205"/>
    </row>
    <row r="761" spans="60:61">
      <c r="BH761" s="205"/>
      <c r="BI761" s="205"/>
    </row>
    <row r="762" spans="60:61">
      <c r="BH762" s="205"/>
      <c r="BI762" s="205"/>
    </row>
    <row r="763" spans="60:61">
      <c r="BH763" s="205"/>
      <c r="BI763" s="205"/>
    </row>
    <row r="764" spans="60:61">
      <c r="BH764" s="205"/>
      <c r="BI764" s="205"/>
    </row>
    <row r="765" spans="60:61">
      <c r="BH765" s="205"/>
      <c r="BI765" s="205"/>
    </row>
    <row r="766" spans="60:61">
      <c r="BH766" s="205"/>
      <c r="BI766" s="205"/>
    </row>
    <row r="767" spans="60:61">
      <c r="BH767" s="205"/>
      <c r="BI767" s="205"/>
    </row>
    <row r="768" spans="60:61">
      <c r="BH768" s="205"/>
      <c r="BI768" s="205"/>
    </row>
    <row r="769" spans="60:61">
      <c r="BH769" s="205"/>
      <c r="BI769" s="205"/>
    </row>
    <row r="770" spans="60:61">
      <c r="BH770" s="205"/>
      <c r="BI770" s="205"/>
    </row>
    <row r="771" spans="60:61">
      <c r="BH771" s="205"/>
      <c r="BI771" s="205"/>
    </row>
    <row r="772" spans="60:61">
      <c r="BH772" s="205"/>
      <c r="BI772" s="205"/>
    </row>
    <row r="773" spans="60:61">
      <c r="BH773" s="205"/>
      <c r="BI773" s="205"/>
    </row>
    <row r="774" spans="60:61">
      <c r="BH774" s="205"/>
      <c r="BI774" s="205"/>
    </row>
    <row r="775" spans="60:61">
      <c r="BH775" s="205"/>
      <c r="BI775" s="205"/>
    </row>
    <row r="776" spans="60:61">
      <c r="BH776" s="205"/>
      <c r="BI776" s="205"/>
    </row>
    <row r="777" spans="60:61">
      <c r="BH777" s="205"/>
      <c r="BI777" s="205"/>
    </row>
    <row r="778" spans="60:61">
      <c r="BH778" s="205"/>
      <c r="BI778" s="205"/>
    </row>
    <row r="779" spans="60:61">
      <c r="BH779" s="205"/>
      <c r="BI779" s="205"/>
    </row>
    <row r="780" spans="60:61">
      <c r="BH780" s="205"/>
      <c r="BI780" s="205"/>
    </row>
    <row r="781" spans="60:61">
      <c r="BH781" s="205"/>
      <c r="BI781" s="205"/>
    </row>
    <row r="782" spans="60:61">
      <c r="BH782" s="205"/>
      <c r="BI782" s="205"/>
    </row>
    <row r="783" spans="60:61">
      <c r="BH783" s="205"/>
      <c r="BI783" s="205"/>
    </row>
    <row r="784" spans="60:61">
      <c r="BH784" s="205"/>
      <c r="BI784" s="205"/>
    </row>
    <row r="785" spans="60:61">
      <c r="BH785" s="205"/>
      <c r="BI785" s="205"/>
    </row>
    <row r="786" spans="60:61">
      <c r="BH786" s="205"/>
      <c r="BI786" s="205"/>
    </row>
    <row r="787" spans="60:61">
      <c r="BH787" s="205"/>
      <c r="BI787" s="205"/>
    </row>
    <row r="788" spans="60:61">
      <c r="BH788" s="205"/>
      <c r="BI788" s="205"/>
    </row>
    <row r="789" spans="60:61">
      <c r="BH789" s="205"/>
      <c r="BI789" s="205"/>
    </row>
    <row r="790" spans="60:61">
      <c r="BH790" s="205"/>
      <c r="BI790" s="205"/>
    </row>
    <row r="791" spans="60:61">
      <c r="BH791" s="205"/>
      <c r="BI791" s="205"/>
    </row>
    <row r="792" spans="60:61">
      <c r="BH792" s="205"/>
      <c r="BI792" s="205"/>
    </row>
    <row r="793" spans="60:61">
      <c r="BH793" s="205"/>
      <c r="BI793" s="205"/>
    </row>
    <row r="794" spans="60:61">
      <c r="BH794" s="205"/>
      <c r="BI794" s="205"/>
    </row>
    <row r="795" spans="60:61">
      <c r="BH795" s="205"/>
      <c r="BI795" s="205"/>
    </row>
    <row r="796" spans="60:61">
      <c r="BH796" s="205"/>
      <c r="BI796" s="205"/>
    </row>
    <row r="797" spans="60:61">
      <c r="BH797" s="205"/>
      <c r="BI797" s="205"/>
    </row>
    <row r="798" spans="60:61">
      <c r="BH798" s="205"/>
      <c r="BI798" s="205"/>
    </row>
    <row r="799" spans="60:61">
      <c r="BH799" s="205"/>
      <c r="BI799" s="205"/>
    </row>
    <row r="800" spans="60:61">
      <c r="BH800" s="205"/>
      <c r="BI800" s="205"/>
    </row>
    <row r="801" spans="60:61">
      <c r="BH801" s="205"/>
      <c r="BI801" s="205"/>
    </row>
    <row r="802" spans="60:61">
      <c r="BH802" s="205"/>
      <c r="BI802" s="205"/>
    </row>
    <row r="803" spans="60:61">
      <c r="BH803" s="205"/>
      <c r="BI803" s="205"/>
    </row>
    <row r="804" spans="60:61">
      <c r="BH804" s="205"/>
      <c r="BI804" s="205"/>
    </row>
    <row r="805" spans="60:61">
      <c r="BH805" s="205"/>
      <c r="BI805" s="205"/>
    </row>
    <row r="806" spans="60:61">
      <c r="BH806" s="205"/>
      <c r="BI806" s="205"/>
    </row>
    <row r="807" spans="60:61">
      <c r="BH807" s="205"/>
      <c r="BI807" s="205"/>
    </row>
    <row r="808" spans="60:61">
      <c r="BH808" s="205"/>
      <c r="BI808" s="205"/>
    </row>
    <row r="809" spans="60:61">
      <c r="BH809" s="205"/>
      <c r="BI809" s="205"/>
    </row>
    <row r="810" spans="60:61">
      <c r="BH810" s="205"/>
      <c r="BI810" s="205"/>
    </row>
    <row r="811" spans="60:61">
      <c r="BH811" s="205"/>
      <c r="BI811" s="205"/>
    </row>
    <row r="812" spans="60:61">
      <c r="BH812" s="205"/>
      <c r="BI812" s="205"/>
    </row>
    <row r="813" spans="60:61">
      <c r="BH813" s="205"/>
      <c r="BI813" s="205"/>
    </row>
    <row r="814" spans="60:61">
      <c r="BH814" s="205"/>
      <c r="BI814" s="205"/>
    </row>
    <row r="815" spans="60:61">
      <c r="BH815" s="205"/>
      <c r="BI815" s="205"/>
    </row>
    <row r="816" spans="60:61">
      <c r="BH816" s="205"/>
      <c r="BI816" s="205"/>
    </row>
    <row r="817" spans="60:61">
      <c r="BH817" s="205"/>
      <c r="BI817" s="205"/>
    </row>
    <row r="818" spans="60:61">
      <c r="BH818" s="205"/>
      <c r="BI818" s="205"/>
    </row>
    <row r="819" spans="60:61">
      <c r="BH819" s="205"/>
      <c r="BI819" s="205"/>
    </row>
    <row r="820" spans="60:61">
      <c r="BH820" s="205"/>
      <c r="BI820" s="205"/>
    </row>
    <row r="821" spans="60:61">
      <c r="BH821" s="205"/>
      <c r="BI821" s="205"/>
    </row>
    <row r="822" spans="60:61">
      <c r="BH822" s="205"/>
      <c r="BI822" s="205"/>
    </row>
    <row r="823" spans="60:61">
      <c r="BH823" s="205"/>
      <c r="BI823" s="205"/>
    </row>
    <row r="824" spans="60:61">
      <c r="BH824" s="205"/>
      <c r="BI824" s="205"/>
    </row>
    <row r="825" spans="60:61">
      <c r="BH825" s="205"/>
      <c r="BI825" s="205"/>
    </row>
    <row r="826" spans="60:61">
      <c r="BH826" s="205"/>
      <c r="BI826" s="205"/>
    </row>
    <row r="827" spans="60:61">
      <c r="BH827" s="205"/>
      <c r="BI827" s="205"/>
    </row>
    <row r="828" spans="60:61">
      <c r="BH828" s="205"/>
      <c r="BI828" s="205"/>
    </row>
    <row r="829" spans="60:61">
      <c r="BH829" s="205"/>
      <c r="BI829" s="205"/>
    </row>
    <row r="830" spans="60:61">
      <c r="BH830" s="205"/>
      <c r="BI830" s="205"/>
    </row>
    <row r="831" spans="60:61">
      <c r="BH831" s="205"/>
      <c r="BI831" s="205"/>
    </row>
    <row r="832" spans="60:61">
      <c r="BH832" s="205"/>
      <c r="BI832" s="205"/>
    </row>
    <row r="833" spans="60:61">
      <c r="BH833" s="205"/>
      <c r="BI833" s="205"/>
    </row>
    <row r="834" spans="60:61">
      <c r="BH834" s="205"/>
      <c r="BI834" s="205"/>
    </row>
    <row r="835" spans="60:61">
      <c r="BH835" s="205"/>
      <c r="BI835" s="205"/>
    </row>
    <row r="836" spans="60:61">
      <c r="BH836" s="205"/>
      <c r="BI836" s="205"/>
    </row>
    <row r="837" spans="60:61">
      <c r="BH837" s="205"/>
      <c r="BI837" s="205"/>
    </row>
    <row r="838" spans="60:61">
      <c r="BH838" s="205"/>
      <c r="BI838" s="205"/>
    </row>
    <row r="839" spans="60:61">
      <c r="BH839" s="205"/>
      <c r="BI839" s="205"/>
    </row>
    <row r="840" spans="60:61">
      <c r="BH840" s="205"/>
      <c r="BI840" s="205"/>
    </row>
    <row r="841" spans="60:61">
      <c r="BH841" s="205"/>
      <c r="BI841" s="205"/>
    </row>
    <row r="842" spans="60:61">
      <c r="BH842" s="205"/>
      <c r="BI842" s="205"/>
    </row>
    <row r="843" spans="60:61">
      <c r="BH843" s="205"/>
      <c r="BI843" s="205"/>
    </row>
    <row r="844" spans="60:61">
      <c r="BH844" s="205"/>
      <c r="BI844" s="205"/>
    </row>
    <row r="845" spans="60:61">
      <c r="BH845" s="205"/>
      <c r="BI845" s="205"/>
    </row>
    <row r="846" spans="60:61">
      <c r="BH846" s="205"/>
      <c r="BI846" s="205"/>
    </row>
    <row r="847" spans="60:61">
      <c r="BH847" s="205"/>
      <c r="BI847" s="205"/>
    </row>
    <row r="848" spans="60:61">
      <c r="BH848" s="205"/>
      <c r="BI848" s="205"/>
    </row>
    <row r="849" spans="60:61">
      <c r="BH849" s="205"/>
      <c r="BI849" s="205"/>
    </row>
    <row r="850" spans="60:61">
      <c r="BH850" s="205"/>
      <c r="BI850" s="205"/>
    </row>
    <row r="851" spans="60:61">
      <c r="BH851" s="205"/>
      <c r="BI851" s="205"/>
    </row>
    <row r="852" spans="60:61">
      <c r="BH852" s="205"/>
      <c r="BI852" s="205"/>
    </row>
    <row r="853" spans="60:61">
      <c r="BH853" s="205"/>
      <c r="BI853" s="205"/>
    </row>
    <row r="854" spans="60:61">
      <c r="BH854" s="205"/>
      <c r="BI854" s="205"/>
    </row>
    <row r="855" spans="60:61">
      <c r="BH855" s="205"/>
      <c r="BI855" s="205"/>
    </row>
    <row r="856" spans="60:61">
      <c r="BH856" s="205"/>
      <c r="BI856" s="205"/>
    </row>
    <row r="857" spans="60:61">
      <c r="BH857" s="205"/>
      <c r="BI857" s="205"/>
    </row>
    <row r="858" spans="60:61">
      <c r="BH858" s="205"/>
      <c r="BI858" s="205"/>
    </row>
    <row r="859" spans="60:61">
      <c r="BH859" s="205"/>
      <c r="BI859" s="205"/>
    </row>
    <row r="860" spans="60:61">
      <c r="BH860" s="205"/>
      <c r="BI860" s="205"/>
    </row>
    <row r="861" spans="60:61">
      <c r="BH861" s="205"/>
      <c r="BI861" s="205"/>
    </row>
    <row r="862" spans="60:61">
      <c r="BH862" s="205"/>
      <c r="BI862" s="205"/>
    </row>
    <row r="863" spans="60:61">
      <c r="BH863" s="205"/>
      <c r="BI863" s="205"/>
    </row>
    <row r="864" spans="60:61">
      <c r="BH864" s="205"/>
      <c r="BI864" s="205"/>
    </row>
    <row r="865" spans="60:61">
      <c r="BH865" s="205"/>
      <c r="BI865" s="205"/>
    </row>
    <row r="866" spans="60:61">
      <c r="BH866" s="205"/>
      <c r="BI866" s="205"/>
    </row>
    <row r="867" spans="60:61">
      <c r="BH867" s="205"/>
      <c r="BI867" s="205"/>
    </row>
    <row r="868" spans="60:61">
      <c r="BH868" s="205"/>
      <c r="BI868" s="205"/>
    </row>
    <row r="869" spans="60:61">
      <c r="BH869" s="205"/>
      <c r="BI869" s="205"/>
    </row>
    <row r="870" spans="60:61">
      <c r="BH870" s="205"/>
      <c r="BI870" s="205"/>
    </row>
    <row r="871" spans="60:61">
      <c r="BH871" s="205"/>
      <c r="BI871" s="205"/>
    </row>
    <row r="872" spans="60:61">
      <c r="BH872" s="205"/>
      <c r="BI872" s="205"/>
    </row>
    <row r="873" spans="60:61">
      <c r="BH873" s="205"/>
      <c r="BI873" s="205"/>
    </row>
    <row r="874" spans="60:61">
      <c r="BH874" s="205"/>
      <c r="BI874" s="205"/>
    </row>
    <row r="875" spans="60:61">
      <c r="BH875" s="205"/>
      <c r="BI875" s="205"/>
    </row>
    <row r="876" spans="60:61">
      <c r="BH876" s="205"/>
      <c r="BI876" s="205"/>
    </row>
    <row r="877" spans="60:61">
      <c r="BH877" s="205"/>
      <c r="BI877" s="205"/>
    </row>
    <row r="878" spans="60:61">
      <c r="BH878" s="205"/>
      <c r="BI878" s="205"/>
    </row>
    <row r="879" spans="60:61">
      <c r="BH879" s="205"/>
      <c r="BI879" s="205"/>
    </row>
    <row r="880" spans="60:61">
      <c r="BH880" s="205"/>
      <c r="BI880" s="205"/>
    </row>
    <row r="881" spans="60:61">
      <c r="BH881" s="205"/>
      <c r="BI881" s="205"/>
    </row>
    <row r="882" spans="60:61">
      <c r="BH882" s="205"/>
      <c r="BI882" s="205"/>
    </row>
    <row r="883" spans="60:61">
      <c r="BH883" s="205"/>
      <c r="BI883" s="205"/>
    </row>
    <row r="884" spans="60:61">
      <c r="BH884" s="205"/>
      <c r="BI884" s="205"/>
    </row>
    <row r="885" spans="60:61">
      <c r="BH885" s="205"/>
      <c r="BI885" s="205"/>
    </row>
    <row r="886" spans="60:61">
      <c r="BH886" s="205"/>
      <c r="BI886" s="205"/>
    </row>
    <row r="887" spans="60:61">
      <c r="BH887" s="205"/>
      <c r="BI887" s="205"/>
    </row>
    <row r="888" spans="60:61">
      <c r="BH888" s="205"/>
      <c r="BI888" s="205"/>
    </row>
    <row r="889" spans="60:61">
      <c r="BH889" s="205"/>
      <c r="BI889" s="205"/>
    </row>
    <row r="890" spans="60:61">
      <c r="BH890" s="205"/>
      <c r="BI890" s="205"/>
    </row>
    <row r="891" spans="60:61">
      <c r="BH891" s="205"/>
      <c r="BI891" s="205"/>
    </row>
    <row r="892" spans="60:61">
      <c r="BH892" s="205"/>
      <c r="BI892" s="205"/>
    </row>
    <row r="893" spans="60:61">
      <c r="BH893" s="205"/>
      <c r="BI893" s="205"/>
    </row>
    <row r="894" spans="60:61">
      <c r="BH894" s="205"/>
      <c r="BI894" s="205"/>
    </row>
    <row r="895" spans="60:61">
      <c r="BH895" s="205"/>
      <c r="BI895" s="205"/>
    </row>
    <row r="896" spans="60:61">
      <c r="BH896" s="205"/>
      <c r="BI896" s="205"/>
    </row>
    <row r="897" spans="60:61">
      <c r="BH897" s="205"/>
      <c r="BI897" s="205"/>
    </row>
    <row r="898" spans="60:61">
      <c r="BH898" s="205"/>
      <c r="BI898" s="205"/>
    </row>
    <row r="899" spans="60:61">
      <c r="BH899" s="205"/>
      <c r="BI899" s="205"/>
    </row>
    <row r="900" spans="60:61">
      <c r="BH900" s="205"/>
      <c r="BI900" s="205"/>
    </row>
    <row r="901" spans="60:61">
      <c r="BH901" s="205"/>
      <c r="BI901" s="205"/>
    </row>
    <row r="902" spans="60:61">
      <c r="BH902" s="205"/>
      <c r="BI902" s="205"/>
    </row>
    <row r="903" spans="60:61">
      <c r="BH903" s="205"/>
      <c r="BI903" s="205"/>
    </row>
    <row r="904" spans="60:61">
      <c r="BH904" s="205"/>
      <c r="BI904" s="205"/>
    </row>
    <row r="905" spans="60:61">
      <c r="BH905" s="205"/>
      <c r="BI905" s="205"/>
    </row>
    <row r="906" spans="60:61">
      <c r="BH906" s="205"/>
      <c r="BI906" s="205"/>
    </row>
    <row r="907" spans="60:61">
      <c r="BH907" s="205"/>
      <c r="BI907" s="205"/>
    </row>
    <row r="908" spans="60:61">
      <c r="BH908" s="205"/>
      <c r="BI908" s="205"/>
    </row>
    <row r="909" spans="60:61">
      <c r="BH909" s="205"/>
      <c r="BI909" s="205"/>
    </row>
    <row r="910" spans="60:61">
      <c r="BH910" s="205"/>
      <c r="BI910" s="205"/>
    </row>
    <row r="911" spans="60:61">
      <c r="BH911" s="205"/>
      <c r="BI911" s="205"/>
    </row>
    <row r="912" spans="60:61">
      <c r="BH912" s="205"/>
      <c r="BI912" s="205"/>
    </row>
    <row r="913" spans="60:61">
      <c r="BH913" s="205"/>
      <c r="BI913" s="205"/>
    </row>
    <row r="914" spans="60:61">
      <c r="BH914" s="205"/>
      <c r="BI914" s="205"/>
    </row>
    <row r="915" spans="60:61">
      <c r="BH915" s="205"/>
      <c r="BI915" s="205"/>
    </row>
    <row r="916" spans="60:61">
      <c r="BH916" s="205"/>
      <c r="BI916" s="205"/>
    </row>
    <row r="917" spans="60:61">
      <c r="BH917" s="205"/>
      <c r="BI917" s="205"/>
    </row>
    <row r="918" spans="60:61">
      <c r="BH918" s="205"/>
      <c r="BI918" s="205"/>
    </row>
    <row r="919" spans="60:61">
      <c r="BH919" s="205"/>
      <c r="BI919" s="205"/>
    </row>
    <row r="920" spans="60:61">
      <c r="BH920" s="205"/>
      <c r="BI920" s="205"/>
    </row>
    <row r="921" spans="60:61">
      <c r="BH921" s="205"/>
      <c r="BI921" s="205"/>
    </row>
    <row r="922" spans="60:61">
      <c r="BH922" s="205"/>
      <c r="BI922" s="205"/>
    </row>
    <row r="923" spans="60:61">
      <c r="BH923" s="205"/>
      <c r="BI923" s="205"/>
    </row>
    <row r="924" spans="60:61">
      <c r="BH924" s="205"/>
      <c r="BI924" s="205"/>
    </row>
    <row r="925" spans="60:61">
      <c r="BH925" s="205"/>
      <c r="BI925" s="205"/>
    </row>
    <row r="926" spans="60:61">
      <c r="BH926" s="205"/>
      <c r="BI926" s="205"/>
    </row>
    <row r="927" spans="60:61">
      <c r="BH927" s="205"/>
      <c r="BI927" s="205"/>
    </row>
    <row r="928" spans="60:61">
      <c r="BH928" s="205"/>
      <c r="BI928" s="205"/>
    </row>
    <row r="929" spans="60:61">
      <c r="BH929" s="205"/>
      <c r="BI929" s="205"/>
    </row>
    <row r="930" spans="60:61">
      <c r="BH930" s="205"/>
      <c r="BI930" s="205"/>
    </row>
    <row r="931" spans="60:61">
      <c r="BH931" s="205"/>
      <c r="BI931" s="205"/>
    </row>
    <row r="932" spans="60:61">
      <c r="BH932" s="205"/>
      <c r="BI932" s="205"/>
    </row>
    <row r="933" spans="60:61">
      <c r="BH933" s="205"/>
      <c r="BI933" s="205"/>
    </row>
    <row r="934" spans="60:61">
      <c r="BH934" s="205"/>
      <c r="BI934" s="205"/>
    </row>
    <row r="935" spans="60:61">
      <c r="BH935" s="205"/>
      <c r="BI935" s="205"/>
    </row>
    <row r="936" spans="60:61">
      <c r="BH936" s="205"/>
      <c r="BI936" s="205"/>
    </row>
    <row r="937" spans="60:61">
      <c r="BH937" s="205"/>
      <c r="BI937" s="205"/>
    </row>
    <row r="938" spans="60:61">
      <c r="BH938" s="205"/>
      <c r="BI938" s="205"/>
    </row>
    <row r="939" spans="60:61">
      <c r="BH939" s="205"/>
      <c r="BI939" s="205"/>
    </row>
    <row r="940" spans="60:61">
      <c r="BH940" s="205"/>
      <c r="BI940" s="205"/>
    </row>
    <row r="941" spans="60:61">
      <c r="BH941" s="205"/>
      <c r="BI941" s="205"/>
    </row>
    <row r="942" spans="60:61">
      <c r="BH942" s="205"/>
      <c r="BI942" s="205"/>
    </row>
    <row r="943" spans="60:61">
      <c r="BH943" s="205"/>
      <c r="BI943" s="205"/>
    </row>
    <row r="944" spans="60:61">
      <c r="BH944" s="205"/>
      <c r="BI944" s="205"/>
    </row>
    <row r="945" spans="60:61">
      <c r="BH945" s="205"/>
      <c r="BI945" s="205"/>
    </row>
    <row r="946" spans="60:61">
      <c r="BH946" s="205"/>
      <c r="BI946" s="205"/>
    </row>
    <row r="947" spans="60:61">
      <c r="BH947" s="205"/>
      <c r="BI947" s="205"/>
    </row>
    <row r="948" spans="60:61">
      <c r="BH948" s="205"/>
      <c r="BI948" s="205"/>
    </row>
    <row r="949" spans="60:61">
      <c r="BH949" s="205"/>
      <c r="BI949" s="205"/>
    </row>
    <row r="950" spans="60:61">
      <c r="BH950" s="205"/>
      <c r="BI950" s="205"/>
    </row>
    <row r="951" spans="60:61">
      <c r="BH951" s="205"/>
      <c r="BI951" s="205"/>
    </row>
    <row r="952" spans="60:61">
      <c r="BH952" s="205"/>
      <c r="BI952" s="205"/>
    </row>
    <row r="953" spans="60:61">
      <c r="BH953" s="205"/>
      <c r="BI953" s="205"/>
    </row>
    <row r="954" spans="60:61">
      <c r="BH954" s="205"/>
      <c r="BI954" s="205"/>
    </row>
    <row r="955" spans="60:61">
      <c r="BH955" s="205"/>
      <c r="BI955" s="205"/>
    </row>
    <row r="956" spans="60:61">
      <c r="BH956" s="205"/>
      <c r="BI956" s="205"/>
    </row>
    <row r="957" spans="60:61">
      <c r="BH957" s="205"/>
      <c r="BI957" s="205"/>
    </row>
    <row r="958" spans="60:61">
      <c r="BH958" s="205"/>
      <c r="BI958" s="205"/>
    </row>
    <row r="959" spans="60:61">
      <c r="BH959" s="205"/>
      <c r="BI959" s="205"/>
    </row>
    <row r="960" spans="60:61">
      <c r="BH960" s="205"/>
      <c r="BI960" s="205"/>
    </row>
    <row r="961" spans="60:61">
      <c r="BH961" s="205"/>
      <c r="BI961" s="205"/>
    </row>
    <row r="962" spans="60:61">
      <c r="BH962" s="205"/>
      <c r="BI962" s="205"/>
    </row>
    <row r="963" spans="60:61">
      <c r="BH963" s="205"/>
      <c r="BI963" s="205"/>
    </row>
    <row r="964" spans="60:61">
      <c r="BH964" s="205"/>
      <c r="BI964" s="205"/>
    </row>
    <row r="965" spans="60:61">
      <c r="BH965" s="205"/>
      <c r="BI965" s="205"/>
    </row>
    <row r="966" spans="60:61">
      <c r="BH966" s="205"/>
      <c r="BI966" s="205"/>
    </row>
    <row r="967" spans="60:61">
      <c r="BH967" s="205"/>
      <c r="BI967" s="205"/>
    </row>
    <row r="968" spans="60:61">
      <c r="BH968" s="205"/>
      <c r="BI968" s="205"/>
    </row>
    <row r="969" spans="60:61">
      <c r="BH969" s="205"/>
      <c r="BI969" s="205"/>
    </row>
    <row r="970" spans="60:61">
      <c r="BH970" s="205"/>
      <c r="BI970" s="205"/>
    </row>
    <row r="971" spans="60:61">
      <c r="BH971" s="205"/>
      <c r="BI971" s="205"/>
    </row>
    <row r="972" spans="60:61">
      <c r="BH972" s="205"/>
      <c r="BI972" s="205"/>
    </row>
    <row r="973" spans="60:61">
      <c r="BH973" s="205"/>
      <c r="BI973" s="205"/>
    </row>
    <row r="974" spans="60:61">
      <c r="BH974" s="205"/>
      <c r="BI974" s="205"/>
    </row>
    <row r="975" spans="60:61">
      <c r="BH975" s="205"/>
      <c r="BI975" s="205"/>
    </row>
    <row r="976" spans="60:61">
      <c r="BH976" s="205"/>
      <c r="BI976" s="205"/>
    </row>
    <row r="977" spans="60:61">
      <c r="BH977" s="205"/>
      <c r="BI977" s="205"/>
    </row>
    <row r="978" spans="60:61">
      <c r="BH978" s="205"/>
      <c r="BI978" s="205"/>
    </row>
    <row r="979" spans="60:61">
      <c r="BH979" s="205"/>
      <c r="BI979" s="205"/>
    </row>
    <row r="980" spans="60:61">
      <c r="BH980" s="205"/>
      <c r="BI980" s="205"/>
    </row>
    <row r="981" spans="60:61">
      <c r="BH981" s="205"/>
      <c r="BI981" s="205"/>
    </row>
    <row r="982" spans="60:61">
      <c r="BH982" s="205"/>
      <c r="BI982" s="205"/>
    </row>
    <row r="983" spans="60:61">
      <c r="BH983" s="205"/>
      <c r="BI983" s="205"/>
    </row>
    <row r="984" spans="60:61">
      <c r="BH984" s="205"/>
      <c r="BI984" s="205"/>
    </row>
    <row r="985" spans="60:61">
      <c r="BH985" s="205"/>
      <c r="BI985" s="205"/>
    </row>
    <row r="986" spans="60:61">
      <c r="BH986" s="205"/>
      <c r="BI986" s="205"/>
    </row>
    <row r="987" spans="60:61">
      <c r="BH987" s="205"/>
      <c r="BI987" s="205"/>
    </row>
    <row r="988" spans="60:61">
      <c r="BH988" s="205"/>
      <c r="BI988" s="205"/>
    </row>
    <row r="989" spans="60:61">
      <c r="BH989" s="205"/>
      <c r="BI989" s="205"/>
    </row>
    <row r="990" spans="60:61">
      <c r="BH990" s="205"/>
      <c r="BI990" s="205"/>
    </row>
    <row r="991" spans="60:61">
      <c r="BH991" s="205"/>
      <c r="BI991" s="205"/>
    </row>
    <row r="992" spans="60:61">
      <c r="BH992" s="205"/>
      <c r="BI992" s="205"/>
    </row>
    <row r="993" spans="60:61">
      <c r="BH993" s="205"/>
      <c r="BI993" s="205"/>
    </row>
    <row r="994" spans="60:61">
      <c r="BH994" s="205"/>
      <c r="BI994" s="205"/>
    </row>
    <row r="995" spans="60:61">
      <c r="BH995" s="205"/>
      <c r="BI995" s="205"/>
    </row>
    <row r="996" spans="60:61">
      <c r="BH996" s="205"/>
      <c r="BI996" s="205"/>
    </row>
    <row r="997" spans="60:61">
      <c r="BH997" s="205"/>
      <c r="BI997" s="205"/>
    </row>
    <row r="998" spans="60:61">
      <c r="BH998" s="205"/>
      <c r="BI998" s="205"/>
    </row>
    <row r="999" spans="60:61">
      <c r="BH999" s="205"/>
      <c r="BI999" s="205"/>
    </row>
    <row r="1000" spans="60:61">
      <c r="BH1000" s="205"/>
      <c r="BI1000" s="20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44EF-63F2-4504-9719-37B6848155B9}">
  <dimension ref="A1:BE1000"/>
  <sheetViews>
    <sheetView showGridLines="0" zoomScale="70" zoomScaleNormal="70" workbookViewId="0">
      <pane xSplit="3" topLeftCell="AU1" activePane="topRight" state="frozen"/>
      <selection pane="topRight"/>
    </sheetView>
  </sheetViews>
  <sheetFormatPr defaultRowHeight="16.5"/>
  <cols>
    <col min="1" max="1" width="4.42578125" style="9" customWidth="1"/>
    <col min="2" max="2" width="4.140625" style="9" customWidth="1"/>
    <col min="3" max="3" width="99.28515625" style="29" customWidth="1"/>
    <col min="4" max="4" width="0.7109375" style="22" customWidth="1"/>
    <col min="5" max="5" width="13.42578125" style="22" bestFit="1" customWidth="1"/>
    <col min="6" max="6" width="0.7109375" style="22" customWidth="1"/>
    <col min="7" max="7" width="13.42578125" style="22" bestFit="1" customWidth="1"/>
    <col min="8" max="8" width="0.7109375" style="22" customWidth="1"/>
    <col min="9" max="9" width="13.42578125" style="22" customWidth="1"/>
    <col min="10" max="10" width="0.7109375" style="22" customWidth="1"/>
    <col min="11" max="11" width="13.42578125" style="22" customWidth="1"/>
    <col min="12" max="12" width="0.7109375" style="22" customWidth="1"/>
    <col min="13" max="13" width="13.42578125" style="22" customWidth="1"/>
    <col min="14" max="14" width="0.7109375" style="22" customWidth="1"/>
    <col min="15" max="15" width="13.42578125" style="22" bestFit="1" customWidth="1"/>
    <col min="16" max="16" width="0.7109375" style="22" customWidth="1"/>
    <col min="17" max="17" width="13.42578125" style="22" bestFit="1" customWidth="1"/>
    <col min="18" max="18" width="0.7109375" style="22" customWidth="1"/>
    <col min="19" max="19" width="13.42578125" style="22" customWidth="1"/>
    <col min="20" max="20" width="0.7109375" style="22" customWidth="1"/>
    <col min="21" max="21" width="15.140625" style="22" customWidth="1"/>
    <col min="22" max="22" width="0.7109375" style="22" customWidth="1"/>
    <col min="23" max="23" width="13.42578125" style="22" bestFit="1" customWidth="1"/>
    <col min="24" max="24" width="0.7109375" style="22" customWidth="1"/>
    <col min="25" max="25" width="13.42578125" style="22" bestFit="1" customWidth="1"/>
    <col min="26" max="26" width="0.7109375" style="22" customWidth="1"/>
    <col min="27" max="27" width="13.42578125" style="22" bestFit="1" customWidth="1"/>
    <col min="28" max="28" width="0.7109375" style="22" customWidth="1"/>
    <col min="29" max="29" width="13.42578125" style="22" bestFit="1" customWidth="1"/>
    <col min="30" max="30" width="0.7109375" style="22" customWidth="1"/>
    <col min="31" max="31" width="13.42578125" style="22" bestFit="1" customWidth="1"/>
    <col min="32" max="32" width="0.7109375" style="22" customWidth="1"/>
    <col min="33" max="33" width="13.42578125" style="22" customWidth="1"/>
    <col min="34" max="34" width="0.7109375" style="22" customWidth="1"/>
    <col min="35" max="35" width="13.42578125" style="22" customWidth="1"/>
    <col min="36" max="36" width="0.7109375" style="22" customWidth="1"/>
    <col min="37" max="37" width="13.42578125" style="22" customWidth="1"/>
    <col min="38" max="38" width="0.7109375" style="22" customWidth="1"/>
    <col min="39" max="39" width="13.42578125" style="22" bestFit="1" customWidth="1"/>
    <col min="40" max="40" width="0.7109375" style="22" customWidth="1"/>
    <col min="41" max="41" width="13.42578125" style="22" customWidth="1"/>
    <col min="42" max="42" width="0.7109375" style="22" customWidth="1"/>
    <col min="43" max="43" width="13.42578125" style="22" customWidth="1"/>
    <col min="44" max="44" width="0.7109375" style="22" customWidth="1"/>
    <col min="45" max="45" width="13.42578125" style="22" customWidth="1"/>
    <col min="46" max="46" width="0.7109375" style="22" customWidth="1"/>
    <col min="47" max="47" width="13.42578125" style="22" customWidth="1"/>
    <col min="48" max="48" width="0.7109375" style="22" customWidth="1"/>
    <col min="49" max="49" width="13.42578125" style="22" customWidth="1"/>
    <col min="50" max="50" width="0.7109375" customWidth="1"/>
    <col min="51" max="51" width="13.42578125" customWidth="1"/>
    <col min="52" max="16384" width="9.140625" style="9"/>
  </cols>
  <sheetData>
    <row r="1" spans="2:53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9"/>
      <c r="AY1" s="9"/>
      <c r="AZ1" s="9"/>
      <c r="BA1" s="9"/>
    </row>
    <row r="2" spans="2:53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9"/>
      <c r="AY2" s="9"/>
      <c r="AZ2" s="9"/>
      <c r="BA2" s="9"/>
    </row>
    <row r="3" spans="2:53" s="1" customFormat="1" ht="15.75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9"/>
      <c r="AY3" s="9"/>
      <c r="AZ3" s="9"/>
      <c r="BA3" s="9"/>
    </row>
    <row r="4" spans="2:53" ht="18">
      <c r="C4" s="159"/>
      <c r="D4" s="8"/>
      <c r="E4" s="160">
        <v>43100</v>
      </c>
      <c r="F4" s="8"/>
      <c r="G4" s="160">
        <v>43465</v>
      </c>
      <c r="H4" s="8"/>
      <c r="I4" s="160">
        <v>43555</v>
      </c>
      <c r="J4" s="8"/>
      <c r="K4" s="160">
        <v>43646</v>
      </c>
      <c r="L4" s="8"/>
      <c r="M4" s="160" t="s">
        <v>10</v>
      </c>
      <c r="N4" s="8"/>
      <c r="O4" s="160">
        <v>43830</v>
      </c>
      <c r="P4" s="8"/>
      <c r="Q4" s="160">
        <v>43921</v>
      </c>
      <c r="R4" s="8"/>
      <c r="S4" s="160">
        <v>44012</v>
      </c>
      <c r="T4" s="8"/>
      <c r="U4" s="160" t="s">
        <v>11</v>
      </c>
      <c r="V4" s="8"/>
      <c r="W4" s="160">
        <v>44196</v>
      </c>
      <c r="X4" s="8"/>
      <c r="Y4" s="160" t="s">
        <v>12</v>
      </c>
      <c r="Z4" s="8"/>
      <c r="AA4" s="160" t="s">
        <v>13</v>
      </c>
      <c r="AB4" s="8"/>
      <c r="AC4" s="160" t="s">
        <v>14</v>
      </c>
      <c r="AD4" s="8"/>
      <c r="AE4" s="160" t="s">
        <v>15</v>
      </c>
      <c r="AF4" s="8"/>
      <c r="AG4" s="160" t="s">
        <v>16</v>
      </c>
      <c r="AH4" s="8"/>
      <c r="AI4" s="160" t="s">
        <v>17</v>
      </c>
      <c r="AJ4" s="8"/>
      <c r="AK4" s="160" t="s">
        <v>18</v>
      </c>
      <c r="AL4" s="8"/>
      <c r="AM4" s="160" t="s">
        <v>19</v>
      </c>
      <c r="AN4" s="8"/>
      <c r="AO4" s="160" t="s">
        <v>20</v>
      </c>
      <c r="AP4" s="8"/>
      <c r="AQ4" s="160" t="s">
        <v>21</v>
      </c>
      <c r="AR4" s="8"/>
      <c r="AS4" s="160" t="s">
        <v>22</v>
      </c>
      <c r="AT4" s="8"/>
      <c r="AU4" s="160" t="s">
        <v>166</v>
      </c>
      <c r="AV4" s="8"/>
      <c r="AW4" s="160" t="s">
        <v>168</v>
      </c>
      <c r="AX4" s="209"/>
      <c r="AY4" s="210">
        <v>45473</v>
      </c>
    </row>
    <row r="5" spans="2:53" ht="15">
      <c r="C5" s="69"/>
      <c r="D5" s="12"/>
      <c r="E5" s="70"/>
      <c r="F5" s="12"/>
      <c r="G5" s="70"/>
      <c r="H5" s="12"/>
      <c r="J5" s="12"/>
      <c r="L5" s="12"/>
      <c r="N5" s="12"/>
      <c r="P5" s="12"/>
      <c r="Q5" s="70"/>
      <c r="R5" s="12"/>
      <c r="S5" s="70"/>
      <c r="T5" s="12"/>
      <c r="U5" s="70"/>
      <c r="V5" s="12"/>
      <c r="X5" s="12"/>
      <c r="Z5" s="12"/>
      <c r="AB5" s="12"/>
      <c r="AD5" s="12"/>
      <c r="AF5" s="12"/>
      <c r="AH5" s="12"/>
      <c r="AJ5" s="12"/>
      <c r="AL5" s="12"/>
      <c r="AN5" s="12"/>
      <c r="AP5" s="12"/>
      <c r="AR5" s="12"/>
      <c r="AT5" s="12"/>
      <c r="AV5" s="12"/>
      <c r="AX5" s="211"/>
      <c r="AY5" s="9"/>
    </row>
    <row r="6" spans="2:53">
      <c r="C6" s="84" t="s">
        <v>106</v>
      </c>
      <c r="D6" s="13"/>
      <c r="E6" s="72"/>
      <c r="F6" s="13"/>
      <c r="G6" s="72"/>
      <c r="H6" s="13"/>
      <c r="J6" s="13"/>
      <c r="L6" s="13"/>
      <c r="N6" s="13"/>
      <c r="P6" s="13"/>
      <c r="Q6" s="72"/>
      <c r="R6" s="13"/>
      <c r="S6" s="72"/>
      <c r="T6" s="13"/>
      <c r="U6" s="72"/>
      <c r="V6" s="13"/>
      <c r="X6" s="13"/>
      <c r="Z6" s="13"/>
      <c r="AB6" s="13"/>
      <c r="AD6" s="13"/>
      <c r="AF6" s="13"/>
      <c r="AH6" s="13"/>
      <c r="AJ6" s="13"/>
      <c r="AL6" s="13"/>
      <c r="AN6" s="13"/>
      <c r="AP6" s="13"/>
      <c r="AR6" s="13"/>
      <c r="AT6" s="13"/>
      <c r="AV6" s="13"/>
      <c r="AX6" s="148"/>
      <c r="AY6" s="9"/>
    </row>
    <row r="7" spans="2:53">
      <c r="C7" s="73" t="s">
        <v>107</v>
      </c>
      <c r="D7" s="15"/>
      <c r="E7" s="74">
        <v>31010</v>
      </c>
      <c r="F7" s="15"/>
      <c r="G7" s="74">
        <v>41448</v>
      </c>
      <c r="H7" s="15"/>
      <c r="I7" s="74">
        <v>6977</v>
      </c>
      <c r="J7" s="15"/>
      <c r="K7" s="74">
        <v>13616</v>
      </c>
      <c r="L7" s="15"/>
      <c r="M7" s="74">
        <v>23526</v>
      </c>
      <c r="N7" s="15"/>
      <c r="O7" s="74">
        <v>51988.564657816554</v>
      </c>
      <c r="P7" s="15"/>
      <c r="Q7" s="74">
        <v>-933</v>
      </c>
      <c r="R7" s="15"/>
      <c r="S7" s="74">
        <v>-1947</v>
      </c>
      <c r="T7" s="15"/>
      <c r="U7" s="74">
        <v>4918</v>
      </c>
      <c r="V7" s="15"/>
      <c r="W7" s="74">
        <v>25831.17445999994</v>
      </c>
      <c r="X7" s="15"/>
      <c r="Y7" s="74">
        <v>7227</v>
      </c>
      <c r="Z7" s="15"/>
      <c r="AA7" s="74">
        <v>20608</v>
      </c>
      <c r="AB7" s="15"/>
      <c r="AC7" s="74">
        <v>42076</v>
      </c>
      <c r="AD7" s="15"/>
      <c r="AE7" s="74">
        <v>77147</v>
      </c>
      <c r="AF7" s="15"/>
      <c r="AG7" s="74">
        <v>19977</v>
      </c>
      <c r="AH7" s="15"/>
      <c r="AI7" s="74">
        <v>37247</v>
      </c>
      <c r="AJ7" s="15"/>
      <c r="AK7" s="74">
        <v>61732</v>
      </c>
      <c r="AL7" s="15"/>
      <c r="AM7" s="74">
        <v>96460</v>
      </c>
      <c r="AN7" s="15"/>
      <c r="AO7" s="74">
        <v>25087</v>
      </c>
      <c r="AP7" s="15"/>
      <c r="AQ7" s="74">
        <v>51918</v>
      </c>
      <c r="AR7" s="15"/>
      <c r="AS7" s="74">
        <v>79082</v>
      </c>
      <c r="AT7" s="15"/>
      <c r="AU7" s="74">
        <v>114410</v>
      </c>
      <c r="AV7" s="15"/>
      <c r="AW7" s="74">
        <v>26385</v>
      </c>
      <c r="AX7" s="178"/>
      <c r="AY7" s="212">
        <v>52630</v>
      </c>
    </row>
    <row r="8" spans="2:53" ht="33">
      <c r="C8" s="73" t="s">
        <v>108</v>
      </c>
      <c r="D8" s="15"/>
      <c r="E8" s="74"/>
      <c r="F8" s="15"/>
      <c r="G8" s="74"/>
      <c r="H8" s="15"/>
      <c r="I8" s="74"/>
      <c r="J8" s="15"/>
      <c r="K8" s="74"/>
      <c r="L8" s="15"/>
      <c r="M8" s="74"/>
      <c r="N8" s="15"/>
      <c r="O8" s="74"/>
      <c r="P8" s="15"/>
      <c r="Q8" s="74"/>
      <c r="R8" s="15"/>
      <c r="S8" s="74"/>
      <c r="T8" s="15"/>
      <c r="U8" s="74"/>
      <c r="V8" s="15"/>
      <c r="W8" s="74"/>
      <c r="X8" s="15"/>
      <c r="Y8" s="74"/>
      <c r="Z8" s="15"/>
      <c r="AA8" s="74"/>
      <c r="AB8" s="15"/>
      <c r="AC8" s="74"/>
      <c r="AD8" s="15"/>
      <c r="AE8" s="74"/>
      <c r="AF8" s="15"/>
      <c r="AG8" s="74"/>
      <c r="AH8" s="15"/>
      <c r="AI8" s="74"/>
      <c r="AJ8" s="15"/>
      <c r="AK8" s="74"/>
      <c r="AL8" s="15"/>
      <c r="AM8" s="74"/>
      <c r="AN8" s="15"/>
      <c r="AO8" s="74"/>
      <c r="AP8" s="15"/>
      <c r="AQ8" s="74">
        <v>0</v>
      </c>
      <c r="AR8" s="15"/>
      <c r="AS8" s="74">
        <v>0</v>
      </c>
      <c r="AT8" s="15"/>
      <c r="AU8" s="74">
        <v>0</v>
      </c>
      <c r="AV8" s="15"/>
      <c r="AW8" s="74"/>
      <c r="AX8" s="178"/>
      <c r="AY8" s="212"/>
    </row>
    <row r="9" spans="2:53">
      <c r="C9" s="75" t="s">
        <v>109</v>
      </c>
      <c r="D9" s="15"/>
      <c r="E9" s="76">
        <v>3081</v>
      </c>
      <c r="F9" s="15"/>
      <c r="G9" s="76">
        <v>2889</v>
      </c>
      <c r="H9" s="15"/>
      <c r="I9" s="76">
        <v>2662.8165199999999</v>
      </c>
      <c r="J9" s="15"/>
      <c r="K9" s="76">
        <v>5457.73758</v>
      </c>
      <c r="L9" s="15"/>
      <c r="M9" s="76">
        <v>8343.7375800000009</v>
      </c>
      <c r="N9" s="15"/>
      <c r="O9" s="76">
        <v>11253</v>
      </c>
      <c r="P9" s="15"/>
      <c r="Q9" s="74">
        <v>2849.31664</v>
      </c>
      <c r="R9" s="15"/>
      <c r="S9" s="74">
        <v>5692.2560899999935</v>
      </c>
      <c r="T9" s="15"/>
      <c r="U9" s="74">
        <v>8500</v>
      </c>
      <c r="V9" s="15"/>
      <c r="W9" s="76">
        <v>11132</v>
      </c>
      <c r="X9" s="15"/>
      <c r="Y9" s="76">
        <v>2454.91734</v>
      </c>
      <c r="Z9" s="15"/>
      <c r="AA9" s="76">
        <v>4896.2525799999994</v>
      </c>
      <c r="AB9" s="15"/>
      <c r="AC9" s="76">
        <v>8242.6496499999994</v>
      </c>
      <c r="AD9" s="15"/>
      <c r="AE9" s="76">
        <v>11598</v>
      </c>
      <c r="AF9" s="15"/>
      <c r="AG9" s="76">
        <v>4054.3926000000001</v>
      </c>
      <c r="AH9" s="15"/>
      <c r="AI9" s="77">
        <v>8490.8109399999994</v>
      </c>
      <c r="AJ9" s="15"/>
      <c r="AK9" s="77">
        <v>13449.11428</v>
      </c>
      <c r="AL9" s="15"/>
      <c r="AM9" s="77">
        <v>19286.575290000001</v>
      </c>
      <c r="AN9" s="15"/>
      <c r="AO9" s="76">
        <v>6344.5386399999998</v>
      </c>
      <c r="AP9" s="15"/>
      <c r="AQ9" s="74">
        <v>13079.20435</v>
      </c>
      <c r="AR9" s="15"/>
      <c r="AS9" s="74">
        <v>20214</v>
      </c>
      <c r="AT9" s="15"/>
      <c r="AU9" s="74">
        <v>27616</v>
      </c>
      <c r="AV9" s="15"/>
      <c r="AW9" s="76">
        <v>7883</v>
      </c>
      <c r="AX9" s="178"/>
      <c r="AY9" s="213">
        <v>16085</v>
      </c>
    </row>
    <row r="10" spans="2:53">
      <c r="C10" s="75" t="s">
        <v>110</v>
      </c>
      <c r="D10" s="15"/>
      <c r="E10" s="76">
        <v>12157</v>
      </c>
      <c r="F10" s="15"/>
      <c r="G10" s="76">
        <v>11261</v>
      </c>
      <c r="H10" s="15"/>
      <c r="I10" s="76">
        <v>0</v>
      </c>
      <c r="J10" s="15"/>
      <c r="K10" s="76">
        <v>0</v>
      </c>
      <c r="L10" s="15"/>
      <c r="M10" s="76">
        <v>0</v>
      </c>
      <c r="N10" s="15"/>
      <c r="O10" s="76">
        <v>-1503.3745900000001</v>
      </c>
      <c r="P10" s="15"/>
      <c r="Q10" s="74">
        <v>-62</v>
      </c>
      <c r="R10" s="15"/>
      <c r="S10" s="74">
        <v>-259</v>
      </c>
      <c r="T10" s="15"/>
      <c r="U10" s="74">
        <v>-367</v>
      </c>
      <c r="V10" s="15"/>
      <c r="W10" s="76">
        <v>-421</v>
      </c>
      <c r="X10" s="15"/>
      <c r="Y10" s="76">
        <v>-62</v>
      </c>
      <c r="Z10" s="15"/>
      <c r="AA10" s="76">
        <v>-157</v>
      </c>
      <c r="AB10" s="15"/>
      <c r="AC10" s="76">
        <v>-317</v>
      </c>
      <c r="AD10" s="15"/>
      <c r="AE10" s="76">
        <v>-671</v>
      </c>
      <c r="AF10" s="15"/>
      <c r="AG10" s="76">
        <v>-195</v>
      </c>
      <c r="AH10" s="15"/>
      <c r="AI10" s="77">
        <v>-586</v>
      </c>
      <c r="AJ10" s="15"/>
      <c r="AK10" s="77">
        <v>-1101</v>
      </c>
      <c r="AL10" s="15"/>
      <c r="AM10" s="77">
        <v>-1570</v>
      </c>
      <c r="AN10" s="15"/>
      <c r="AO10" s="76">
        <v>-486</v>
      </c>
      <c r="AP10" s="15"/>
      <c r="AQ10" s="74">
        <v>-970</v>
      </c>
      <c r="AR10" s="15"/>
      <c r="AS10" s="74">
        <v>-1456</v>
      </c>
      <c r="AT10" s="15"/>
      <c r="AU10" s="74">
        <v>-1899</v>
      </c>
      <c r="AV10" s="15"/>
      <c r="AW10" s="76">
        <v>-401</v>
      </c>
      <c r="AX10" s="178"/>
      <c r="AY10" s="213">
        <v>-811</v>
      </c>
    </row>
    <row r="11" spans="2:53">
      <c r="C11" s="75" t="s">
        <v>111</v>
      </c>
      <c r="D11" s="15"/>
      <c r="E11" s="76">
        <v>0</v>
      </c>
      <c r="F11" s="15"/>
      <c r="G11" s="76">
        <v>0</v>
      </c>
      <c r="H11" s="15"/>
      <c r="I11" s="76">
        <v>0</v>
      </c>
      <c r="J11" s="15"/>
      <c r="K11" s="76">
        <v>0</v>
      </c>
      <c r="L11" s="15"/>
      <c r="M11" s="76">
        <v>0</v>
      </c>
      <c r="N11" s="15"/>
      <c r="O11" s="76">
        <v>1503.3745900000001</v>
      </c>
      <c r="P11" s="15"/>
      <c r="Q11" s="74">
        <v>370</v>
      </c>
      <c r="R11" s="15"/>
      <c r="S11" s="74">
        <v>86</v>
      </c>
      <c r="T11" s="15"/>
      <c r="U11" s="74">
        <v>-9</v>
      </c>
      <c r="V11" s="15"/>
      <c r="W11" s="76">
        <v>-348</v>
      </c>
      <c r="X11" s="15"/>
      <c r="Y11" s="76">
        <v>-63</v>
      </c>
      <c r="Z11" s="15"/>
      <c r="AA11" s="76">
        <v>-162</v>
      </c>
      <c r="AB11" s="15"/>
      <c r="AC11" s="76">
        <v>-323</v>
      </c>
      <c r="AD11" s="15"/>
      <c r="AE11" s="76">
        <v>0</v>
      </c>
      <c r="AF11" s="15"/>
      <c r="AG11" s="76">
        <v>0</v>
      </c>
      <c r="AH11" s="15"/>
      <c r="AI11" s="77">
        <v>0</v>
      </c>
      <c r="AJ11" s="15"/>
      <c r="AK11" s="77">
        <v>0</v>
      </c>
      <c r="AL11" s="15"/>
      <c r="AM11" s="76">
        <v>0</v>
      </c>
      <c r="AN11" s="15"/>
      <c r="AO11" s="76">
        <v>0</v>
      </c>
      <c r="AP11" s="15"/>
      <c r="AQ11" s="74">
        <v>459</v>
      </c>
      <c r="AR11" s="15"/>
      <c r="AS11" s="74">
        <v>930</v>
      </c>
      <c r="AT11" s="15"/>
      <c r="AU11" s="74">
        <v>0</v>
      </c>
      <c r="AV11" s="15"/>
      <c r="AW11" s="76">
        <v>385</v>
      </c>
      <c r="AX11" s="178"/>
      <c r="AY11" s="213">
        <v>757</v>
      </c>
    </row>
    <row r="12" spans="2:53">
      <c r="C12" s="75" t="s">
        <v>112</v>
      </c>
      <c r="D12" s="15"/>
      <c r="E12" s="76">
        <v>0</v>
      </c>
      <c r="F12" s="15"/>
      <c r="G12" s="76">
        <v>0</v>
      </c>
      <c r="H12" s="15"/>
      <c r="I12" s="76">
        <v>1937</v>
      </c>
      <c r="J12" s="15"/>
      <c r="K12" s="76">
        <v>3398</v>
      </c>
      <c r="L12" s="15"/>
      <c r="M12" s="76">
        <v>5893</v>
      </c>
      <c r="N12" s="15"/>
      <c r="O12" s="76">
        <v>19574</v>
      </c>
      <c r="P12" s="15"/>
      <c r="Q12" s="74">
        <v>1179</v>
      </c>
      <c r="R12" s="15"/>
      <c r="S12" s="74">
        <v>-472</v>
      </c>
      <c r="T12" s="15"/>
      <c r="U12" s="74">
        <v>2072</v>
      </c>
      <c r="V12" s="15"/>
      <c r="W12" s="76">
        <v>9527</v>
      </c>
      <c r="X12" s="15"/>
      <c r="Y12" s="76">
        <v>1332</v>
      </c>
      <c r="Z12" s="15"/>
      <c r="AA12" s="76">
        <v>4603</v>
      </c>
      <c r="AB12" s="15"/>
      <c r="AC12" s="76">
        <v>5992</v>
      </c>
      <c r="AD12" s="15"/>
      <c r="AE12" s="76">
        <v>11583.51</v>
      </c>
      <c r="AF12" s="15"/>
      <c r="AG12" s="76">
        <v>7169</v>
      </c>
      <c r="AH12" s="15"/>
      <c r="AI12" s="77">
        <v>13588</v>
      </c>
      <c r="AJ12" s="15"/>
      <c r="AK12" s="77">
        <v>17508</v>
      </c>
      <c r="AL12" s="15"/>
      <c r="AM12" s="77">
        <v>23961</v>
      </c>
      <c r="AN12" s="15"/>
      <c r="AO12" s="76">
        <v>4215</v>
      </c>
      <c r="AP12" s="15"/>
      <c r="AQ12" s="74">
        <v>9181</v>
      </c>
      <c r="AR12" s="15"/>
      <c r="AS12" s="74">
        <v>13872</v>
      </c>
      <c r="AT12" s="15"/>
      <c r="AU12" s="74">
        <v>22520</v>
      </c>
      <c r="AV12" s="15"/>
      <c r="AW12" s="76">
        <v>4396</v>
      </c>
      <c r="AX12" s="178"/>
      <c r="AY12" s="213">
        <v>10119</v>
      </c>
    </row>
    <row r="13" spans="2:53">
      <c r="B13" s="78"/>
      <c r="C13" s="75" t="s">
        <v>113</v>
      </c>
      <c r="D13" s="17"/>
      <c r="E13" s="76">
        <v>-343</v>
      </c>
      <c r="F13" s="17"/>
      <c r="G13" s="76">
        <v>1988</v>
      </c>
      <c r="H13" s="17"/>
      <c r="I13" s="76">
        <v>81</v>
      </c>
      <c r="J13" s="17"/>
      <c r="K13" s="76">
        <v>0</v>
      </c>
      <c r="L13" s="17"/>
      <c r="M13" s="76">
        <v>0</v>
      </c>
      <c r="N13" s="17"/>
      <c r="O13" s="76">
        <v>-2607</v>
      </c>
      <c r="P13" s="17"/>
      <c r="Q13" s="74">
        <v>89</v>
      </c>
      <c r="R13" s="17"/>
      <c r="S13" s="74">
        <v>-1008</v>
      </c>
      <c r="T13" s="17"/>
      <c r="U13" s="74">
        <v>-900</v>
      </c>
      <c r="V13" s="17"/>
      <c r="W13" s="76">
        <v>-896</v>
      </c>
      <c r="X13" s="17"/>
      <c r="Y13" s="76">
        <v>159</v>
      </c>
      <c r="Z13" s="17"/>
      <c r="AA13" s="76">
        <v>328</v>
      </c>
      <c r="AB13" s="17"/>
      <c r="AC13" s="76">
        <v>468</v>
      </c>
      <c r="AD13" s="17"/>
      <c r="AE13" s="76">
        <v>517</v>
      </c>
      <c r="AF13" s="17"/>
      <c r="AG13" s="76">
        <v>140</v>
      </c>
      <c r="AH13" s="17"/>
      <c r="AI13" s="77">
        <v>329</v>
      </c>
      <c r="AJ13" s="17"/>
      <c r="AK13" s="77">
        <v>494</v>
      </c>
      <c r="AL13" s="17"/>
      <c r="AM13" s="77">
        <v>709</v>
      </c>
      <c r="AN13" s="17"/>
      <c r="AO13" s="76">
        <v>194</v>
      </c>
      <c r="AP13" s="17"/>
      <c r="AQ13" s="74">
        <v>252</v>
      </c>
      <c r="AR13" s="17"/>
      <c r="AS13" s="74">
        <v>704</v>
      </c>
      <c r="AT13" s="17"/>
      <c r="AU13" s="74">
        <v>1108</v>
      </c>
      <c r="AV13" s="17"/>
      <c r="AW13" s="76">
        <v>495</v>
      </c>
      <c r="AX13" s="214"/>
      <c r="AY13" s="213">
        <v>866</v>
      </c>
    </row>
    <row r="14" spans="2:53">
      <c r="C14" s="75" t="s">
        <v>114</v>
      </c>
      <c r="D14" s="19"/>
      <c r="E14" s="76">
        <v>6388</v>
      </c>
      <c r="F14" s="19"/>
      <c r="G14" s="76">
        <v>3800</v>
      </c>
      <c r="H14" s="19"/>
      <c r="I14" s="76">
        <v>514</v>
      </c>
      <c r="J14" s="19"/>
      <c r="K14" s="76">
        <v>1055</v>
      </c>
      <c r="L14" s="19"/>
      <c r="M14" s="76">
        <v>1569</v>
      </c>
      <c r="N14" s="19"/>
      <c r="O14" s="76">
        <v>3945</v>
      </c>
      <c r="P14" s="19"/>
      <c r="Q14" s="74">
        <v>-221</v>
      </c>
      <c r="R14" s="19"/>
      <c r="S14" s="74">
        <v>-1173</v>
      </c>
      <c r="T14" s="19"/>
      <c r="U14" s="74">
        <v>-1304</v>
      </c>
      <c r="V14" s="19"/>
      <c r="W14" s="76">
        <v>-1256</v>
      </c>
      <c r="X14" s="19"/>
      <c r="Y14" s="76">
        <v>-134</v>
      </c>
      <c r="Z14" s="19"/>
      <c r="AA14" s="76">
        <v>-223</v>
      </c>
      <c r="AB14" s="19"/>
      <c r="AC14" s="76">
        <v>-321</v>
      </c>
      <c r="AD14" s="19"/>
      <c r="AE14" s="76">
        <v>-456</v>
      </c>
      <c r="AF14" s="19"/>
      <c r="AG14" s="76">
        <v>-118</v>
      </c>
      <c r="AH14" s="19"/>
      <c r="AI14" s="77">
        <v>-255</v>
      </c>
      <c r="AJ14" s="19"/>
      <c r="AK14" s="77">
        <v>-605</v>
      </c>
      <c r="AL14" s="19"/>
      <c r="AM14" s="77">
        <v>-1283</v>
      </c>
      <c r="AN14" s="19"/>
      <c r="AO14" s="76">
        <v>-216</v>
      </c>
      <c r="AP14" s="19"/>
      <c r="AQ14" s="74">
        <v>-399</v>
      </c>
      <c r="AR14" s="19"/>
      <c r="AS14" s="74">
        <v>-848</v>
      </c>
      <c r="AT14" s="19"/>
      <c r="AU14" s="74">
        <v>-1506</v>
      </c>
      <c r="AV14" s="19"/>
      <c r="AW14" s="76">
        <v>-567</v>
      </c>
      <c r="AX14" s="180"/>
      <c r="AY14" s="213">
        <v>-1171</v>
      </c>
    </row>
    <row r="15" spans="2:53">
      <c r="C15" s="75" t="s">
        <v>115</v>
      </c>
      <c r="D15" s="13"/>
      <c r="E15" s="76">
        <v>0</v>
      </c>
      <c r="F15" s="13"/>
      <c r="G15" s="76">
        <v>0</v>
      </c>
      <c r="H15" s="13"/>
      <c r="I15" s="76">
        <v>3</v>
      </c>
      <c r="J15" s="13"/>
      <c r="K15" s="76">
        <v>12</v>
      </c>
      <c r="L15" s="13"/>
      <c r="M15" s="76">
        <v>21</v>
      </c>
      <c r="N15" s="13"/>
      <c r="O15" s="76">
        <v>38</v>
      </c>
      <c r="P15" s="13"/>
      <c r="Q15" s="74">
        <v>118</v>
      </c>
      <c r="R15" s="13"/>
      <c r="S15" s="74">
        <v>177</v>
      </c>
      <c r="T15" s="13"/>
      <c r="U15" s="74">
        <v>421</v>
      </c>
      <c r="V15" s="13"/>
      <c r="W15" s="76">
        <v>658</v>
      </c>
      <c r="X15" s="13"/>
      <c r="Y15" s="76">
        <v>642</v>
      </c>
      <c r="Z15" s="13"/>
      <c r="AA15" s="76">
        <v>1202</v>
      </c>
      <c r="AB15" s="13"/>
      <c r="AC15" s="76">
        <v>550</v>
      </c>
      <c r="AD15" s="13"/>
      <c r="AE15" s="76">
        <v>532</v>
      </c>
      <c r="AF15" s="13"/>
      <c r="AG15" s="76">
        <v>21</v>
      </c>
      <c r="AH15" s="13"/>
      <c r="AI15" s="77">
        <v>24</v>
      </c>
      <c r="AJ15" s="13"/>
      <c r="AK15" s="77">
        <v>70</v>
      </c>
      <c r="AL15" s="13"/>
      <c r="AM15" s="77">
        <v>106</v>
      </c>
      <c r="AN15" s="13"/>
      <c r="AO15" s="76">
        <v>247</v>
      </c>
      <c r="AP15" s="13"/>
      <c r="AQ15" s="74">
        <v>341</v>
      </c>
      <c r="AR15" s="13"/>
      <c r="AS15" s="74">
        <v>383</v>
      </c>
      <c r="AT15" s="13"/>
      <c r="AU15" s="74">
        <v>414</v>
      </c>
      <c r="AV15" s="13"/>
      <c r="AW15" s="76">
        <v>55</v>
      </c>
      <c r="AX15" s="148"/>
      <c r="AY15" s="213">
        <v>138</v>
      </c>
    </row>
    <row r="16" spans="2:53">
      <c r="C16" s="75" t="s">
        <v>116</v>
      </c>
      <c r="D16" s="15"/>
      <c r="E16" s="76">
        <v>2128</v>
      </c>
      <c r="F16" s="15"/>
      <c r="G16" s="76">
        <v>443</v>
      </c>
      <c r="H16" s="15"/>
      <c r="I16" s="76">
        <v>0</v>
      </c>
      <c r="J16" s="15"/>
      <c r="K16" s="76">
        <v>0</v>
      </c>
      <c r="L16" s="15"/>
      <c r="M16" s="76">
        <v>0</v>
      </c>
      <c r="N16" s="15"/>
      <c r="O16" s="76">
        <v>0</v>
      </c>
      <c r="P16" s="15"/>
      <c r="Q16" s="74">
        <v>133</v>
      </c>
      <c r="R16" s="15"/>
      <c r="S16" s="74">
        <v>133</v>
      </c>
      <c r="T16" s="15"/>
      <c r="U16" s="74">
        <v>173</v>
      </c>
      <c r="V16" s="15"/>
      <c r="W16" s="76">
        <v>204</v>
      </c>
      <c r="X16" s="15"/>
      <c r="Y16" s="76">
        <v>-94</v>
      </c>
      <c r="Z16" s="15"/>
      <c r="AA16" s="76">
        <v>-49</v>
      </c>
      <c r="AB16" s="15"/>
      <c r="AC16" s="76">
        <v>-19</v>
      </c>
      <c r="AD16" s="15"/>
      <c r="AE16" s="76">
        <v>62</v>
      </c>
      <c r="AF16" s="15"/>
      <c r="AG16" s="76">
        <v>-80</v>
      </c>
      <c r="AH16" s="15"/>
      <c r="AI16" s="77">
        <v>-59</v>
      </c>
      <c r="AJ16" s="15"/>
      <c r="AK16" s="77">
        <v>-49</v>
      </c>
      <c r="AL16" s="15"/>
      <c r="AM16" s="77">
        <v>52</v>
      </c>
      <c r="AN16" s="15"/>
      <c r="AO16" s="76">
        <v>-67</v>
      </c>
      <c r="AP16" s="15"/>
      <c r="AQ16" s="74">
        <v>-57</v>
      </c>
      <c r="AR16" s="15"/>
      <c r="AS16" s="74">
        <v>-48</v>
      </c>
      <c r="AT16" s="15"/>
      <c r="AU16" s="74">
        <v>112</v>
      </c>
      <c r="AV16" s="15"/>
      <c r="AW16" s="76">
        <v>-114</v>
      </c>
      <c r="AX16" s="178"/>
      <c r="AY16" s="213">
        <v>-92</v>
      </c>
    </row>
    <row r="17" spans="1:57">
      <c r="C17" s="75" t="s">
        <v>117</v>
      </c>
      <c r="D17" s="15"/>
      <c r="E17" s="76">
        <v>2946</v>
      </c>
      <c r="F17" s="15"/>
      <c r="G17" s="76">
        <v>2711</v>
      </c>
      <c r="H17" s="15"/>
      <c r="I17" s="76">
        <v>0</v>
      </c>
      <c r="J17" s="15"/>
      <c r="K17" s="76">
        <v>46.844999999999942</v>
      </c>
      <c r="L17" s="15"/>
      <c r="M17" s="76">
        <v>763.84499999999991</v>
      </c>
      <c r="N17" s="15"/>
      <c r="O17" s="76">
        <v>88</v>
      </c>
      <c r="P17" s="15"/>
      <c r="Q17" s="74">
        <v>1.03565</v>
      </c>
      <c r="R17" s="15"/>
      <c r="S17" s="74">
        <v>1.03565</v>
      </c>
      <c r="T17" s="15"/>
      <c r="U17" s="74">
        <v>1.03565</v>
      </c>
      <c r="V17" s="15"/>
      <c r="W17" s="76">
        <v>0</v>
      </c>
      <c r="X17" s="15"/>
      <c r="Y17" s="76">
        <v>0</v>
      </c>
      <c r="Z17" s="15"/>
      <c r="AA17" s="76">
        <v>0</v>
      </c>
      <c r="AB17" s="15"/>
      <c r="AC17" s="76">
        <v>0</v>
      </c>
      <c r="AD17" s="15"/>
      <c r="AE17" s="76">
        <v>24</v>
      </c>
      <c r="AF17" s="15"/>
      <c r="AG17" s="76">
        <v>0</v>
      </c>
      <c r="AH17" s="15"/>
      <c r="AI17" s="77">
        <v>0</v>
      </c>
      <c r="AJ17" s="15"/>
      <c r="AK17" s="77">
        <v>1</v>
      </c>
      <c r="AL17" s="15"/>
      <c r="AM17" s="77">
        <v>0</v>
      </c>
      <c r="AN17" s="15"/>
      <c r="AO17" s="76">
        <v>0</v>
      </c>
      <c r="AP17" s="15"/>
      <c r="AQ17" s="74">
        <v>0</v>
      </c>
      <c r="AR17" s="15"/>
      <c r="AS17" s="74">
        <v>10</v>
      </c>
      <c r="AT17" s="15"/>
      <c r="AU17" s="74">
        <v>236</v>
      </c>
      <c r="AV17" s="15"/>
      <c r="AW17" s="76">
        <v>311</v>
      </c>
      <c r="AX17" s="178"/>
      <c r="AY17" s="213">
        <v>350</v>
      </c>
    </row>
    <row r="18" spans="1:57">
      <c r="C18" s="79" t="s">
        <v>118</v>
      </c>
      <c r="D18" s="15"/>
      <c r="E18" s="76">
        <v>391</v>
      </c>
      <c r="F18" s="15"/>
      <c r="G18" s="76">
        <v>0</v>
      </c>
      <c r="H18" s="15"/>
      <c r="I18" s="76">
        <v>0</v>
      </c>
      <c r="J18" s="15"/>
      <c r="K18" s="76">
        <v>0</v>
      </c>
      <c r="L18" s="15"/>
      <c r="M18" s="76">
        <v>0</v>
      </c>
      <c r="N18" s="15"/>
      <c r="O18" s="76">
        <v>0</v>
      </c>
      <c r="P18" s="15"/>
      <c r="Q18" s="74">
        <v>0</v>
      </c>
      <c r="R18" s="15"/>
      <c r="S18" s="74">
        <v>0</v>
      </c>
      <c r="T18" s="15"/>
      <c r="U18" s="74">
        <v>0</v>
      </c>
      <c r="V18" s="15"/>
      <c r="W18" s="76">
        <v>1.03565</v>
      </c>
      <c r="X18" s="15"/>
      <c r="Y18" s="76">
        <v>0</v>
      </c>
      <c r="Z18" s="15"/>
      <c r="AA18" s="76">
        <v>0</v>
      </c>
      <c r="AB18" s="15"/>
      <c r="AC18" s="76">
        <v>0</v>
      </c>
      <c r="AD18" s="15"/>
      <c r="AE18" s="76">
        <v>0</v>
      </c>
      <c r="AF18" s="15"/>
      <c r="AG18" s="76">
        <v>0</v>
      </c>
      <c r="AH18" s="15"/>
      <c r="AI18" s="77">
        <v>0</v>
      </c>
      <c r="AJ18" s="15"/>
      <c r="AK18" s="77">
        <v>0</v>
      </c>
      <c r="AL18" s="15"/>
      <c r="AM18" s="76">
        <v>0</v>
      </c>
      <c r="AN18" s="15"/>
      <c r="AO18" s="76">
        <v>0</v>
      </c>
      <c r="AP18" s="15"/>
      <c r="AQ18" s="74">
        <v>0</v>
      </c>
      <c r="AR18" s="15"/>
      <c r="AS18" s="74">
        <v>0</v>
      </c>
      <c r="AT18" s="15"/>
      <c r="AU18" s="74">
        <v>0</v>
      </c>
      <c r="AV18" s="15"/>
      <c r="AW18" s="76">
        <v>0</v>
      </c>
      <c r="AX18" s="178"/>
      <c r="AY18" s="213">
        <v>0</v>
      </c>
    </row>
    <row r="19" spans="1:57">
      <c r="B19" s="78"/>
      <c r="C19" s="79" t="s">
        <v>119</v>
      </c>
      <c r="D19" s="15"/>
      <c r="E19" s="76">
        <v>0</v>
      </c>
      <c r="F19" s="15"/>
      <c r="G19" s="76">
        <v>601</v>
      </c>
      <c r="H19" s="15"/>
      <c r="I19" s="76">
        <v>301</v>
      </c>
      <c r="J19" s="15"/>
      <c r="K19" s="76">
        <v>601</v>
      </c>
      <c r="L19" s="15"/>
      <c r="M19" s="76">
        <v>902</v>
      </c>
      <c r="N19" s="15"/>
      <c r="O19" s="76">
        <v>1202</v>
      </c>
      <c r="P19" s="15"/>
      <c r="Q19" s="74">
        <v>300</v>
      </c>
      <c r="R19" s="15"/>
      <c r="S19" s="74">
        <v>601</v>
      </c>
      <c r="T19" s="15"/>
      <c r="U19" s="74">
        <v>902</v>
      </c>
      <c r="V19" s="15"/>
      <c r="W19" s="76">
        <v>1803</v>
      </c>
      <c r="X19" s="15"/>
      <c r="Y19" s="76">
        <v>0</v>
      </c>
      <c r="Z19" s="15"/>
      <c r="AA19" s="76">
        <v>0</v>
      </c>
      <c r="AB19" s="15"/>
      <c r="AC19" s="76">
        <v>0</v>
      </c>
      <c r="AD19" s="15"/>
      <c r="AE19" s="76">
        <v>0</v>
      </c>
      <c r="AF19" s="15"/>
      <c r="AG19" s="76">
        <v>0</v>
      </c>
      <c r="AH19" s="15"/>
      <c r="AI19" s="77">
        <v>0</v>
      </c>
      <c r="AJ19" s="15"/>
      <c r="AK19" s="77">
        <v>0</v>
      </c>
      <c r="AL19" s="15"/>
      <c r="AM19" s="76">
        <v>0</v>
      </c>
      <c r="AN19" s="15"/>
      <c r="AO19" s="76">
        <v>0</v>
      </c>
      <c r="AP19" s="15"/>
      <c r="AQ19" s="74">
        <v>0</v>
      </c>
      <c r="AR19" s="15"/>
      <c r="AS19" s="74">
        <v>0</v>
      </c>
      <c r="AT19" s="15"/>
      <c r="AU19" s="74">
        <v>0</v>
      </c>
      <c r="AV19" s="15"/>
      <c r="AW19" s="76">
        <v>0</v>
      </c>
      <c r="AX19" s="178"/>
      <c r="AY19" s="213">
        <v>0</v>
      </c>
    </row>
    <row r="20" spans="1:57">
      <c r="B20" s="78"/>
      <c r="C20" s="79" t="s">
        <v>120</v>
      </c>
      <c r="D20" s="15"/>
      <c r="E20" s="74">
        <v>0</v>
      </c>
      <c r="F20" s="15"/>
      <c r="G20" s="74">
        <v>0</v>
      </c>
      <c r="H20" s="15"/>
      <c r="I20" s="74">
        <v>0</v>
      </c>
      <c r="J20" s="15"/>
      <c r="K20" s="74">
        <v>0</v>
      </c>
      <c r="L20" s="15"/>
      <c r="M20" s="74">
        <v>0</v>
      </c>
      <c r="N20" s="15"/>
      <c r="O20" s="74">
        <v>-17741</v>
      </c>
      <c r="P20" s="15"/>
      <c r="Q20" s="74">
        <v>0</v>
      </c>
      <c r="R20" s="15"/>
      <c r="S20" s="74">
        <v>0</v>
      </c>
      <c r="T20" s="15"/>
      <c r="U20" s="74">
        <v>0</v>
      </c>
      <c r="V20" s="15"/>
      <c r="W20" s="76">
        <v>0</v>
      </c>
      <c r="X20" s="15"/>
      <c r="Y20" s="76">
        <v>-874</v>
      </c>
      <c r="Z20" s="15"/>
      <c r="AA20" s="76">
        <v>-874</v>
      </c>
      <c r="AB20" s="15"/>
      <c r="AC20" s="76">
        <v>-874</v>
      </c>
      <c r="AD20" s="15"/>
      <c r="AE20" s="76">
        <v>-874</v>
      </c>
      <c r="AF20" s="15"/>
      <c r="AG20" s="76">
        <v>0</v>
      </c>
      <c r="AH20" s="15"/>
      <c r="AI20" s="77">
        <v>138</v>
      </c>
      <c r="AJ20" s="15"/>
      <c r="AK20" s="77">
        <v>138</v>
      </c>
      <c r="AL20" s="15"/>
      <c r="AM20" s="77">
        <v>138</v>
      </c>
      <c r="AN20" s="15"/>
      <c r="AO20" s="76">
        <v>0</v>
      </c>
      <c r="AP20" s="15"/>
      <c r="AQ20" s="74">
        <v>0</v>
      </c>
      <c r="AR20" s="15"/>
      <c r="AS20" s="74">
        <v>0</v>
      </c>
      <c r="AT20" s="15"/>
      <c r="AU20" s="74">
        <v>0</v>
      </c>
      <c r="AV20" s="15"/>
      <c r="AW20" s="76">
        <v>0</v>
      </c>
      <c r="AX20" s="178"/>
      <c r="AY20" s="213">
        <v>0</v>
      </c>
    </row>
    <row r="21" spans="1:57" customFormat="1" ht="16.5" customHeight="1">
      <c r="A21" s="9"/>
      <c r="B21" s="9"/>
      <c r="C21" s="79" t="s">
        <v>173</v>
      </c>
      <c r="D21" s="178"/>
      <c r="E21" s="213"/>
      <c r="F21" s="178"/>
      <c r="G21" s="213"/>
      <c r="H21" s="178"/>
      <c r="I21" s="213"/>
      <c r="J21" s="178"/>
      <c r="K21" s="213"/>
      <c r="L21" s="178"/>
      <c r="M21" s="213"/>
      <c r="N21" s="178"/>
      <c r="O21" s="213"/>
      <c r="P21" s="178"/>
      <c r="Q21" s="212"/>
      <c r="R21" s="178"/>
      <c r="S21" s="212"/>
      <c r="T21" s="178"/>
      <c r="U21" s="212">
        <v>-2450</v>
      </c>
      <c r="V21" s="178"/>
      <c r="W21" s="213">
        <v>0</v>
      </c>
      <c r="X21" s="178"/>
      <c r="Y21" s="213">
        <v>0</v>
      </c>
      <c r="Z21" s="178"/>
      <c r="AA21" s="213">
        <v>0</v>
      </c>
      <c r="AB21" s="178"/>
      <c r="AC21" s="213">
        <v>0</v>
      </c>
      <c r="AD21" s="178"/>
      <c r="AE21" s="213">
        <v>0</v>
      </c>
      <c r="AF21" s="178"/>
      <c r="AG21" s="213">
        <v>0</v>
      </c>
      <c r="AH21" s="178"/>
      <c r="AI21" s="222">
        <v>0</v>
      </c>
      <c r="AJ21" s="178"/>
      <c r="AK21" s="222">
        <v>0</v>
      </c>
      <c r="AL21" s="178"/>
      <c r="AM21" s="213">
        <v>0</v>
      </c>
      <c r="AN21" s="178"/>
      <c r="AO21" s="213">
        <v>0</v>
      </c>
      <c r="AP21" s="178"/>
      <c r="AQ21" s="212">
        <v>0</v>
      </c>
      <c r="AR21" s="178"/>
      <c r="AS21" s="212">
        <v>0</v>
      </c>
      <c r="AT21" s="178"/>
      <c r="AU21" s="212">
        <v>0</v>
      </c>
      <c r="AV21" s="178"/>
      <c r="AW21" s="213">
        <v>0</v>
      </c>
      <c r="AX21" s="178"/>
      <c r="AY21" s="213">
        <v>0</v>
      </c>
      <c r="AZ21" s="223"/>
      <c r="BA21" s="223"/>
      <c r="BB21" s="223"/>
      <c r="BC21" s="223"/>
      <c r="BD21" s="223"/>
      <c r="BE21" s="223"/>
    </row>
    <row r="22" spans="1:57">
      <c r="C22" s="79" t="s">
        <v>125</v>
      </c>
      <c r="D22" s="20"/>
      <c r="E22" s="74">
        <v>0</v>
      </c>
      <c r="F22" s="20"/>
      <c r="G22" s="74">
        <v>0</v>
      </c>
      <c r="H22" s="20"/>
      <c r="I22" s="74">
        <v>0</v>
      </c>
      <c r="J22" s="20"/>
      <c r="K22" s="74">
        <v>0</v>
      </c>
      <c r="L22" s="20"/>
      <c r="M22" s="74">
        <v>0</v>
      </c>
      <c r="N22" s="20"/>
      <c r="O22" s="74">
        <v>0</v>
      </c>
      <c r="P22" s="20"/>
      <c r="Q22" s="74">
        <v>0</v>
      </c>
      <c r="R22" s="20"/>
      <c r="S22" s="74">
        <v>584</v>
      </c>
      <c r="T22" s="20"/>
      <c r="U22" s="74">
        <v>1129</v>
      </c>
      <c r="V22" s="20"/>
      <c r="W22" s="76">
        <v>2062.4512399999999</v>
      </c>
      <c r="X22" s="20"/>
      <c r="Y22" s="76">
        <v>0</v>
      </c>
      <c r="Z22" s="20"/>
      <c r="AA22" s="76">
        <v>0</v>
      </c>
      <c r="AB22" s="20"/>
      <c r="AC22" s="76">
        <v>0</v>
      </c>
      <c r="AD22" s="20"/>
      <c r="AE22" s="76">
        <v>0</v>
      </c>
      <c r="AF22" s="20"/>
      <c r="AG22" s="76">
        <v>0</v>
      </c>
      <c r="AH22" s="20"/>
      <c r="AI22" s="77">
        <v>0</v>
      </c>
      <c r="AJ22" s="20"/>
      <c r="AK22" s="77">
        <v>0</v>
      </c>
      <c r="AL22" s="20"/>
      <c r="AM22" s="76">
        <v>0</v>
      </c>
      <c r="AN22" s="20"/>
      <c r="AO22" s="76">
        <v>0</v>
      </c>
      <c r="AP22" s="20"/>
      <c r="AQ22" s="74">
        <v>0</v>
      </c>
      <c r="AR22" s="20"/>
      <c r="AS22" s="74">
        <v>0</v>
      </c>
      <c r="AT22" s="20"/>
      <c r="AU22" s="74">
        <v>0</v>
      </c>
      <c r="AV22" s="15"/>
      <c r="AW22" s="76">
        <v>0</v>
      </c>
      <c r="AX22" s="178"/>
      <c r="AY22" s="213">
        <v>0</v>
      </c>
    </row>
    <row r="23" spans="1:57">
      <c r="C23" s="79" t="s">
        <v>124</v>
      </c>
      <c r="D23" s="20"/>
      <c r="E23" s="74">
        <v>0</v>
      </c>
      <c r="F23" s="20"/>
      <c r="G23" s="74">
        <v>0</v>
      </c>
      <c r="H23" s="20"/>
      <c r="I23" s="74">
        <v>1293</v>
      </c>
      <c r="J23" s="20"/>
      <c r="K23" s="74">
        <v>2605</v>
      </c>
      <c r="L23" s="20"/>
      <c r="M23" s="74">
        <v>3888</v>
      </c>
      <c r="N23" s="20"/>
      <c r="O23" s="74">
        <v>5150</v>
      </c>
      <c r="P23" s="20"/>
      <c r="Q23" s="74">
        <v>1224</v>
      </c>
      <c r="R23" s="20"/>
      <c r="S23" s="74">
        <v>2401</v>
      </c>
      <c r="T23" s="20"/>
      <c r="U23" s="74">
        <v>3884</v>
      </c>
      <c r="V23" s="20"/>
      <c r="W23" s="76">
        <v>5105</v>
      </c>
      <c r="X23" s="20"/>
      <c r="Y23" s="76">
        <v>1139</v>
      </c>
      <c r="Z23" s="20"/>
      <c r="AA23" s="76">
        <v>2796</v>
      </c>
      <c r="AB23" s="20"/>
      <c r="AC23" s="76">
        <v>4574</v>
      </c>
      <c r="AD23" s="20"/>
      <c r="AE23" s="76">
        <v>5900.51</v>
      </c>
      <c r="AF23" s="20"/>
      <c r="AG23" s="76">
        <v>1902</v>
      </c>
      <c r="AH23" s="20"/>
      <c r="AI23" s="77">
        <v>3878</v>
      </c>
      <c r="AJ23" s="20"/>
      <c r="AK23" s="77">
        <v>5690</v>
      </c>
      <c r="AL23" s="20"/>
      <c r="AM23" s="77">
        <v>7890</v>
      </c>
      <c r="AN23" s="20"/>
      <c r="AO23" s="76">
        <v>2203</v>
      </c>
      <c r="AP23" s="20"/>
      <c r="AQ23" s="74">
        <v>4389</v>
      </c>
      <c r="AR23" s="20"/>
      <c r="AS23" s="74">
        <v>6928</v>
      </c>
      <c r="AT23" s="20"/>
      <c r="AU23" s="74">
        <v>9573</v>
      </c>
      <c r="AV23" s="20"/>
      <c r="AW23" s="76">
        <v>2607.0430099999999</v>
      </c>
      <c r="AX23" s="214"/>
      <c r="AY23" s="213">
        <v>5590</v>
      </c>
    </row>
    <row r="24" spans="1:57">
      <c r="C24" s="75" t="s">
        <v>121</v>
      </c>
      <c r="D24" s="17"/>
      <c r="E24" s="76">
        <v>0</v>
      </c>
      <c r="F24" s="17"/>
      <c r="G24" s="76">
        <v>0</v>
      </c>
      <c r="H24" s="17"/>
      <c r="I24" s="76">
        <v>0</v>
      </c>
      <c r="J24" s="17"/>
      <c r="K24" s="76">
        <v>0</v>
      </c>
      <c r="L24" s="17"/>
      <c r="M24" s="76">
        <v>0</v>
      </c>
      <c r="N24" s="17"/>
      <c r="O24" s="76">
        <v>-9241</v>
      </c>
      <c r="P24" s="17"/>
      <c r="Q24" s="74">
        <v>-298</v>
      </c>
      <c r="R24" s="17"/>
      <c r="S24" s="74">
        <v>-784</v>
      </c>
      <c r="T24" s="17"/>
      <c r="U24" s="74">
        <v>-962</v>
      </c>
      <c r="V24" s="17"/>
      <c r="W24" s="76">
        <v>-1057</v>
      </c>
      <c r="X24" s="17"/>
      <c r="Y24" s="76">
        <v>-241</v>
      </c>
      <c r="Z24" s="17"/>
      <c r="AA24" s="76">
        <v>-459</v>
      </c>
      <c r="AB24" s="17"/>
      <c r="AC24" s="76">
        <v>-1313</v>
      </c>
      <c r="AD24" s="17"/>
      <c r="AE24" s="76">
        <v>-1218</v>
      </c>
      <c r="AF24" s="17"/>
      <c r="AG24" s="76">
        <v>-311</v>
      </c>
      <c r="AH24" s="17"/>
      <c r="AI24" s="77">
        <v>-597</v>
      </c>
      <c r="AJ24" s="17"/>
      <c r="AK24" s="77">
        <v>-834</v>
      </c>
      <c r="AL24" s="17"/>
      <c r="AM24" s="77">
        <v>-1032</v>
      </c>
      <c r="AN24" s="17"/>
      <c r="AO24" s="76">
        <v>-343</v>
      </c>
      <c r="AP24" s="17"/>
      <c r="AQ24" s="74">
        <v>-603.99246000000005</v>
      </c>
      <c r="AR24" s="17"/>
      <c r="AS24" s="74">
        <v>-1125.9866400000001</v>
      </c>
      <c r="AT24" s="17"/>
      <c r="AU24" s="74">
        <v>-1100.31215</v>
      </c>
      <c r="AV24" s="20"/>
      <c r="AW24" s="76">
        <v>-282</v>
      </c>
      <c r="AX24" s="214"/>
      <c r="AY24" s="213">
        <v>-361</v>
      </c>
    </row>
    <row r="25" spans="1:57">
      <c r="C25" s="75" t="s">
        <v>122</v>
      </c>
      <c r="D25" s="17"/>
      <c r="E25" s="76"/>
      <c r="F25" s="17"/>
      <c r="G25" s="76"/>
      <c r="H25" s="17"/>
      <c r="I25" s="76"/>
      <c r="J25" s="17"/>
      <c r="K25" s="76"/>
      <c r="L25" s="17"/>
      <c r="M25" s="76"/>
      <c r="N25" s="17"/>
      <c r="O25" s="76"/>
      <c r="P25" s="17"/>
      <c r="Q25" s="74"/>
      <c r="R25" s="17"/>
      <c r="S25" s="74"/>
      <c r="T25" s="17"/>
      <c r="U25" s="74"/>
      <c r="V25" s="17"/>
      <c r="W25" s="76"/>
      <c r="X25" s="17"/>
      <c r="Y25" s="76"/>
      <c r="Z25" s="17"/>
      <c r="AA25" s="76"/>
      <c r="AB25" s="17"/>
      <c r="AC25" s="76"/>
      <c r="AD25" s="17"/>
      <c r="AE25" s="76">
        <v>1167</v>
      </c>
      <c r="AF25" s="17"/>
      <c r="AG25" s="76">
        <v>426</v>
      </c>
      <c r="AH25" s="17"/>
      <c r="AI25" s="77">
        <v>792</v>
      </c>
      <c r="AJ25" s="17"/>
      <c r="AK25" s="77">
        <v>1105</v>
      </c>
      <c r="AL25" s="17"/>
      <c r="AM25" s="77">
        <v>1555</v>
      </c>
      <c r="AN25" s="17"/>
      <c r="AO25" s="76">
        <v>466</v>
      </c>
      <c r="AP25" s="17"/>
      <c r="AQ25" s="74">
        <v>926</v>
      </c>
      <c r="AR25" s="17"/>
      <c r="AS25" s="74">
        <v>1397</v>
      </c>
      <c r="AT25" s="17"/>
      <c r="AU25" s="74">
        <v>1813</v>
      </c>
      <c r="AV25" s="17"/>
      <c r="AW25" s="76">
        <v>0</v>
      </c>
      <c r="AX25" s="214"/>
      <c r="AY25" s="213">
        <v>0</v>
      </c>
    </row>
    <row r="26" spans="1:57">
      <c r="C26" s="75" t="s">
        <v>123</v>
      </c>
      <c r="D26" s="17"/>
      <c r="E26" s="76"/>
      <c r="F26" s="17"/>
      <c r="G26" s="76"/>
      <c r="H26" s="17"/>
      <c r="I26" s="76"/>
      <c r="J26" s="17"/>
      <c r="K26" s="76"/>
      <c r="L26" s="17"/>
      <c r="M26" s="76"/>
      <c r="N26" s="17"/>
      <c r="O26" s="76"/>
      <c r="P26" s="17"/>
      <c r="Q26" s="74"/>
      <c r="R26" s="17"/>
      <c r="S26" s="74"/>
      <c r="T26" s="17"/>
      <c r="U26" s="74"/>
      <c r="V26" s="17"/>
      <c r="W26" s="76"/>
      <c r="X26" s="17"/>
      <c r="Y26" s="76"/>
      <c r="Z26" s="17"/>
      <c r="AA26" s="76"/>
      <c r="AB26" s="17"/>
      <c r="AC26" s="76"/>
      <c r="AD26" s="17"/>
      <c r="AE26" s="76"/>
      <c r="AF26" s="17"/>
      <c r="AG26" s="76"/>
      <c r="AH26" s="17"/>
      <c r="AI26" s="77"/>
      <c r="AJ26" s="17"/>
      <c r="AK26" s="77">
        <v>174</v>
      </c>
      <c r="AL26" s="17"/>
      <c r="AM26" s="77">
        <v>174</v>
      </c>
      <c r="AN26" s="17"/>
      <c r="AO26" s="76">
        <v>207</v>
      </c>
      <c r="AP26" s="17"/>
      <c r="AQ26" s="74">
        <v>207</v>
      </c>
      <c r="AR26" s="17"/>
      <c r="AS26" s="74">
        <v>207</v>
      </c>
      <c r="AT26" s="17"/>
      <c r="AU26" s="74">
        <v>207</v>
      </c>
      <c r="AV26" s="17"/>
      <c r="AW26" s="76">
        <v>0</v>
      </c>
      <c r="AX26" s="214"/>
      <c r="AY26" s="213">
        <v>0</v>
      </c>
    </row>
    <row r="27" spans="1:57">
      <c r="C27" s="75"/>
      <c r="D27" s="24"/>
      <c r="E27" s="74"/>
      <c r="F27" s="24"/>
      <c r="G27" s="74"/>
      <c r="H27" s="24"/>
      <c r="I27" s="74"/>
      <c r="J27" s="24"/>
      <c r="K27" s="74"/>
      <c r="L27" s="24"/>
      <c r="M27" s="74"/>
      <c r="N27" s="24"/>
      <c r="O27" s="74"/>
      <c r="P27" s="24"/>
      <c r="Q27" s="74"/>
      <c r="R27" s="24"/>
      <c r="S27" s="74"/>
      <c r="T27" s="24"/>
      <c r="U27" s="74"/>
      <c r="V27" s="24"/>
      <c r="W27" s="74"/>
      <c r="X27" s="24"/>
      <c r="Y27" s="74"/>
      <c r="Z27" s="24"/>
      <c r="AA27" s="74"/>
      <c r="AB27" s="24"/>
      <c r="AC27" s="74"/>
      <c r="AD27" s="24"/>
      <c r="AE27" s="74"/>
      <c r="AF27" s="24"/>
      <c r="AG27" s="74"/>
      <c r="AH27" s="24"/>
      <c r="AI27" s="74"/>
      <c r="AJ27" s="24"/>
      <c r="AK27" s="74"/>
      <c r="AL27" s="24"/>
      <c r="AM27" s="74"/>
      <c r="AN27" s="24"/>
      <c r="AO27" s="74"/>
      <c r="AP27" s="24"/>
      <c r="AQ27" s="74"/>
      <c r="AR27" s="24"/>
      <c r="AS27" s="74"/>
      <c r="AT27" s="24"/>
      <c r="AU27" s="74"/>
      <c r="AV27" s="17"/>
      <c r="AX27" s="214"/>
      <c r="AY27" s="212"/>
    </row>
    <row r="28" spans="1:57" ht="18">
      <c r="C28" s="73" t="s">
        <v>126</v>
      </c>
      <c r="D28" s="8"/>
      <c r="E28" s="74"/>
      <c r="F28" s="8"/>
      <c r="G28" s="74"/>
      <c r="H28" s="8"/>
      <c r="I28" s="74"/>
      <c r="J28" s="8"/>
      <c r="K28" s="74"/>
      <c r="L28" s="8"/>
      <c r="M28" s="74"/>
      <c r="N28" s="8"/>
      <c r="O28" s="74"/>
      <c r="P28" s="8"/>
      <c r="Q28" s="74"/>
      <c r="R28" s="8"/>
      <c r="S28" s="74"/>
      <c r="T28" s="8"/>
      <c r="U28" s="74"/>
      <c r="V28" s="8"/>
      <c r="W28" s="74"/>
      <c r="X28" s="8"/>
      <c r="Y28" s="74"/>
      <c r="Z28" s="8"/>
      <c r="AA28" s="74"/>
      <c r="AB28" s="8"/>
      <c r="AC28" s="74"/>
      <c r="AD28" s="8"/>
      <c r="AE28" s="74"/>
      <c r="AF28" s="8"/>
      <c r="AG28" s="74"/>
      <c r="AH28" s="8"/>
      <c r="AI28" s="74"/>
      <c r="AJ28" s="8"/>
      <c r="AK28" s="74"/>
      <c r="AL28" s="8"/>
      <c r="AM28" s="74"/>
      <c r="AN28" s="8"/>
      <c r="AO28" s="74"/>
      <c r="AP28" s="8"/>
      <c r="AQ28" s="74"/>
      <c r="AR28" s="8"/>
      <c r="AS28" s="74"/>
      <c r="AT28" s="8"/>
      <c r="AU28" s="74"/>
      <c r="AV28" s="24"/>
      <c r="AW28" s="74"/>
      <c r="AX28" s="24"/>
      <c r="AY28" s="212"/>
    </row>
    <row r="29" spans="1:57" ht="18">
      <c r="C29" s="80" t="s">
        <v>127</v>
      </c>
      <c r="D29" s="25"/>
      <c r="E29" s="74">
        <v>-4040</v>
      </c>
      <c r="F29" s="25"/>
      <c r="G29" s="74">
        <v>-6758</v>
      </c>
      <c r="H29" s="25"/>
      <c r="I29" s="74">
        <v>26120.977189999998</v>
      </c>
      <c r="J29" s="25"/>
      <c r="K29" s="74">
        <v>30630.977189999998</v>
      </c>
      <c r="L29" s="25"/>
      <c r="M29" s="74">
        <v>26500.977189999998</v>
      </c>
      <c r="N29" s="25"/>
      <c r="O29" s="74">
        <v>712</v>
      </c>
      <c r="P29" s="25"/>
      <c r="Q29" s="74">
        <v>46244.148579199995</v>
      </c>
      <c r="R29" s="25"/>
      <c r="S29" s="74">
        <v>34381.148579199995</v>
      </c>
      <c r="T29" s="25"/>
      <c r="U29" s="74">
        <v>12855</v>
      </c>
      <c r="V29" s="25"/>
      <c r="W29" s="74">
        <v>-34683</v>
      </c>
      <c r="X29" s="25"/>
      <c r="Y29" s="74">
        <v>41727</v>
      </c>
      <c r="Z29" s="25"/>
      <c r="AA29" s="74">
        <v>26804</v>
      </c>
      <c r="AB29" s="25"/>
      <c r="AC29" s="74">
        <v>4801</v>
      </c>
      <c r="AD29" s="25"/>
      <c r="AE29" s="74">
        <v>-27585</v>
      </c>
      <c r="AF29" s="25"/>
      <c r="AG29" s="74">
        <v>40051</v>
      </c>
      <c r="AH29" s="25"/>
      <c r="AI29" s="74">
        <v>32806</v>
      </c>
      <c r="AJ29" s="25"/>
      <c r="AK29" s="74">
        <v>26548</v>
      </c>
      <c r="AL29" s="25"/>
      <c r="AM29" s="74">
        <v>-27605</v>
      </c>
      <c r="AN29" s="25"/>
      <c r="AO29" s="74">
        <v>37208</v>
      </c>
      <c r="AP29" s="25"/>
      <c r="AQ29" s="74">
        <v>34658</v>
      </c>
      <c r="AR29" s="25"/>
      <c r="AS29" s="74">
        <v>26042</v>
      </c>
      <c r="AT29" s="25"/>
      <c r="AU29" s="74">
        <v>-44293</v>
      </c>
      <c r="AV29" s="8"/>
      <c r="AW29" s="74">
        <v>47852</v>
      </c>
      <c r="AX29" s="209"/>
      <c r="AY29" s="212">
        <v>43541</v>
      </c>
    </row>
    <row r="30" spans="1:57">
      <c r="C30" s="80" t="s">
        <v>128</v>
      </c>
      <c r="D30" s="26"/>
      <c r="E30" s="74">
        <v>-35</v>
      </c>
      <c r="F30" s="26"/>
      <c r="G30" s="74">
        <v>-18</v>
      </c>
      <c r="H30" s="26"/>
      <c r="I30" s="74">
        <v>-15.023000000000025</v>
      </c>
      <c r="J30" s="26"/>
      <c r="K30" s="74">
        <v>1001.977</v>
      </c>
      <c r="L30" s="26"/>
      <c r="M30" s="74">
        <v>1006.977</v>
      </c>
      <c r="N30" s="26"/>
      <c r="O30" s="74">
        <v>1008.977</v>
      </c>
      <c r="P30" s="26"/>
      <c r="Q30" s="74">
        <v>0</v>
      </c>
      <c r="R30" s="26"/>
      <c r="S30" s="74">
        <v>0</v>
      </c>
      <c r="T30" s="26"/>
      <c r="U30" s="74">
        <v>0</v>
      </c>
      <c r="V30" s="26"/>
      <c r="W30" s="74">
        <v>0</v>
      </c>
      <c r="X30" s="26"/>
      <c r="Y30" s="74">
        <v>0</v>
      </c>
      <c r="Z30" s="26"/>
      <c r="AA30" s="74">
        <v>0</v>
      </c>
      <c r="AB30" s="26"/>
      <c r="AC30" s="74">
        <v>0</v>
      </c>
      <c r="AD30" s="26"/>
      <c r="AE30" s="74">
        <v>0</v>
      </c>
      <c r="AF30" s="26"/>
      <c r="AG30" s="74">
        <v>0</v>
      </c>
      <c r="AH30" s="26"/>
      <c r="AI30" s="74">
        <v>0</v>
      </c>
      <c r="AJ30" s="26"/>
      <c r="AK30" s="74">
        <v>0</v>
      </c>
      <c r="AL30" s="26"/>
      <c r="AM30" s="74">
        <v>0</v>
      </c>
      <c r="AN30" s="26"/>
      <c r="AO30" s="74">
        <v>0</v>
      </c>
      <c r="AP30" s="26"/>
      <c r="AQ30" s="74">
        <v>0</v>
      </c>
      <c r="AR30" s="26"/>
      <c r="AS30" s="74">
        <v>0</v>
      </c>
      <c r="AT30" s="26"/>
      <c r="AU30" s="74">
        <v>0</v>
      </c>
      <c r="AV30" s="25"/>
      <c r="AW30" s="74">
        <v>0</v>
      </c>
      <c r="AX30" s="215"/>
      <c r="AY30" s="212">
        <v>0</v>
      </c>
    </row>
    <row r="31" spans="1:57">
      <c r="C31" s="80" t="s">
        <v>129</v>
      </c>
      <c r="D31" s="15"/>
      <c r="E31" s="74">
        <v>-10850</v>
      </c>
      <c r="F31" s="15"/>
      <c r="G31" s="74">
        <v>-8257</v>
      </c>
      <c r="H31" s="15"/>
      <c r="I31" s="74">
        <v>-12054.434999999998</v>
      </c>
      <c r="J31" s="15"/>
      <c r="K31" s="74">
        <v>-16074.434999999998</v>
      </c>
      <c r="L31" s="15"/>
      <c r="M31" s="74">
        <v>-9820.4349999999977</v>
      </c>
      <c r="N31" s="15"/>
      <c r="O31" s="74">
        <v>1016.5650000000023</v>
      </c>
      <c r="P31" s="15"/>
      <c r="Q31" s="74">
        <v>-9017</v>
      </c>
      <c r="R31" s="15"/>
      <c r="S31" s="74">
        <v>-5094</v>
      </c>
      <c r="T31" s="15"/>
      <c r="U31" s="74">
        <v>-21662</v>
      </c>
      <c r="V31" s="15"/>
      <c r="W31" s="74">
        <v>-23849</v>
      </c>
      <c r="X31" s="15"/>
      <c r="Y31" s="74">
        <v>-36079</v>
      </c>
      <c r="Z31" s="15"/>
      <c r="AA31" s="74">
        <v>-53965</v>
      </c>
      <c r="AB31" s="15"/>
      <c r="AC31" s="74">
        <v>-68769</v>
      </c>
      <c r="AD31" s="15"/>
      <c r="AE31" s="74">
        <v>-79254</v>
      </c>
      <c r="AF31" s="15"/>
      <c r="AG31" s="74">
        <v>-39133</v>
      </c>
      <c r="AH31" s="15"/>
      <c r="AI31" s="74">
        <v>-49442</v>
      </c>
      <c r="AJ31" s="15"/>
      <c r="AK31" s="74">
        <v>-53985</v>
      </c>
      <c r="AL31" s="15"/>
      <c r="AM31" s="74">
        <v>-46537</v>
      </c>
      <c r="AN31" s="15"/>
      <c r="AO31" s="74">
        <v>-35898</v>
      </c>
      <c r="AP31" s="15"/>
      <c r="AQ31" s="74">
        <v>-49643</v>
      </c>
      <c r="AR31" s="15"/>
      <c r="AS31" s="74">
        <v>-50663</v>
      </c>
      <c r="AT31" s="15"/>
      <c r="AU31" s="74">
        <v>-29498</v>
      </c>
      <c r="AV31" s="26"/>
      <c r="AW31" s="74">
        <v>-21145</v>
      </c>
      <c r="AX31" s="216"/>
      <c r="AY31" s="212">
        <v>-28547</v>
      </c>
    </row>
    <row r="32" spans="1:57">
      <c r="C32" s="80" t="s">
        <v>130</v>
      </c>
      <c r="D32" s="15"/>
      <c r="E32" s="74">
        <v>-53</v>
      </c>
      <c r="F32" s="15"/>
      <c r="G32" s="74">
        <v>889</v>
      </c>
      <c r="H32" s="15"/>
      <c r="I32" s="74">
        <v>-1642.8819984996667</v>
      </c>
      <c r="J32" s="15"/>
      <c r="K32" s="74">
        <v>-1132.8819984996667</v>
      </c>
      <c r="L32" s="15"/>
      <c r="M32" s="74">
        <v>-1677.8819984996667</v>
      </c>
      <c r="N32" s="15"/>
      <c r="O32" s="74">
        <v>-76.581809999999678</v>
      </c>
      <c r="P32" s="15"/>
      <c r="Q32" s="74">
        <v>-229</v>
      </c>
      <c r="R32" s="15"/>
      <c r="S32" s="74">
        <v>510</v>
      </c>
      <c r="T32" s="15"/>
      <c r="U32" s="74">
        <v>3051</v>
      </c>
      <c r="V32" s="15"/>
      <c r="W32" s="74">
        <v>5693</v>
      </c>
      <c r="X32" s="15"/>
      <c r="Y32" s="74">
        <v>2232</v>
      </c>
      <c r="Z32" s="15"/>
      <c r="AA32" s="74">
        <v>5422</v>
      </c>
      <c r="AB32" s="15"/>
      <c r="AC32" s="74">
        <v>8025</v>
      </c>
      <c r="AD32" s="15"/>
      <c r="AE32" s="74">
        <v>8939</v>
      </c>
      <c r="AF32" s="15"/>
      <c r="AG32" s="74">
        <v>4488</v>
      </c>
      <c r="AH32" s="15"/>
      <c r="AI32" s="74">
        <v>2652</v>
      </c>
      <c r="AJ32" s="15"/>
      <c r="AK32" s="74">
        <v>4404</v>
      </c>
      <c r="AL32" s="15"/>
      <c r="AM32" s="74">
        <v>5611</v>
      </c>
      <c r="AN32" s="15"/>
      <c r="AO32" s="74">
        <v>-1274</v>
      </c>
      <c r="AP32" s="15"/>
      <c r="AQ32" s="74">
        <v>-1506.0075400000001</v>
      </c>
      <c r="AR32" s="15"/>
      <c r="AS32" s="74">
        <v>-3242.0133599999999</v>
      </c>
      <c r="AT32" s="15"/>
      <c r="AU32" s="74">
        <v>-1720.68785</v>
      </c>
      <c r="AV32" s="15"/>
      <c r="AW32" s="74">
        <v>-241</v>
      </c>
      <c r="AX32" s="178"/>
      <c r="AY32" s="212">
        <v>7606</v>
      </c>
    </row>
    <row r="33" spans="1:51">
      <c r="C33" s="80" t="s">
        <v>131</v>
      </c>
      <c r="D33" s="15"/>
      <c r="E33" s="74">
        <v>-2095</v>
      </c>
      <c r="F33" s="15"/>
      <c r="G33" s="74">
        <v>-3568</v>
      </c>
      <c r="H33" s="15"/>
      <c r="I33" s="74">
        <v>-595</v>
      </c>
      <c r="J33" s="15"/>
      <c r="K33" s="74">
        <v>-1307.4560000000001</v>
      </c>
      <c r="L33" s="15"/>
      <c r="M33" s="74">
        <v>-1827.4560000000001</v>
      </c>
      <c r="N33" s="15"/>
      <c r="O33" s="74">
        <v>-2225</v>
      </c>
      <c r="P33" s="15"/>
      <c r="Q33" s="74">
        <v>-212</v>
      </c>
      <c r="R33" s="15"/>
      <c r="S33" s="74">
        <v>-275</v>
      </c>
      <c r="T33" s="15"/>
      <c r="U33" s="74">
        <v>-423</v>
      </c>
      <c r="V33" s="15"/>
      <c r="W33" s="74">
        <v>2555</v>
      </c>
      <c r="X33" s="15"/>
      <c r="Y33" s="74">
        <v>219</v>
      </c>
      <c r="Z33" s="15"/>
      <c r="AA33" s="74">
        <v>318</v>
      </c>
      <c r="AB33" s="15"/>
      <c r="AC33" s="74">
        <v>473</v>
      </c>
      <c r="AD33" s="15"/>
      <c r="AE33" s="74">
        <v>500</v>
      </c>
      <c r="AF33" s="15"/>
      <c r="AG33" s="74">
        <v>793</v>
      </c>
      <c r="AH33" s="15"/>
      <c r="AI33" s="74">
        <v>1166</v>
      </c>
      <c r="AJ33" s="15"/>
      <c r="AK33" s="74">
        <v>1975</v>
      </c>
      <c r="AL33" s="15"/>
      <c r="AM33" s="74">
        <v>2434</v>
      </c>
      <c r="AN33" s="15"/>
      <c r="AO33" s="74">
        <v>384</v>
      </c>
      <c r="AP33" s="15"/>
      <c r="AQ33" s="74">
        <v>913</v>
      </c>
      <c r="AR33" s="15"/>
      <c r="AS33" s="74">
        <v>1392</v>
      </c>
      <c r="AT33" s="15"/>
      <c r="AU33" s="74">
        <v>1864</v>
      </c>
      <c r="AV33" s="15"/>
      <c r="AW33" s="74">
        <v>226</v>
      </c>
      <c r="AX33" s="178"/>
      <c r="AY33" s="212">
        <v>-1315</v>
      </c>
    </row>
    <row r="34" spans="1:51">
      <c r="C34" s="80" t="s">
        <v>132</v>
      </c>
      <c r="D34" s="15"/>
      <c r="E34" s="74">
        <v>-701</v>
      </c>
      <c r="F34" s="15"/>
      <c r="G34" s="74">
        <v>-1047</v>
      </c>
      <c r="H34" s="15"/>
      <c r="I34" s="74">
        <v>-2712.2040000000002</v>
      </c>
      <c r="J34" s="15"/>
      <c r="K34" s="74">
        <v>-2508.2040000000002</v>
      </c>
      <c r="L34" s="15"/>
      <c r="M34" s="74">
        <v>-335.20400000000018</v>
      </c>
      <c r="N34" s="15"/>
      <c r="O34" s="74">
        <v>-858.20400000000018</v>
      </c>
      <c r="P34" s="15"/>
      <c r="Q34" s="74">
        <v>-916.38696063000043</v>
      </c>
      <c r="R34" s="15"/>
      <c r="S34" s="74">
        <v>-936.38696063000043</v>
      </c>
      <c r="T34" s="15"/>
      <c r="U34" s="74">
        <v>-2216</v>
      </c>
      <c r="V34" s="15"/>
      <c r="W34" s="74">
        <v>1850.6130393699996</v>
      </c>
      <c r="X34" s="15"/>
      <c r="Y34" s="74">
        <v>-895</v>
      </c>
      <c r="Z34" s="15"/>
      <c r="AA34" s="74">
        <v>301</v>
      </c>
      <c r="AB34" s="15"/>
      <c r="AC34" s="74">
        <v>-1084</v>
      </c>
      <c r="AD34" s="15"/>
      <c r="AE34" s="74">
        <v>2198</v>
      </c>
      <c r="AF34" s="15"/>
      <c r="AG34" s="74">
        <v>-34</v>
      </c>
      <c r="AH34" s="15"/>
      <c r="AI34" s="74">
        <v>-563</v>
      </c>
      <c r="AJ34" s="15"/>
      <c r="AK34" s="74">
        <v>-1345</v>
      </c>
      <c r="AL34" s="15"/>
      <c r="AM34" s="74">
        <v>-2094</v>
      </c>
      <c r="AN34" s="15"/>
      <c r="AO34" s="74">
        <v>-534</v>
      </c>
      <c r="AP34" s="15"/>
      <c r="AQ34" s="74">
        <v>-3103</v>
      </c>
      <c r="AR34" s="15"/>
      <c r="AS34" s="74">
        <v>-2608</v>
      </c>
      <c r="AT34" s="15"/>
      <c r="AU34" s="74">
        <v>-2979</v>
      </c>
      <c r="AV34" s="15"/>
      <c r="AW34" s="74">
        <v>-3040</v>
      </c>
      <c r="AX34" s="178"/>
      <c r="AY34" s="212">
        <v>-5734</v>
      </c>
    </row>
    <row r="35" spans="1:51">
      <c r="C35" s="80" t="s">
        <v>42</v>
      </c>
      <c r="D35" s="15"/>
      <c r="E35" s="74">
        <v>-786</v>
      </c>
      <c r="F35" s="15"/>
      <c r="G35" s="74">
        <v>-402</v>
      </c>
      <c r="H35" s="15"/>
      <c r="I35" s="74">
        <v>7181.1370000000006</v>
      </c>
      <c r="J35" s="15"/>
      <c r="K35" s="74">
        <v>6810.1370000000006</v>
      </c>
      <c r="L35" s="15"/>
      <c r="M35" s="74">
        <v>4075.1370000000006</v>
      </c>
      <c r="N35" s="15"/>
      <c r="O35" s="74">
        <v>1849.1370000000006</v>
      </c>
      <c r="P35" s="15"/>
      <c r="Q35" s="74">
        <v>8742</v>
      </c>
      <c r="R35" s="15"/>
      <c r="S35" s="74">
        <v>-1074</v>
      </c>
      <c r="T35" s="15"/>
      <c r="U35" s="74">
        <v>16467</v>
      </c>
      <c r="V35" s="15"/>
      <c r="W35" s="74">
        <v>22795</v>
      </c>
      <c r="X35" s="15"/>
      <c r="Y35" s="74">
        <v>2362</v>
      </c>
      <c r="Z35" s="15"/>
      <c r="AA35" s="74">
        <v>-3266</v>
      </c>
      <c r="AB35" s="15"/>
      <c r="AC35" s="74">
        <v>985</v>
      </c>
      <c r="AD35" s="15"/>
      <c r="AE35" s="74">
        <v>5158</v>
      </c>
      <c r="AF35" s="15"/>
      <c r="AG35" s="74">
        <v>4693</v>
      </c>
      <c r="AH35" s="15"/>
      <c r="AI35" s="74">
        <v>10378</v>
      </c>
      <c r="AJ35" s="15"/>
      <c r="AK35" s="74">
        <v>-6108</v>
      </c>
      <c r="AL35" s="15"/>
      <c r="AM35" s="74">
        <v>16435.66246</v>
      </c>
      <c r="AN35" s="15"/>
      <c r="AO35" s="74">
        <v>-1845.3446900000008</v>
      </c>
      <c r="AP35" s="15"/>
      <c r="AQ35" s="74">
        <v>-5687.078309999999</v>
      </c>
      <c r="AR35" s="15"/>
      <c r="AS35" s="74">
        <v>-12877.66246</v>
      </c>
      <c r="AT35" s="15"/>
      <c r="AU35" s="74">
        <v>-1773.9698100000023</v>
      </c>
      <c r="AV35" s="15"/>
      <c r="AW35" s="74">
        <v>4201.0740299999989</v>
      </c>
      <c r="AX35" s="178"/>
      <c r="AY35" s="212">
        <v>9864.3073499999991</v>
      </c>
    </row>
    <row r="36" spans="1:51">
      <c r="C36" s="79" t="s">
        <v>133</v>
      </c>
      <c r="D36" s="15"/>
      <c r="E36" s="74">
        <v>-473</v>
      </c>
      <c r="F36" s="15"/>
      <c r="G36" s="74">
        <v>1831</v>
      </c>
      <c r="H36" s="15"/>
      <c r="I36" s="74">
        <v>-1947.2950000000001</v>
      </c>
      <c r="J36" s="15"/>
      <c r="K36" s="74">
        <v>-1106.2950000000001</v>
      </c>
      <c r="L36" s="15"/>
      <c r="M36" s="74">
        <v>662.70499999999993</v>
      </c>
      <c r="N36" s="15"/>
      <c r="O36" s="74">
        <v>4145.7049999999999</v>
      </c>
      <c r="P36" s="15"/>
      <c r="Q36" s="74">
        <v>-1046</v>
      </c>
      <c r="R36" s="15"/>
      <c r="S36" s="74">
        <v>-286</v>
      </c>
      <c r="T36" s="15"/>
      <c r="U36" s="74">
        <v>1051</v>
      </c>
      <c r="V36" s="15"/>
      <c r="W36" s="74">
        <v>-119</v>
      </c>
      <c r="X36" s="15"/>
      <c r="Y36" s="74">
        <v>-2534</v>
      </c>
      <c r="Z36" s="15"/>
      <c r="AA36" s="74">
        <v>473</v>
      </c>
      <c r="AB36" s="15"/>
      <c r="AC36" s="74">
        <v>4939</v>
      </c>
      <c r="AD36" s="15"/>
      <c r="AE36" s="74">
        <v>9458</v>
      </c>
      <c r="AF36" s="15"/>
      <c r="AG36" s="74">
        <v>-4660</v>
      </c>
      <c r="AH36" s="15"/>
      <c r="AI36" s="74">
        <v>-2855</v>
      </c>
      <c r="AJ36" s="15"/>
      <c r="AK36" s="74">
        <v>990</v>
      </c>
      <c r="AL36" s="15"/>
      <c r="AM36" s="74">
        <v>5104</v>
      </c>
      <c r="AN36" s="15"/>
      <c r="AO36" s="74">
        <v>-4223</v>
      </c>
      <c r="AP36" s="15"/>
      <c r="AQ36" s="74">
        <v>-2645</v>
      </c>
      <c r="AR36" s="15"/>
      <c r="AS36" s="74">
        <v>2308</v>
      </c>
      <c r="AT36" s="15"/>
      <c r="AU36" s="74">
        <v>7265</v>
      </c>
      <c r="AV36" s="15"/>
      <c r="AW36" s="74">
        <v>-2437</v>
      </c>
      <c r="AX36" s="178"/>
      <c r="AY36" s="212">
        <v>-5512</v>
      </c>
    </row>
    <row r="37" spans="1:51">
      <c r="C37" s="81" t="s">
        <v>134</v>
      </c>
      <c r="D37" s="15"/>
      <c r="E37" s="74">
        <v>9816</v>
      </c>
      <c r="F37" s="15"/>
      <c r="G37" s="74">
        <v>13982</v>
      </c>
      <c r="H37" s="15"/>
      <c r="I37" s="74">
        <v>-6648.6567302260009</v>
      </c>
      <c r="J37" s="15"/>
      <c r="K37" s="74">
        <v>-6930.6567302260009</v>
      </c>
      <c r="L37" s="15"/>
      <c r="M37" s="74">
        <v>-6280.6567302260009</v>
      </c>
      <c r="N37" s="15"/>
      <c r="O37" s="74">
        <v>1895.6841899999999</v>
      </c>
      <c r="P37" s="15"/>
      <c r="Q37" s="74">
        <v>-9893.0814227794108</v>
      </c>
      <c r="R37" s="15"/>
      <c r="S37" s="74">
        <v>-9267.081422779409</v>
      </c>
      <c r="T37" s="15"/>
      <c r="U37" s="74">
        <v>-9954.2872927794106</v>
      </c>
      <c r="V37" s="15"/>
      <c r="W37" s="74">
        <v>-1768.9008627794101</v>
      </c>
      <c r="X37" s="15"/>
      <c r="Y37" s="74">
        <v>-13239.852360000001</v>
      </c>
      <c r="Z37" s="15"/>
      <c r="AA37" s="74">
        <v>-11650</v>
      </c>
      <c r="AB37" s="15"/>
      <c r="AC37" s="74">
        <v>-5292</v>
      </c>
      <c r="AD37" s="15"/>
      <c r="AE37" s="74">
        <v>2300</v>
      </c>
      <c r="AF37" s="15"/>
      <c r="AG37" s="74">
        <v>-14114.461740000001</v>
      </c>
      <c r="AH37" s="15"/>
      <c r="AI37" s="74">
        <v>-12457.461740000001</v>
      </c>
      <c r="AJ37" s="15"/>
      <c r="AK37" s="74">
        <v>-11420</v>
      </c>
      <c r="AL37" s="15"/>
      <c r="AM37" s="74">
        <v>-203.39201000000321</v>
      </c>
      <c r="AN37" s="15"/>
      <c r="AO37" s="74">
        <v>-17023.045280000002</v>
      </c>
      <c r="AP37" s="15"/>
      <c r="AQ37" s="74">
        <v>-14898.736219999999</v>
      </c>
      <c r="AR37" s="15"/>
      <c r="AS37" s="74">
        <v>-10501.18535</v>
      </c>
      <c r="AT37" s="15"/>
      <c r="AU37" s="74">
        <v>330.5219900000011</v>
      </c>
      <c r="AV37" s="15"/>
      <c r="AW37" s="74">
        <v>-12546.036909999999</v>
      </c>
      <c r="AX37" s="178"/>
      <c r="AY37" s="212">
        <v>-15132.21717</v>
      </c>
    </row>
    <row r="38" spans="1:51">
      <c r="C38" s="82" t="s">
        <v>135</v>
      </c>
      <c r="D38" s="15"/>
      <c r="E38" s="74">
        <v>0</v>
      </c>
      <c r="F38" s="15"/>
      <c r="G38" s="74">
        <v>0</v>
      </c>
      <c r="H38" s="15"/>
      <c r="I38" s="74">
        <v>0</v>
      </c>
      <c r="J38" s="15"/>
      <c r="K38" s="74">
        <v>0</v>
      </c>
      <c r="L38" s="15"/>
      <c r="M38" s="74">
        <v>0</v>
      </c>
      <c r="N38" s="15"/>
      <c r="O38" s="74">
        <v>0</v>
      </c>
      <c r="P38" s="15"/>
      <c r="Q38" s="74">
        <v>-1826</v>
      </c>
      <c r="R38" s="15"/>
      <c r="S38" s="74">
        <v>-1527</v>
      </c>
      <c r="T38" s="15"/>
      <c r="U38" s="74">
        <v>-902</v>
      </c>
      <c r="V38" s="15"/>
      <c r="W38" s="74">
        <v>311</v>
      </c>
      <c r="X38" s="15"/>
      <c r="Y38" s="74">
        <v>-2094.5333775999998</v>
      </c>
      <c r="Z38" s="15"/>
      <c r="AA38" s="74">
        <v>-1724.8882375999999</v>
      </c>
      <c r="AB38" s="15"/>
      <c r="AC38" s="74">
        <v>-1383.4830976000001</v>
      </c>
      <c r="AD38" s="15"/>
      <c r="AE38" s="74">
        <v>341</v>
      </c>
      <c r="AF38" s="15"/>
      <c r="AG38" s="74">
        <v>-1628.15274</v>
      </c>
      <c r="AH38" s="15"/>
      <c r="AI38" s="74">
        <v>-1639.4268800000004</v>
      </c>
      <c r="AJ38" s="15"/>
      <c r="AK38" s="74">
        <v>-1778.7123600000002</v>
      </c>
      <c r="AL38" s="15"/>
      <c r="AM38" s="74">
        <v>96.991240000000289</v>
      </c>
      <c r="AN38" s="15"/>
      <c r="AO38" s="74">
        <v>-1351.4847200000002</v>
      </c>
      <c r="AP38" s="15"/>
      <c r="AQ38" s="74">
        <v>-1996.63834</v>
      </c>
      <c r="AR38" s="15"/>
      <c r="AS38" s="74">
        <v>-1551.5633399999999</v>
      </c>
      <c r="AT38" s="15"/>
      <c r="AU38" s="74">
        <v>106.27478999999994</v>
      </c>
      <c r="AV38" s="15"/>
      <c r="AW38" s="74">
        <v>-1747.2043200000001</v>
      </c>
      <c r="AX38" s="178"/>
      <c r="AY38" s="212">
        <v>-1627.2941000000001</v>
      </c>
    </row>
    <row r="39" spans="1:51">
      <c r="C39" s="81" t="s">
        <v>136</v>
      </c>
      <c r="D39" s="15"/>
      <c r="E39" s="83">
        <v>-931</v>
      </c>
      <c r="F39" s="15"/>
      <c r="G39" s="83">
        <v>-1</v>
      </c>
      <c r="H39" s="15"/>
      <c r="I39" s="83">
        <v>-9.1890000000000001</v>
      </c>
      <c r="J39" s="15"/>
      <c r="K39" s="83">
        <v>-9.1890000000000001</v>
      </c>
      <c r="L39" s="15"/>
      <c r="M39" s="83">
        <v>-9.1890000000000001</v>
      </c>
      <c r="N39" s="15"/>
      <c r="O39" s="83">
        <v>3507.3493708000042</v>
      </c>
      <c r="P39" s="15"/>
      <c r="Q39" s="83">
        <v>-1102</v>
      </c>
      <c r="R39" s="15"/>
      <c r="S39" s="83">
        <v>-1353</v>
      </c>
      <c r="T39" s="15"/>
      <c r="U39" s="83">
        <v>-1653</v>
      </c>
      <c r="V39" s="15"/>
      <c r="W39" s="74">
        <v>-3414</v>
      </c>
      <c r="X39" s="15"/>
      <c r="Y39" s="74">
        <v>-215</v>
      </c>
      <c r="Z39" s="15"/>
      <c r="AA39" s="74">
        <v>-229</v>
      </c>
      <c r="AB39" s="15"/>
      <c r="AC39" s="74">
        <v>-229</v>
      </c>
      <c r="AD39" s="15"/>
      <c r="AE39" s="74">
        <v>-229</v>
      </c>
      <c r="AF39" s="15"/>
      <c r="AG39" s="74">
        <v>0</v>
      </c>
      <c r="AH39" s="15"/>
      <c r="AI39" s="74">
        <v>0</v>
      </c>
      <c r="AJ39" s="15"/>
      <c r="AK39" s="74">
        <v>0</v>
      </c>
      <c r="AL39" s="15"/>
      <c r="AM39" s="74">
        <v>0</v>
      </c>
      <c r="AN39" s="15"/>
      <c r="AO39" s="74">
        <v>0</v>
      </c>
      <c r="AP39" s="15"/>
      <c r="AQ39" s="74">
        <v>0</v>
      </c>
      <c r="AR39" s="15"/>
      <c r="AS39" s="74">
        <v>0</v>
      </c>
      <c r="AT39" s="15"/>
      <c r="AU39" s="74">
        <v>0</v>
      </c>
      <c r="AV39" s="15"/>
      <c r="AW39" s="74">
        <v>0</v>
      </c>
      <c r="AX39" s="178"/>
      <c r="AY39" s="212">
        <v>0</v>
      </c>
    </row>
    <row r="40" spans="1:51">
      <c r="C40" s="81" t="s">
        <v>50</v>
      </c>
      <c r="D40" s="15"/>
      <c r="E40" s="83"/>
      <c r="F40" s="15"/>
      <c r="G40" s="83"/>
      <c r="H40" s="15"/>
      <c r="I40" s="83"/>
      <c r="J40" s="15"/>
      <c r="K40" s="83"/>
      <c r="L40" s="15"/>
      <c r="M40" s="83"/>
      <c r="N40" s="15"/>
      <c r="O40" s="83"/>
      <c r="P40" s="15"/>
      <c r="Q40" s="83"/>
      <c r="R40" s="15"/>
      <c r="S40" s="83"/>
      <c r="T40" s="15"/>
      <c r="U40" s="83"/>
      <c r="V40" s="15"/>
      <c r="W40" s="74">
        <v>7959</v>
      </c>
      <c r="X40" s="15"/>
      <c r="Y40" s="74">
        <v>0</v>
      </c>
      <c r="Z40" s="15"/>
      <c r="AA40" s="74">
        <v>0</v>
      </c>
      <c r="AB40" s="15"/>
      <c r="AC40" s="74">
        <v>20</v>
      </c>
      <c r="AD40" s="15"/>
      <c r="AE40" s="74">
        <v>47.4</v>
      </c>
      <c r="AF40" s="15"/>
      <c r="AG40" s="74">
        <v>-1584</v>
      </c>
      <c r="AH40" s="15"/>
      <c r="AI40" s="74">
        <v>-3424</v>
      </c>
      <c r="AJ40" s="15"/>
      <c r="AK40" s="74">
        <v>-5698</v>
      </c>
      <c r="AL40" s="15"/>
      <c r="AM40" s="74">
        <v>-8243</v>
      </c>
      <c r="AN40" s="15"/>
      <c r="AO40" s="74">
        <v>7886</v>
      </c>
      <c r="AP40" s="15"/>
      <c r="AQ40" s="74">
        <v>5317</v>
      </c>
      <c r="AR40" s="15"/>
      <c r="AS40" s="74">
        <v>4204</v>
      </c>
      <c r="AT40" s="15"/>
      <c r="AU40" s="74">
        <v>0</v>
      </c>
      <c r="AV40" s="15"/>
      <c r="AW40" s="74">
        <v>28</v>
      </c>
      <c r="AX40" s="178"/>
      <c r="AY40" s="212">
        <v>4614</v>
      </c>
    </row>
    <row r="41" spans="1:51">
      <c r="C41" s="81" t="s">
        <v>137</v>
      </c>
      <c r="D41" s="15"/>
      <c r="E41" s="83"/>
      <c r="F41" s="15"/>
      <c r="G41" s="83"/>
      <c r="H41" s="15"/>
      <c r="I41" s="83"/>
      <c r="J41" s="15"/>
      <c r="K41" s="83"/>
      <c r="L41" s="15"/>
      <c r="M41" s="83"/>
      <c r="N41" s="15"/>
      <c r="O41" s="83"/>
      <c r="P41" s="15"/>
      <c r="Q41" s="83"/>
      <c r="R41" s="15"/>
      <c r="S41" s="83"/>
      <c r="T41" s="15"/>
      <c r="U41" s="83"/>
      <c r="V41" s="15"/>
      <c r="W41" s="74">
        <v>0</v>
      </c>
      <c r="X41" s="15"/>
      <c r="Y41" s="74">
        <v>0</v>
      </c>
      <c r="Z41" s="15"/>
      <c r="AA41" s="74">
        <v>0</v>
      </c>
      <c r="AB41" s="15"/>
      <c r="AC41" s="74">
        <v>0</v>
      </c>
      <c r="AD41" s="15"/>
      <c r="AE41" s="74">
        <v>0</v>
      </c>
      <c r="AF41" s="15"/>
      <c r="AG41" s="74">
        <v>0</v>
      </c>
      <c r="AH41" s="15"/>
      <c r="AI41" s="74">
        <v>0</v>
      </c>
      <c r="AJ41" s="15"/>
      <c r="AK41" s="74">
        <v>0</v>
      </c>
      <c r="AL41" s="15"/>
      <c r="AM41" s="74">
        <v>0</v>
      </c>
      <c r="AN41" s="15"/>
      <c r="AO41" s="74">
        <v>0</v>
      </c>
      <c r="AP41" s="15"/>
      <c r="AQ41" s="74">
        <v>0</v>
      </c>
      <c r="AR41" s="15"/>
      <c r="AS41" s="74">
        <v>0</v>
      </c>
      <c r="AT41" s="15"/>
      <c r="AU41" s="74">
        <v>0</v>
      </c>
      <c r="AV41" s="15"/>
      <c r="AW41" s="74">
        <v>0</v>
      </c>
      <c r="AX41" s="178"/>
      <c r="AY41" s="212">
        <v>0</v>
      </c>
    </row>
    <row r="42" spans="1:51">
      <c r="C42" s="81" t="s">
        <v>138</v>
      </c>
      <c r="D42" s="17"/>
      <c r="E42" s="83">
        <v>-13290</v>
      </c>
      <c r="F42" s="17"/>
      <c r="G42" s="83">
        <v>-11623</v>
      </c>
      <c r="H42" s="17"/>
      <c r="I42" s="83">
        <v>3498.7510000000002</v>
      </c>
      <c r="J42" s="17"/>
      <c r="K42" s="83">
        <v>3040.7510000000002</v>
      </c>
      <c r="L42" s="17"/>
      <c r="M42" s="83">
        <v>-2128.2489999999998</v>
      </c>
      <c r="N42" s="17"/>
      <c r="O42" s="83">
        <v>-3031.2145900000005</v>
      </c>
      <c r="P42" s="17"/>
      <c r="Q42" s="83">
        <v>9281</v>
      </c>
      <c r="R42" s="17"/>
      <c r="S42" s="83">
        <v>9593</v>
      </c>
      <c r="T42" s="17"/>
      <c r="U42" s="83">
        <v>9831</v>
      </c>
      <c r="V42" s="17"/>
      <c r="W42" s="74">
        <v>-551</v>
      </c>
      <c r="X42" s="17"/>
      <c r="Y42" s="74">
        <v>24.799999999999272</v>
      </c>
      <c r="Z42" s="17"/>
      <c r="AA42" s="74">
        <v>902</v>
      </c>
      <c r="AB42" s="17"/>
      <c r="AC42" s="74">
        <v>1318.7999999999993</v>
      </c>
      <c r="AD42" s="17"/>
      <c r="AE42" s="74">
        <v>1441.4</v>
      </c>
      <c r="AF42" s="17"/>
      <c r="AG42" s="74">
        <v>-1112</v>
      </c>
      <c r="AH42" s="17"/>
      <c r="AI42" s="74">
        <v>1043</v>
      </c>
      <c r="AJ42" s="17"/>
      <c r="AK42" s="74">
        <v>-546</v>
      </c>
      <c r="AL42" s="17"/>
      <c r="AM42" s="74">
        <v>-4391</v>
      </c>
      <c r="AN42" s="17"/>
      <c r="AO42" s="74">
        <v>2389</v>
      </c>
      <c r="AP42" s="17"/>
      <c r="AQ42" s="74">
        <v>1388.8254838576413</v>
      </c>
      <c r="AR42" s="17"/>
      <c r="AS42" s="74">
        <v>-2668.1745161423587</v>
      </c>
      <c r="AT42" s="17"/>
      <c r="AU42" s="74">
        <v>-3425.1745161423605</v>
      </c>
      <c r="AV42" s="15"/>
      <c r="AW42" s="74">
        <v>669.31552000000011</v>
      </c>
      <c r="AX42" s="178"/>
      <c r="AY42" s="212">
        <v>-496.93222999999853</v>
      </c>
    </row>
    <row r="43" spans="1:51" s="86" customFormat="1">
      <c r="A43" s="9"/>
      <c r="B43" s="9"/>
      <c r="C43" s="71" t="s">
        <v>139</v>
      </c>
      <c r="D43" s="28"/>
      <c r="E43" s="85">
        <v>34320</v>
      </c>
      <c r="F43" s="28"/>
      <c r="G43" s="85">
        <v>50169</v>
      </c>
      <c r="H43" s="28"/>
      <c r="I43" s="85">
        <v>24944.996981274333</v>
      </c>
      <c r="J43" s="28"/>
      <c r="K43" s="85">
        <v>39206.30704127434</v>
      </c>
      <c r="L43" s="28"/>
      <c r="M43" s="85">
        <v>55073.30704127434</v>
      </c>
      <c r="N43" s="28"/>
      <c r="O43" s="85">
        <v>71594.98181861655</v>
      </c>
      <c r="P43" s="28"/>
      <c r="Q43" s="85">
        <v>44775.032485790587</v>
      </c>
      <c r="R43" s="28"/>
      <c r="S43" s="85">
        <v>28703.971935790578</v>
      </c>
      <c r="T43" s="28"/>
      <c r="U43" s="85">
        <v>22453</v>
      </c>
      <c r="V43" s="28"/>
      <c r="W43" s="85">
        <v>29124.373526590527</v>
      </c>
      <c r="X43" s="28"/>
      <c r="Y43" s="85">
        <v>2993.3316023999987</v>
      </c>
      <c r="Z43" s="28"/>
      <c r="AA43" s="85">
        <v>-4105.6356575999998</v>
      </c>
      <c r="AB43" s="28"/>
      <c r="AC43" s="85">
        <v>2539.9665523999984</v>
      </c>
      <c r="AD43" s="28"/>
      <c r="AE43" s="74">
        <v>28626.819999999992</v>
      </c>
      <c r="AF43" s="28"/>
      <c r="AG43" s="85">
        <v>20744.778119999992</v>
      </c>
      <c r="AH43" s="28"/>
      <c r="AI43" s="85">
        <v>40653.922319999998</v>
      </c>
      <c r="AJ43" s="28"/>
      <c r="AK43" s="85">
        <v>50808</v>
      </c>
      <c r="AL43" s="28"/>
      <c r="AM43" s="85">
        <v>87054.836979999993</v>
      </c>
      <c r="AN43" s="28"/>
      <c r="AO43" s="85">
        <v>23571</v>
      </c>
      <c r="AP43" s="28"/>
      <c r="AQ43" s="85">
        <v>41519.576963857653</v>
      </c>
      <c r="AR43" s="28"/>
      <c r="AS43" s="85">
        <v>70083.414333857625</v>
      </c>
      <c r="AT43" s="28"/>
      <c r="AU43" s="85">
        <v>99379.652453857634</v>
      </c>
      <c r="AV43" s="17"/>
      <c r="AW43" s="85">
        <v>52973.191330000001</v>
      </c>
      <c r="AX43" s="214"/>
      <c r="AY43" s="224">
        <v>91360.863849999994</v>
      </c>
    </row>
    <row r="44" spans="1:51">
      <c r="B44" s="14"/>
      <c r="C44" s="71" t="s">
        <v>140</v>
      </c>
      <c r="D44" s="28"/>
      <c r="E44" s="74">
        <v>-11448</v>
      </c>
      <c r="F44" s="28"/>
      <c r="G44" s="74">
        <v>-13038</v>
      </c>
      <c r="H44" s="28"/>
      <c r="I44" s="74">
        <v>-2516</v>
      </c>
      <c r="J44" s="28"/>
      <c r="K44" s="74">
        <v>-6075</v>
      </c>
      <c r="L44" s="28"/>
      <c r="M44" s="74">
        <v>-7893</v>
      </c>
      <c r="N44" s="28"/>
      <c r="O44" s="74">
        <v>-10983.978190000002</v>
      </c>
      <c r="P44" s="28"/>
      <c r="Q44" s="74">
        <v>-12231.199219999999</v>
      </c>
      <c r="R44" s="28"/>
      <c r="S44" s="74">
        <v>-12231.19922</v>
      </c>
      <c r="T44" s="28"/>
      <c r="U44" s="74">
        <v>-12683.993349999999</v>
      </c>
      <c r="V44" s="28"/>
      <c r="W44" s="74">
        <v>-16379.379779999999</v>
      </c>
      <c r="X44" s="28"/>
      <c r="Y44" s="74">
        <v>-1874.1476399999999</v>
      </c>
      <c r="Z44" s="28"/>
      <c r="AA44" s="74">
        <v>-4349</v>
      </c>
      <c r="AB44" s="28"/>
      <c r="AC44" s="74">
        <v>-6467</v>
      </c>
      <c r="AD44" s="28"/>
      <c r="AE44" s="74">
        <v>-10228.88926</v>
      </c>
      <c r="AF44" s="28"/>
      <c r="AG44" s="74">
        <v>-4608.5382599999994</v>
      </c>
      <c r="AH44" s="28"/>
      <c r="AI44" s="74">
        <v>-11705.538259999999</v>
      </c>
      <c r="AJ44" s="28"/>
      <c r="AK44" s="74">
        <v>-15276.852870000001</v>
      </c>
      <c r="AL44" s="28"/>
      <c r="AM44" s="74">
        <v>-18791.607989999997</v>
      </c>
      <c r="AN44" s="28"/>
      <c r="AO44" s="74">
        <v>-8503.9547199999979</v>
      </c>
      <c r="AP44" s="28"/>
      <c r="AQ44" s="74">
        <v>-12380.263780000001</v>
      </c>
      <c r="AR44" s="28"/>
      <c r="AS44" s="74">
        <v>-16767.81465</v>
      </c>
      <c r="AT44" s="28"/>
      <c r="AU44" s="74">
        <v>-20851.521990000001</v>
      </c>
      <c r="AV44" s="28"/>
      <c r="AW44" s="74">
        <v>-6589.9630900000002</v>
      </c>
      <c r="AX44" s="217"/>
      <c r="AY44" s="212">
        <v>-10665.78283</v>
      </c>
    </row>
    <row r="45" spans="1:51">
      <c r="C45" s="95" t="s">
        <v>141</v>
      </c>
      <c r="D45" s="15"/>
      <c r="E45" s="87">
        <v>22872</v>
      </c>
      <c r="F45" s="15"/>
      <c r="G45" s="87">
        <v>37131</v>
      </c>
      <c r="H45" s="15"/>
      <c r="I45" s="87">
        <v>22428.996981274333</v>
      </c>
      <c r="J45" s="15"/>
      <c r="K45" s="87">
        <v>33131.30704127434</v>
      </c>
      <c r="L45" s="15"/>
      <c r="M45" s="87">
        <v>47180.30704127434</v>
      </c>
      <c r="N45" s="15"/>
      <c r="O45" s="87">
        <v>60611.003628616549</v>
      </c>
      <c r="P45" s="15"/>
      <c r="Q45" s="87">
        <v>32543.833265790588</v>
      </c>
      <c r="R45" s="15"/>
      <c r="S45" s="87">
        <v>16472.772715790576</v>
      </c>
      <c r="T45" s="15"/>
      <c r="U45" s="87">
        <v>9769</v>
      </c>
      <c r="V45" s="15"/>
      <c r="W45" s="87">
        <v>12744.993746590528</v>
      </c>
      <c r="X45" s="15"/>
      <c r="Y45" s="87">
        <v>1119.1839623999988</v>
      </c>
      <c r="Z45" s="15"/>
      <c r="AA45" s="87">
        <v>-8454.6356575999998</v>
      </c>
      <c r="AB45" s="15"/>
      <c r="AC45" s="87">
        <v>-3927.0334476000016</v>
      </c>
      <c r="AD45" s="15"/>
      <c r="AE45" s="87">
        <v>18397.930739999993</v>
      </c>
      <c r="AF45" s="15"/>
      <c r="AG45" s="87">
        <v>16136.239859999992</v>
      </c>
      <c r="AH45" s="15"/>
      <c r="AI45" s="87">
        <v>28948.384059999997</v>
      </c>
      <c r="AJ45" s="15"/>
      <c r="AK45" s="87">
        <v>35531.147129999998</v>
      </c>
      <c r="AL45" s="15"/>
      <c r="AM45" s="87">
        <v>68263.228990000003</v>
      </c>
      <c r="AN45" s="15"/>
      <c r="AO45" s="87">
        <v>15067.045280000002</v>
      </c>
      <c r="AP45" s="15"/>
      <c r="AQ45" s="87">
        <v>29139.313183857652</v>
      </c>
      <c r="AR45" s="15"/>
      <c r="AS45" s="87">
        <v>53315.599683857625</v>
      </c>
      <c r="AT45" s="15"/>
      <c r="AU45" s="87">
        <v>78528.13046385764</v>
      </c>
      <c r="AV45" s="28"/>
      <c r="AW45" s="87">
        <v>46383.228240000004</v>
      </c>
      <c r="AX45" s="217"/>
      <c r="AY45" s="218">
        <v>80695.081019999998</v>
      </c>
    </row>
    <row r="46" spans="1:51">
      <c r="B46" s="14"/>
      <c r="C46" s="88"/>
      <c r="D46" s="15"/>
      <c r="E46" s="74"/>
      <c r="F46" s="15"/>
      <c r="G46" s="74"/>
      <c r="H46" s="15"/>
      <c r="I46" s="74"/>
      <c r="J46" s="15"/>
      <c r="K46" s="74"/>
      <c r="L46" s="15"/>
      <c r="M46" s="74"/>
      <c r="N46" s="15"/>
      <c r="O46" s="74"/>
      <c r="P46" s="15"/>
      <c r="Q46" s="74"/>
      <c r="R46" s="15"/>
      <c r="S46" s="74"/>
      <c r="T46" s="15"/>
      <c r="U46" s="74"/>
      <c r="V46" s="15"/>
      <c r="W46" s="74"/>
      <c r="X46" s="15"/>
      <c r="Y46" s="74"/>
      <c r="Z46" s="15"/>
      <c r="AA46" s="74"/>
      <c r="AB46" s="15"/>
      <c r="AC46" s="74"/>
      <c r="AD46" s="15"/>
      <c r="AE46" s="74"/>
      <c r="AF46" s="15"/>
      <c r="AG46" s="74"/>
      <c r="AH46" s="15"/>
      <c r="AI46" s="74"/>
      <c r="AJ46" s="15"/>
      <c r="AK46" s="74"/>
      <c r="AL46" s="15"/>
      <c r="AM46" s="74"/>
      <c r="AN46" s="15"/>
      <c r="AO46" s="74"/>
      <c r="AP46" s="15"/>
      <c r="AQ46" s="74"/>
      <c r="AR46" s="15"/>
      <c r="AS46" s="74"/>
      <c r="AT46" s="15"/>
      <c r="AU46" s="74"/>
      <c r="AV46" s="15"/>
      <c r="AX46" s="178"/>
      <c r="AY46" s="212"/>
    </row>
    <row r="47" spans="1:51">
      <c r="B47" s="14"/>
      <c r="C47" s="84" t="s">
        <v>142</v>
      </c>
      <c r="D47" s="15"/>
      <c r="E47" s="74"/>
      <c r="F47" s="15"/>
      <c r="G47" s="74"/>
      <c r="H47" s="15"/>
      <c r="I47" s="74"/>
      <c r="J47" s="15"/>
      <c r="K47" s="74"/>
      <c r="L47" s="15"/>
      <c r="M47" s="74"/>
      <c r="N47" s="15"/>
      <c r="O47" s="74"/>
      <c r="P47" s="15"/>
      <c r="Q47" s="74"/>
      <c r="R47" s="15"/>
      <c r="S47" s="74"/>
      <c r="T47" s="15"/>
      <c r="U47" s="74"/>
      <c r="V47" s="15"/>
      <c r="W47" s="74"/>
      <c r="X47" s="15"/>
      <c r="Y47" s="74"/>
      <c r="Z47" s="15"/>
      <c r="AA47" s="74"/>
      <c r="AB47" s="15"/>
      <c r="AC47" s="74"/>
      <c r="AD47" s="15"/>
      <c r="AE47" s="74"/>
      <c r="AF47" s="15"/>
      <c r="AG47" s="74"/>
      <c r="AH47" s="15"/>
      <c r="AI47" s="74"/>
      <c r="AJ47" s="15"/>
      <c r="AK47" s="74"/>
      <c r="AL47" s="15"/>
      <c r="AM47" s="74"/>
      <c r="AN47" s="15"/>
      <c r="AO47" s="74"/>
      <c r="AP47" s="15"/>
      <c r="AQ47" s="74"/>
      <c r="AR47" s="15"/>
      <c r="AS47" s="74"/>
      <c r="AT47" s="15"/>
      <c r="AU47" s="74"/>
      <c r="AV47" s="15"/>
      <c r="AW47" s="74"/>
      <c r="AX47" s="178"/>
      <c r="AY47" s="212"/>
    </row>
    <row r="48" spans="1:51">
      <c r="C48" s="71" t="s">
        <v>143</v>
      </c>
      <c r="D48" s="15"/>
      <c r="E48" s="74"/>
      <c r="F48" s="15"/>
      <c r="G48" s="74"/>
      <c r="H48" s="15"/>
      <c r="I48" s="74"/>
      <c r="J48" s="15"/>
      <c r="K48" s="74"/>
      <c r="L48" s="15"/>
      <c r="M48" s="74"/>
      <c r="N48" s="15"/>
      <c r="O48" s="74"/>
      <c r="P48" s="15"/>
      <c r="Q48" s="74"/>
      <c r="R48" s="15"/>
      <c r="S48" s="74"/>
      <c r="T48" s="15"/>
      <c r="U48" s="74"/>
      <c r="V48" s="15"/>
      <c r="W48" s="74"/>
      <c r="X48" s="15"/>
      <c r="Y48" s="74"/>
      <c r="Z48" s="15"/>
      <c r="AA48" s="74"/>
      <c r="AB48" s="15"/>
      <c r="AC48" s="74">
        <v>-5</v>
      </c>
      <c r="AD48" s="15"/>
      <c r="AE48" s="74">
        <v>18.399999999999999</v>
      </c>
      <c r="AF48" s="15"/>
      <c r="AG48" s="74">
        <v>0</v>
      </c>
      <c r="AH48" s="15"/>
      <c r="AJ48" s="15"/>
      <c r="AL48" s="15"/>
      <c r="AM48" s="74">
        <v>0</v>
      </c>
      <c r="AN48" s="15"/>
      <c r="AO48" s="74">
        <v>0</v>
      </c>
      <c r="AP48" s="15"/>
      <c r="AQ48" s="74">
        <v>0</v>
      </c>
      <c r="AR48" s="15"/>
      <c r="AS48" s="74">
        <v>19</v>
      </c>
      <c r="AT48" s="15"/>
      <c r="AU48" s="74">
        <v>19</v>
      </c>
      <c r="AV48" s="15"/>
      <c r="AW48" s="74"/>
      <c r="AX48" s="178"/>
      <c r="AY48" s="212">
        <v>2</v>
      </c>
    </row>
    <row r="49" spans="1:57" customFormat="1" ht="16.5" customHeight="1">
      <c r="A49" s="9"/>
      <c r="B49" s="9"/>
      <c r="C49" s="71" t="s">
        <v>174</v>
      </c>
      <c r="D49" s="178"/>
      <c r="E49" s="212">
        <v>-1542</v>
      </c>
      <c r="F49" s="212">
        <v>0</v>
      </c>
      <c r="G49" s="212">
        <v>-4239</v>
      </c>
      <c r="H49" s="212">
        <v>0</v>
      </c>
      <c r="I49" s="212">
        <v>-55.653129999998711</v>
      </c>
      <c r="J49" s="212">
        <v>0</v>
      </c>
      <c r="K49" s="212">
        <v>-3027.6550700000016</v>
      </c>
      <c r="L49" s="212">
        <v>0</v>
      </c>
      <c r="M49" s="212">
        <v>-3027.6550700000016</v>
      </c>
      <c r="N49" s="212">
        <v>0</v>
      </c>
      <c r="O49" s="212">
        <v>-4872</v>
      </c>
      <c r="P49" s="212">
        <v>0</v>
      </c>
      <c r="Q49" s="212">
        <v>-316.01216000000005</v>
      </c>
      <c r="R49" s="212">
        <v>0</v>
      </c>
      <c r="S49" s="212">
        <v>-394.19974000000002</v>
      </c>
      <c r="T49" s="212">
        <v>0</v>
      </c>
      <c r="U49" s="212">
        <v>-804.43955000000005</v>
      </c>
      <c r="V49" s="212">
        <v>0</v>
      </c>
      <c r="W49" s="212">
        <v>-1846.2025400000002</v>
      </c>
      <c r="X49" s="212">
        <v>0</v>
      </c>
      <c r="Y49" s="212">
        <v>-2438.8728699999983</v>
      </c>
      <c r="Z49" s="212">
        <v>0</v>
      </c>
      <c r="AA49" s="212">
        <v>-6553.2535999999964</v>
      </c>
      <c r="AB49" s="212">
        <v>0</v>
      </c>
      <c r="AC49" s="212">
        <v>-9342.7779300000075</v>
      </c>
      <c r="AD49" s="212">
        <v>0</v>
      </c>
      <c r="AE49" s="212">
        <v>-13660.561250000001</v>
      </c>
      <c r="AF49" s="212">
        <v>0</v>
      </c>
      <c r="AG49" s="212">
        <v>-4941.2168799999999</v>
      </c>
      <c r="AH49" s="212">
        <v>0</v>
      </c>
      <c r="AI49" s="212">
        <v>-17189.247179999998</v>
      </c>
      <c r="AJ49" s="212">
        <v>0</v>
      </c>
      <c r="AK49" s="212">
        <v>-23740</v>
      </c>
      <c r="AL49" s="212">
        <v>0</v>
      </c>
      <c r="AM49" s="212">
        <v>-33712.870289999999</v>
      </c>
      <c r="AN49" s="212">
        <v>0</v>
      </c>
      <c r="AO49" s="212">
        <v>-6702.4682099999991</v>
      </c>
      <c r="AP49" s="212">
        <v>0</v>
      </c>
      <c r="AQ49" s="212">
        <v>-14506.363080000001</v>
      </c>
      <c r="AR49" s="212">
        <v>0</v>
      </c>
      <c r="AS49" s="212">
        <v>-25825.33754</v>
      </c>
      <c r="AT49" s="212">
        <v>0</v>
      </c>
      <c r="AU49" s="212">
        <v>-34369.030189999998</v>
      </c>
      <c r="AV49" s="212">
        <v>0</v>
      </c>
      <c r="AW49" s="212">
        <v>-10965.307349999999</v>
      </c>
      <c r="AX49" s="212">
        <v>0</v>
      </c>
      <c r="AY49" s="212">
        <v>-20621.307349999999</v>
      </c>
      <c r="AZ49" s="9"/>
      <c r="BA49" s="9"/>
      <c r="BB49" s="9"/>
      <c r="BC49" s="9"/>
      <c r="BD49" s="9"/>
      <c r="BE49" s="9"/>
    </row>
    <row r="50" spans="1:57">
      <c r="C50" s="30" t="s">
        <v>144</v>
      </c>
      <c r="D50" s="13"/>
      <c r="E50" s="83">
        <v>9</v>
      </c>
      <c r="F50" s="13"/>
      <c r="G50" s="83">
        <v>0</v>
      </c>
      <c r="H50" s="13"/>
      <c r="I50" s="83">
        <v>0</v>
      </c>
      <c r="J50" s="13"/>
      <c r="K50" s="83">
        <v>0</v>
      </c>
      <c r="L50" s="13"/>
      <c r="M50" s="83">
        <v>0</v>
      </c>
      <c r="N50" s="13"/>
      <c r="O50" s="83">
        <v>0</v>
      </c>
      <c r="P50" s="13"/>
      <c r="Q50" s="74"/>
      <c r="R50" s="13"/>
      <c r="S50" s="74"/>
      <c r="T50" s="13"/>
      <c r="U50" s="74"/>
      <c r="V50" s="13"/>
      <c r="W50" s="83">
        <v>0</v>
      </c>
      <c r="X50" s="13"/>
      <c r="Y50" s="83">
        <v>0</v>
      </c>
      <c r="Z50" s="13"/>
      <c r="AA50" s="83">
        <v>0</v>
      </c>
      <c r="AB50" s="13"/>
      <c r="AC50" s="83">
        <v>0</v>
      </c>
      <c r="AD50" s="13"/>
      <c r="AE50" s="74">
        <v>0</v>
      </c>
      <c r="AF50" s="13"/>
      <c r="AG50" s="83">
        <v>0</v>
      </c>
      <c r="AH50" s="13"/>
      <c r="AI50" s="74">
        <v>0</v>
      </c>
      <c r="AJ50" s="13"/>
      <c r="AK50" s="74">
        <v>0</v>
      </c>
      <c r="AL50" s="13"/>
      <c r="AM50" s="74">
        <v>0</v>
      </c>
      <c r="AN50" s="13"/>
      <c r="AO50" s="83">
        <v>0</v>
      </c>
      <c r="AP50" s="13"/>
      <c r="AQ50" s="83">
        <v>0</v>
      </c>
      <c r="AR50" s="13"/>
      <c r="AS50" s="83">
        <v>0</v>
      </c>
      <c r="AT50" s="13"/>
      <c r="AU50" s="83">
        <v>0</v>
      </c>
      <c r="AV50" s="13"/>
      <c r="AW50" s="74">
        <v>0</v>
      </c>
      <c r="AX50" s="148"/>
      <c r="AY50" s="212">
        <v>0</v>
      </c>
    </row>
    <row r="51" spans="1:57">
      <c r="C51" s="30" t="s">
        <v>59</v>
      </c>
      <c r="D51" s="13"/>
      <c r="E51" s="83">
        <v>-480</v>
      </c>
      <c r="F51" s="13"/>
      <c r="G51" s="83">
        <v>0</v>
      </c>
      <c r="H51" s="13"/>
      <c r="I51" s="83">
        <v>-11</v>
      </c>
      <c r="J51" s="13"/>
      <c r="K51" s="83">
        <v>-11</v>
      </c>
      <c r="L51" s="13"/>
      <c r="M51" s="83">
        <v>-11</v>
      </c>
      <c r="N51" s="13"/>
      <c r="O51" s="83">
        <v>0</v>
      </c>
      <c r="P51" s="13"/>
      <c r="Q51" s="74">
        <v>0</v>
      </c>
      <c r="R51" s="13"/>
      <c r="S51" s="74">
        <v>-25</v>
      </c>
      <c r="T51" s="13"/>
      <c r="U51" s="74">
        <v>-25</v>
      </c>
      <c r="V51" s="13"/>
      <c r="W51" s="83">
        <v>-11</v>
      </c>
      <c r="X51" s="13"/>
      <c r="Y51" s="83">
        <v>0</v>
      </c>
      <c r="Z51" s="13"/>
      <c r="AA51" s="83">
        <v>0</v>
      </c>
      <c r="AB51" s="13"/>
      <c r="AC51" s="83">
        <v>0</v>
      </c>
      <c r="AD51" s="13"/>
      <c r="AE51" s="74">
        <v>0</v>
      </c>
      <c r="AF51" s="13"/>
      <c r="AG51" s="83">
        <v>0</v>
      </c>
      <c r="AH51" s="13"/>
      <c r="AI51" s="74">
        <v>0</v>
      </c>
      <c r="AJ51" s="13"/>
      <c r="AK51" s="74">
        <v>0</v>
      </c>
      <c r="AL51" s="13"/>
      <c r="AM51" s="74">
        <v>0</v>
      </c>
      <c r="AN51" s="13"/>
      <c r="AO51" s="83">
        <v>0</v>
      </c>
      <c r="AP51" s="13"/>
      <c r="AQ51" s="83">
        <v>0</v>
      </c>
      <c r="AR51" s="13"/>
      <c r="AS51" s="83">
        <v>0</v>
      </c>
      <c r="AT51" s="13"/>
      <c r="AU51" s="83">
        <v>0</v>
      </c>
      <c r="AV51" s="13"/>
      <c r="AW51" s="83">
        <v>0</v>
      </c>
      <c r="AX51" s="148"/>
      <c r="AY51" s="212">
        <v>0</v>
      </c>
    </row>
    <row r="52" spans="1:57">
      <c r="C52" s="96" t="s">
        <v>145</v>
      </c>
      <c r="D52" s="15"/>
      <c r="E52" s="87">
        <v>-2013</v>
      </c>
      <c r="F52" s="15"/>
      <c r="G52" s="87">
        <v>-4239</v>
      </c>
      <c r="H52" s="15"/>
      <c r="I52" s="87">
        <v>-66.653129999998711</v>
      </c>
      <c r="J52" s="15"/>
      <c r="K52" s="87">
        <v>-3038.6550700000016</v>
      </c>
      <c r="L52" s="15"/>
      <c r="M52" s="87">
        <v>-3038.6550700000016</v>
      </c>
      <c r="N52" s="15"/>
      <c r="O52" s="87">
        <v>-4872.0000100000016</v>
      </c>
      <c r="P52" s="15"/>
      <c r="Q52" s="87">
        <v>-316.01216000000005</v>
      </c>
      <c r="R52" s="15"/>
      <c r="S52" s="87">
        <v>-394.19974000000002</v>
      </c>
      <c r="T52" s="15"/>
      <c r="U52" s="87">
        <v>-829</v>
      </c>
      <c r="V52" s="15"/>
      <c r="W52" s="87">
        <v>-1857.2025400000002</v>
      </c>
      <c r="X52" s="15"/>
      <c r="Y52" s="87">
        <v>-2438.8728699999983</v>
      </c>
      <c r="Z52" s="15"/>
      <c r="AA52" s="87">
        <v>-6553.2535999999964</v>
      </c>
      <c r="AB52" s="15"/>
      <c r="AC52" s="87">
        <v>-9347.7779300000075</v>
      </c>
      <c r="AD52" s="15"/>
      <c r="AE52" s="87">
        <v>-13642.161250000001</v>
      </c>
      <c r="AF52" s="15"/>
      <c r="AG52" s="87">
        <v>-4941.2168799999999</v>
      </c>
      <c r="AH52" s="15"/>
      <c r="AI52" s="87">
        <v>-17189.247179999998</v>
      </c>
      <c r="AJ52" s="15"/>
      <c r="AK52" s="87">
        <v>-23740</v>
      </c>
      <c r="AL52" s="15"/>
      <c r="AM52" s="87">
        <v>-33712.870289999999</v>
      </c>
      <c r="AN52" s="15"/>
      <c r="AO52" s="87">
        <v>-6702.4682099999991</v>
      </c>
      <c r="AP52" s="15"/>
      <c r="AQ52" s="87">
        <v>-14506.363080000001</v>
      </c>
      <c r="AR52" s="15"/>
      <c r="AS52" s="87">
        <v>-25806.33754</v>
      </c>
      <c r="AT52" s="15"/>
      <c r="AU52" s="87">
        <v>-34350.030189999998</v>
      </c>
      <c r="AV52" s="15"/>
      <c r="AW52" s="87">
        <v>-10965.307349999999</v>
      </c>
      <c r="AX52" s="178"/>
      <c r="AY52" s="218">
        <v>-20619.307349999999</v>
      </c>
    </row>
    <row r="53" spans="1:57">
      <c r="C53" s="73"/>
      <c r="D53" s="15"/>
      <c r="E53" s="74"/>
      <c r="F53" s="15"/>
      <c r="G53" s="74"/>
      <c r="H53" s="15"/>
      <c r="I53" s="74"/>
      <c r="J53" s="15"/>
      <c r="K53" s="74"/>
      <c r="L53" s="15"/>
      <c r="M53" s="74"/>
      <c r="N53" s="15"/>
      <c r="O53" s="74"/>
      <c r="P53" s="15"/>
      <c r="Q53" s="74"/>
      <c r="R53" s="15"/>
      <c r="S53" s="74"/>
      <c r="T53" s="15"/>
      <c r="U53" s="74"/>
      <c r="V53" s="15"/>
      <c r="W53" s="74"/>
      <c r="X53" s="15"/>
      <c r="Y53" s="74"/>
      <c r="Z53" s="15"/>
      <c r="AA53" s="74"/>
      <c r="AB53" s="15"/>
      <c r="AC53" s="74"/>
      <c r="AD53" s="15"/>
      <c r="AE53" s="74"/>
      <c r="AF53" s="15"/>
      <c r="AG53" s="74"/>
      <c r="AH53" s="15"/>
      <c r="AI53" s="74"/>
      <c r="AJ53" s="15"/>
      <c r="AK53" s="74"/>
      <c r="AL53" s="15"/>
      <c r="AM53" s="74"/>
      <c r="AN53" s="15"/>
      <c r="AO53" s="74"/>
      <c r="AP53" s="15"/>
      <c r="AQ53" s="74"/>
      <c r="AR53" s="15"/>
      <c r="AS53" s="74"/>
      <c r="AT53" s="15"/>
      <c r="AU53" s="74"/>
      <c r="AV53" s="15"/>
      <c r="AW53" s="74"/>
      <c r="AX53" s="178"/>
      <c r="AY53" s="212"/>
    </row>
    <row r="54" spans="1:57">
      <c r="C54" s="89" t="s">
        <v>146</v>
      </c>
      <c r="D54" s="15"/>
      <c r="E54" s="74"/>
      <c r="F54" s="15"/>
      <c r="G54" s="74"/>
      <c r="H54" s="15"/>
      <c r="I54" s="74"/>
      <c r="J54" s="15"/>
      <c r="K54" s="74"/>
      <c r="L54" s="15"/>
      <c r="M54" s="74"/>
      <c r="N54" s="15"/>
      <c r="O54" s="74"/>
      <c r="P54" s="15"/>
      <c r="Q54" s="74"/>
      <c r="R54" s="15"/>
      <c r="S54" s="74"/>
      <c r="T54" s="15"/>
      <c r="U54" s="74"/>
      <c r="V54" s="15"/>
      <c r="W54" s="74"/>
      <c r="X54" s="15"/>
      <c r="Y54" s="74"/>
      <c r="Z54" s="15"/>
      <c r="AA54" s="74"/>
      <c r="AB54" s="15"/>
      <c r="AC54" s="74"/>
      <c r="AD54" s="15"/>
      <c r="AE54" s="74"/>
      <c r="AF54" s="15"/>
      <c r="AG54" s="74"/>
      <c r="AH54" s="15"/>
      <c r="AI54" s="74"/>
      <c r="AJ54" s="15"/>
      <c r="AK54" s="74"/>
      <c r="AL54" s="15"/>
      <c r="AM54" s="74"/>
      <c r="AN54" s="15"/>
      <c r="AO54" s="74"/>
      <c r="AP54" s="15"/>
      <c r="AQ54" s="74"/>
      <c r="AR54" s="15"/>
      <c r="AS54" s="74"/>
      <c r="AT54" s="15"/>
      <c r="AU54" s="74"/>
      <c r="AV54" s="15"/>
      <c r="AW54" s="74"/>
      <c r="AX54" s="178"/>
      <c r="AY54" s="212"/>
    </row>
    <row r="55" spans="1:57">
      <c r="C55" s="73" t="s">
        <v>147</v>
      </c>
      <c r="D55" s="15"/>
      <c r="E55" s="74">
        <v>0</v>
      </c>
      <c r="F55" s="15"/>
      <c r="G55" s="74">
        <v>0</v>
      </c>
      <c r="H55" s="15"/>
      <c r="I55" s="74">
        <v>64</v>
      </c>
      <c r="J55" s="15"/>
      <c r="K55" s="74">
        <v>64</v>
      </c>
      <c r="L55" s="15"/>
      <c r="M55" s="74">
        <v>64</v>
      </c>
      <c r="N55" s="15"/>
      <c r="O55" s="74">
        <v>0</v>
      </c>
      <c r="P55" s="15"/>
      <c r="Q55" s="74">
        <v>0</v>
      </c>
      <c r="R55" s="15"/>
      <c r="S55" s="74">
        <v>0</v>
      </c>
      <c r="T55" s="15"/>
      <c r="U55" s="74">
        <v>0</v>
      </c>
      <c r="V55" s="15"/>
      <c r="W55" s="74">
        <v>0</v>
      </c>
      <c r="X55" s="15"/>
      <c r="Y55" s="74">
        <v>0</v>
      </c>
      <c r="Z55" s="15"/>
      <c r="AA55" s="74">
        <v>0</v>
      </c>
      <c r="AB55" s="15"/>
      <c r="AC55" s="74">
        <v>0</v>
      </c>
      <c r="AD55" s="15"/>
      <c r="AE55" s="74">
        <v>0</v>
      </c>
      <c r="AF55" s="15"/>
      <c r="AG55" s="74">
        <v>0</v>
      </c>
      <c r="AH55" s="15"/>
      <c r="AI55" s="74">
        <v>0</v>
      </c>
      <c r="AJ55" s="15"/>
      <c r="AK55" s="74">
        <v>0</v>
      </c>
      <c r="AL55" s="15"/>
      <c r="AM55" s="74">
        <v>0</v>
      </c>
      <c r="AN55" s="15"/>
      <c r="AO55" s="74">
        <v>0</v>
      </c>
      <c r="AP55" s="15"/>
      <c r="AQ55" s="74">
        <v>0</v>
      </c>
      <c r="AR55" s="15"/>
      <c r="AS55" s="74">
        <v>0</v>
      </c>
      <c r="AT55" s="15"/>
      <c r="AU55" s="74">
        <v>0</v>
      </c>
      <c r="AV55" s="15"/>
      <c r="AW55" s="74">
        <v>0</v>
      </c>
      <c r="AX55" s="178"/>
      <c r="AY55" s="212">
        <v>0</v>
      </c>
    </row>
    <row r="56" spans="1:57">
      <c r="C56" s="71" t="s">
        <v>148</v>
      </c>
      <c r="D56" s="15"/>
      <c r="E56" s="74">
        <v>-11138</v>
      </c>
      <c r="F56" s="15"/>
      <c r="G56" s="74">
        <v>-12625</v>
      </c>
      <c r="H56" s="15"/>
      <c r="I56" s="74">
        <v>-10342.866</v>
      </c>
      <c r="J56" s="15"/>
      <c r="K56" s="74">
        <v>-11878.866</v>
      </c>
      <c r="L56" s="15"/>
      <c r="M56" s="74">
        <v>-13017.866</v>
      </c>
      <c r="N56" s="15"/>
      <c r="O56" s="74">
        <v>-34752.232789986432</v>
      </c>
      <c r="P56" s="15"/>
      <c r="Q56" s="74">
        <v>-899</v>
      </c>
      <c r="R56" s="15"/>
      <c r="S56" s="74">
        <v>-1130</v>
      </c>
      <c r="T56" s="15"/>
      <c r="U56" s="74">
        <v>-1130</v>
      </c>
      <c r="V56" s="15"/>
      <c r="W56" s="74">
        <v>-115194</v>
      </c>
      <c r="X56" s="15"/>
      <c r="Y56" s="74">
        <v>0</v>
      </c>
      <c r="Z56" s="15"/>
      <c r="AA56" s="74">
        <v>-6135</v>
      </c>
      <c r="AB56" s="15"/>
      <c r="AC56" s="74">
        <v>-6135</v>
      </c>
      <c r="AD56" s="15"/>
      <c r="AE56" s="74">
        <v>-6135</v>
      </c>
      <c r="AF56" s="15"/>
      <c r="AG56" s="74">
        <v>0</v>
      </c>
      <c r="AH56" s="15"/>
      <c r="AI56" s="74">
        <v>-9881</v>
      </c>
      <c r="AJ56" s="15"/>
      <c r="AK56" s="74">
        <v>-9881</v>
      </c>
      <c r="AL56" s="15"/>
      <c r="AM56" s="74">
        <v>-9881</v>
      </c>
      <c r="AN56" s="15"/>
      <c r="AO56" s="74">
        <v>0</v>
      </c>
      <c r="AP56" s="15"/>
      <c r="AQ56" s="74">
        <v>-5392</v>
      </c>
      <c r="AR56" s="15"/>
      <c r="AS56" s="74">
        <v>-5392</v>
      </c>
      <c r="AT56" s="15"/>
      <c r="AU56" s="74">
        <v>-5392</v>
      </c>
      <c r="AV56" s="15"/>
      <c r="AW56" s="74">
        <v>0</v>
      </c>
      <c r="AX56" s="178"/>
      <c r="AY56" s="212">
        <v>-7211</v>
      </c>
    </row>
    <row r="57" spans="1:57">
      <c r="C57" s="71" t="s">
        <v>149</v>
      </c>
      <c r="D57" s="15"/>
      <c r="E57" s="74">
        <v>0</v>
      </c>
      <c r="F57" s="15"/>
      <c r="G57" s="74">
        <v>0</v>
      </c>
      <c r="H57" s="15"/>
      <c r="I57" s="74">
        <v>0</v>
      </c>
      <c r="J57" s="15"/>
      <c r="K57" s="74">
        <v>0</v>
      </c>
      <c r="L57" s="15"/>
      <c r="M57" s="74">
        <v>0</v>
      </c>
      <c r="N57" s="15"/>
      <c r="O57" s="74">
        <v>0</v>
      </c>
      <c r="P57" s="15"/>
      <c r="Q57" s="74">
        <v>0</v>
      </c>
      <c r="R57" s="15"/>
      <c r="S57" s="74">
        <v>0</v>
      </c>
      <c r="T57" s="15"/>
      <c r="U57" s="74">
        <v>0</v>
      </c>
      <c r="V57" s="15"/>
      <c r="W57" s="74">
        <v>0</v>
      </c>
      <c r="X57" s="15"/>
      <c r="Y57" s="74">
        <v>0</v>
      </c>
      <c r="Z57" s="15"/>
      <c r="AA57" s="74">
        <v>0</v>
      </c>
      <c r="AB57" s="15"/>
      <c r="AC57" s="74">
        <v>0</v>
      </c>
      <c r="AD57" s="15"/>
      <c r="AE57" s="74">
        <v>-9530</v>
      </c>
      <c r="AF57" s="15"/>
      <c r="AG57" s="74">
        <v>0</v>
      </c>
      <c r="AH57" s="15"/>
      <c r="AI57" s="74">
        <v>0</v>
      </c>
      <c r="AJ57" s="15"/>
      <c r="AK57" s="74">
        <v>0</v>
      </c>
      <c r="AL57" s="15"/>
      <c r="AM57" s="74">
        <v>0</v>
      </c>
      <c r="AN57" s="15"/>
      <c r="AO57" s="74">
        <v>0</v>
      </c>
      <c r="AP57" s="15"/>
      <c r="AQ57" s="74">
        <v>-18968</v>
      </c>
      <c r="AR57" s="15"/>
      <c r="AS57" s="74">
        <v>-19630</v>
      </c>
      <c r="AT57" s="15"/>
      <c r="AU57" s="74">
        <v>-20328</v>
      </c>
      <c r="AV57" s="15"/>
      <c r="AW57" s="74">
        <v>-603</v>
      </c>
      <c r="AX57" s="178"/>
      <c r="AY57" s="212">
        <v>-20646</v>
      </c>
    </row>
    <row r="58" spans="1:57">
      <c r="C58" s="71" t="s">
        <v>150</v>
      </c>
      <c r="D58" s="15"/>
      <c r="E58" s="74">
        <v>1760</v>
      </c>
      <c r="F58" s="15"/>
      <c r="G58" s="74">
        <v>1902</v>
      </c>
      <c r="H58" s="15"/>
      <c r="I58" s="74">
        <v>0</v>
      </c>
      <c r="J58" s="15"/>
      <c r="K58" s="74">
        <v>0</v>
      </c>
      <c r="L58" s="15"/>
      <c r="M58" s="74">
        <v>0</v>
      </c>
      <c r="N58" s="15"/>
      <c r="O58" s="74">
        <v>2694.5</v>
      </c>
      <c r="P58" s="15"/>
      <c r="Q58" s="74">
        <v>0</v>
      </c>
      <c r="R58" s="15"/>
      <c r="S58" s="74">
        <v>30000</v>
      </c>
      <c r="T58" s="15"/>
      <c r="U58" s="74">
        <v>30003</v>
      </c>
      <c r="V58" s="15"/>
      <c r="W58" s="74">
        <v>30003.4</v>
      </c>
      <c r="X58" s="15"/>
      <c r="Y58" s="74">
        <v>0</v>
      </c>
      <c r="Z58" s="15"/>
      <c r="AA58" s="74">
        <v>0</v>
      </c>
      <c r="AB58" s="15"/>
      <c r="AC58" s="74">
        <v>0</v>
      </c>
      <c r="AE58" s="74">
        <v>0</v>
      </c>
      <c r="AF58" s="15"/>
      <c r="AG58" s="74">
        <v>0</v>
      </c>
      <c r="AH58" s="15"/>
      <c r="AI58" s="74">
        <v>0</v>
      </c>
      <c r="AJ58" s="15"/>
      <c r="AK58" s="74">
        <v>0</v>
      </c>
      <c r="AL58" s="15"/>
      <c r="AM58" s="74">
        <v>0</v>
      </c>
      <c r="AN58" s="15"/>
      <c r="AO58" s="74">
        <v>0</v>
      </c>
      <c r="AP58" s="15"/>
      <c r="AQ58" s="74">
        <v>0</v>
      </c>
      <c r="AR58" s="15"/>
      <c r="AS58" s="74">
        <v>0</v>
      </c>
      <c r="AT58" s="15"/>
      <c r="AU58" s="74">
        <v>0</v>
      </c>
      <c r="AV58" s="15"/>
      <c r="AW58" s="74">
        <v>0</v>
      </c>
      <c r="AX58" s="178"/>
      <c r="AY58" s="212">
        <v>0</v>
      </c>
    </row>
    <row r="59" spans="1:57">
      <c r="B59" s="78"/>
      <c r="C59" s="73" t="s">
        <v>151</v>
      </c>
      <c r="D59" s="15"/>
      <c r="E59" s="74">
        <v>-696</v>
      </c>
      <c r="F59" s="15"/>
      <c r="G59" s="74">
        <v>-2020</v>
      </c>
      <c r="H59" s="15"/>
      <c r="I59" s="74">
        <v>-936</v>
      </c>
      <c r="J59" s="15"/>
      <c r="K59" s="74">
        <v>-966</v>
      </c>
      <c r="L59" s="15"/>
      <c r="M59" s="74">
        <v>-966</v>
      </c>
      <c r="N59" s="15"/>
      <c r="O59" s="74">
        <v>-2016</v>
      </c>
      <c r="P59" s="15"/>
      <c r="Q59" s="74">
        <v>-1647</v>
      </c>
      <c r="R59" s="15"/>
      <c r="S59" s="74">
        <v>-2006</v>
      </c>
      <c r="T59" s="15"/>
      <c r="U59" s="74">
        <v>-2324</v>
      </c>
      <c r="V59" s="15"/>
      <c r="W59" s="74">
        <v>-33712.111879999997</v>
      </c>
      <c r="X59" s="15"/>
      <c r="Y59" s="74">
        <v>0</v>
      </c>
      <c r="Z59" s="15"/>
      <c r="AA59" s="74">
        <v>0</v>
      </c>
      <c r="AB59" s="15"/>
      <c r="AC59" s="74">
        <v>0</v>
      </c>
      <c r="AD59" s="15"/>
      <c r="AE59" s="74">
        <v>0</v>
      </c>
      <c r="AF59" s="15"/>
      <c r="AG59" s="74">
        <v>0</v>
      </c>
      <c r="AH59" s="15"/>
      <c r="AI59" s="74">
        <v>0</v>
      </c>
      <c r="AJ59" s="15"/>
      <c r="AK59" s="74">
        <v>0</v>
      </c>
      <c r="AL59" s="15"/>
      <c r="AM59" s="74">
        <v>0</v>
      </c>
      <c r="AN59" s="15"/>
      <c r="AO59" s="74">
        <v>0</v>
      </c>
      <c r="AP59" s="15"/>
      <c r="AQ59" s="74">
        <v>0</v>
      </c>
      <c r="AR59" s="15"/>
      <c r="AS59" s="74">
        <v>0</v>
      </c>
      <c r="AT59" s="15"/>
      <c r="AU59" s="74">
        <v>0</v>
      </c>
      <c r="AV59" s="15"/>
      <c r="AW59" s="74">
        <v>0</v>
      </c>
      <c r="AX59" s="178"/>
      <c r="AY59" s="212">
        <v>0</v>
      </c>
    </row>
    <row r="60" spans="1:57">
      <c r="C60" s="73" t="s">
        <v>152</v>
      </c>
      <c r="D60" s="17"/>
      <c r="E60" s="74">
        <v>0</v>
      </c>
      <c r="F60" s="17"/>
      <c r="G60" s="74">
        <v>0</v>
      </c>
      <c r="H60" s="17"/>
      <c r="I60" s="74">
        <v>0</v>
      </c>
      <c r="J60" s="17"/>
      <c r="K60" s="74">
        <v>0</v>
      </c>
      <c r="L60" s="17"/>
      <c r="M60" s="74">
        <v>0</v>
      </c>
      <c r="N60" s="17"/>
      <c r="O60" s="74">
        <v>-10684</v>
      </c>
      <c r="P60" s="17"/>
      <c r="Q60" s="74">
        <v>-2694</v>
      </c>
      <c r="R60" s="17"/>
      <c r="S60" s="74">
        <v>-3592</v>
      </c>
      <c r="T60" s="17"/>
      <c r="U60" s="74">
        <v>-5647</v>
      </c>
      <c r="V60" s="17"/>
      <c r="W60" s="74">
        <v>-11352</v>
      </c>
      <c r="X60" s="17"/>
      <c r="Y60" s="74">
        <v>-1760.4666224</v>
      </c>
      <c r="Z60" s="17"/>
      <c r="AA60" s="74">
        <v>-4510.1117623999999</v>
      </c>
      <c r="AB60" s="17"/>
      <c r="AC60" s="74">
        <v>-8324.5169024000006</v>
      </c>
      <c r="AD60" s="17"/>
      <c r="AE60" s="74">
        <v>-13253</v>
      </c>
      <c r="AF60" s="17"/>
      <c r="AG60" s="74">
        <v>-3604</v>
      </c>
      <c r="AH60" s="17"/>
      <c r="AI60" s="74">
        <v>-7979</v>
      </c>
      <c r="AJ60" s="17"/>
      <c r="AK60" s="74">
        <v>-12383</v>
      </c>
      <c r="AL60" s="17"/>
      <c r="AM60" s="74">
        <v>-18695.504202</v>
      </c>
      <c r="AN60" s="17"/>
      <c r="AO60" s="74">
        <v>-5415</v>
      </c>
      <c r="AP60" s="17"/>
      <c r="AQ60" s="74">
        <v>-10678</v>
      </c>
      <c r="AR60" s="17"/>
      <c r="AS60" s="74">
        <v>-16549</v>
      </c>
      <c r="AT60" s="17"/>
      <c r="AU60" s="74">
        <v>-24314</v>
      </c>
      <c r="AV60" s="17"/>
      <c r="AW60" s="74">
        <v>-6727.1695299999992</v>
      </c>
      <c r="AX60" s="214"/>
      <c r="AY60" s="212">
        <v>-12797</v>
      </c>
    </row>
    <row r="61" spans="1:57">
      <c r="C61" s="73" t="s">
        <v>153</v>
      </c>
      <c r="D61" s="17"/>
      <c r="E61" s="74">
        <v>0</v>
      </c>
      <c r="F61" s="17"/>
      <c r="G61" s="74">
        <v>0</v>
      </c>
      <c r="H61" s="17"/>
      <c r="I61" s="74">
        <v>0</v>
      </c>
      <c r="J61" s="17"/>
      <c r="K61" s="74">
        <v>0</v>
      </c>
      <c r="L61" s="17"/>
      <c r="M61" s="74">
        <v>0</v>
      </c>
      <c r="N61" s="17"/>
      <c r="O61" s="74">
        <v>0</v>
      </c>
      <c r="P61" s="17"/>
      <c r="Q61" s="74">
        <v>0</v>
      </c>
      <c r="R61" s="17"/>
      <c r="S61" s="74">
        <v>0</v>
      </c>
      <c r="T61" s="17"/>
      <c r="U61" s="74">
        <v>0</v>
      </c>
      <c r="V61" s="17"/>
      <c r="W61" s="74">
        <v>161028.5</v>
      </c>
      <c r="X61" s="17"/>
      <c r="Y61" s="74">
        <v>0</v>
      </c>
      <c r="Z61" s="17"/>
      <c r="AA61" s="74">
        <v>0</v>
      </c>
      <c r="AB61" s="17"/>
      <c r="AC61" s="74">
        <v>1855</v>
      </c>
      <c r="AD61" s="17"/>
      <c r="AE61" s="74">
        <v>1855</v>
      </c>
      <c r="AF61" s="17"/>
      <c r="AG61" s="74">
        <v>0</v>
      </c>
      <c r="AH61" s="17"/>
      <c r="AI61" s="74">
        <v>0</v>
      </c>
      <c r="AJ61" s="17"/>
      <c r="AK61" s="74">
        <v>0</v>
      </c>
      <c r="AL61" s="17"/>
      <c r="AM61" s="74">
        <v>0</v>
      </c>
      <c r="AN61" s="17"/>
      <c r="AO61" s="74">
        <v>0</v>
      </c>
      <c r="AP61" s="17"/>
      <c r="AQ61" s="74">
        <v>0</v>
      </c>
      <c r="AR61" s="17"/>
      <c r="AS61" s="74">
        <v>0</v>
      </c>
      <c r="AT61" s="17"/>
      <c r="AU61" s="74">
        <v>0</v>
      </c>
      <c r="AV61" s="17"/>
      <c r="AW61" s="74">
        <v>0</v>
      </c>
      <c r="AX61" s="214"/>
      <c r="AY61" s="212">
        <v>0</v>
      </c>
    </row>
    <row r="62" spans="1:57">
      <c r="C62" s="73" t="s">
        <v>154</v>
      </c>
      <c r="D62" s="17"/>
      <c r="E62" s="74">
        <v>0</v>
      </c>
      <c r="F62" s="17"/>
      <c r="G62" s="74">
        <v>0</v>
      </c>
      <c r="H62" s="17"/>
      <c r="I62" s="74">
        <v>0</v>
      </c>
      <c r="J62" s="17"/>
      <c r="K62" s="74">
        <v>0</v>
      </c>
      <c r="L62" s="17"/>
      <c r="M62" s="74">
        <v>0</v>
      </c>
      <c r="N62" s="17"/>
      <c r="O62" s="74">
        <v>0</v>
      </c>
      <c r="P62" s="17"/>
      <c r="Q62" s="74">
        <v>0</v>
      </c>
      <c r="R62" s="17"/>
      <c r="S62" s="74">
        <v>0</v>
      </c>
      <c r="T62" s="17"/>
      <c r="U62" s="74">
        <v>0</v>
      </c>
      <c r="V62" s="17"/>
      <c r="W62" s="74">
        <v>0</v>
      </c>
      <c r="X62" s="17"/>
      <c r="Y62" s="74">
        <v>0</v>
      </c>
      <c r="Z62" s="17"/>
      <c r="AA62" s="74">
        <v>0</v>
      </c>
      <c r="AB62" s="17"/>
      <c r="AC62" s="74">
        <v>0</v>
      </c>
      <c r="AD62" s="17"/>
      <c r="AE62" s="74">
        <v>0</v>
      </c>
      <c r="AF62" s="17"/>
      <c r="AG62" s="74">
        <v>0</v>
      </c>
      <c r="AH62" s="17"/>
      <c r="AI62" s="74">
        <v>0</v>
      </c>
      <c r="AJ62" s="17"/>
      <c r="AK62" s="74">
        <v>0</v>
      </c>
      <c r="AL62" s="17"/>
      <c r="AM62" s="74">
        <v>-12256</v>
      </c>
      <c r="AN62" s="17"/>
      <c r="AO62" s="74">
        <v>-152.73963999999998</v>
      </c>
      <c r="AP62" s="17"/>
      <c r="AQ62" s="74">
        <v>-152.73963999999998</v>
      </c>
      <c r="AR62" s="17"/>
      <c r="AS62" s="74">
        <v>-152.73963999999998</v>
      </c>
      <c r="AT62" s="17"/>
      <c r="AU62" s="74">
        <v>-152.73963999999998</v>
      </c>
      <c r="AV62" s="17"/>
      <c r="AW62" s="74">
        <v>-387</v>
      </c>
      <c r="AX62" s="214"/>
      <c r="AY62" s="212">
        <v>-6914.0910000000003</v>
      </c>
    </row>
    <row r="63" spans="1:57">
      <c r="C63" s="96" t="s">
        <v>155</v>
      </c>
      <c r="D63" s="17"/>
      <c r="E63" s="87">
        <v>-10074</v>
      </c>
      <c r="F63" s="17"/>
      <c r="G63" s="87">
        <v>-12743</v>
      </c>
      <c r="H63" s="17"/>
      <c r="I63" s="87">
        <v>-13681.866</v>
      </c>
      <c r="J63" s="17"/>
      <c r="K63" s="87">
        <v>-17714.866000000002</v>
      </c>
      <c r="L63" s="17"/>
      <c r="M63" s="87">
        <v>-21352.866000000002</v>
      </c>
      <c r="N63" s="17"/>
      <c r="O63" s="87">
        <v>-44756.732789986432</v>
      </c>
      <c r="P63" s="17"/>
      <c r="Q63" s="87">
        <v>-5240</v>
      </c>
      <c r="R63" s="17"/>
      <c r="S63" s="87">
        <v>23272</v>
      </c>
      <c r="T63" s="17"/>
      <c r="U63" s="87">
        <v>20902</v>
      </c>
      <c r="V63" s="17"/>
      <c r="W63" s="87">
        <v>30773.788119999997</v>
      </c>
      <c r="X63" s="17"/>
      <c r="Y63" s="87">
        <v>1760</v>
      </c>
      <c r="Z63" s="17"/>
      <c r="AA63" s="87">
        <v>-10645.1117624</v>
      </c>
      <c r="AB63" s="17"/>
      <c r="AC63" s="87">
        <v>-10645.1117624</v>
      </c>
      <c r="AD63" s="17"/>
      <c r="AE63" s="87">
        <v>-27063</v>
      </c>
      <c r="AF63" s="17"/>
      <c r="AG63" s="87">
        <v>-3604</v>
      </c>
      <c r="AH63" s="17"/>
      <c r="AI63" s="87">
        <v>-17860</v>
      </c>
      <c r="AJ63" s="17"/>
      <c r="AK63" s="87">
        <v>-25217</v>
      </c>
      <c r="AL63" s="17"/>
      <c r="AM63" s="87">
        <v>-40832.504201999996</v>
      </c>
      <c r="AN63" s="17"/>
      <c r="AO63" s="87">
        <v>-5567.7396399999998</v>
      </c>
      <c r="AP63" s="17"/>
      <c r="AQ63" s="87">
        <v>-35190.73964</v>
      </c>
      <c r="AR63" s="17"/>
      <c r="AS63" s="87">
        <v>-41723.73964</v>
      </c>
      <c r="AT63" s="17"/>
      <c r="AU63" s="87">
        <v>-50186.73964</v>
      </c>
      <c r="AV63" s="17"/>
      <c r="AW63" s="87">
        <v>-7717.1695299999992</v>
      </c>
      <c r="AX63" s="214"/>
      <c r="AY63" s="218">
        <v>-47568.091</v>
      </c>
    </row>
    <row r="64" spans="1:57">
      <c r="C64" s="73"/>
      <c r="D64" s="17"/>
      <c r="E64" s="90"/>
      <c r="F64" s="17"/>
      <c r="G64" s="90"/>
      <c r="H64" s="17"/>
      <c r="I64" s="90"/>
      <c r="J64" s="17"/>
      <c r="K64" s="90"/>
      <c r="L64" s="17"/>
      <c r="M64" s="90"/>
      <c r="N64" s="17"/>
      <c r="O64" s="90"/>
      <c r="P64" s="17"/>
      <c r="Q64" s="90" t="s">
        <v>0</v>
      </c>
      <c r="R64" s="17"/>
      <c r="S64" s="90"/>
      <c r="T64" s="17"/>
      <c r="U64" s="90"/>
      <c r="V64" s="17"/>
      <c r="W64" s="90"/>
      <c r="X64" s="17"/>
      <c r="Y64" s="90"/>
      <c r="Z64" s="17"/>
      <c r="AA64" s="90"/>
      <c r="AB64" s="17"/>
      <c r="AC64" s="90"/>
      <c r="AD64" s="17"/>
      <c r="AE64" s="90"/>
      <c r="AF64" s="17"/>
      <c r="AG64" s="90"/>
      <c r="AH64" s="17"/>
      <c r="AI64" s="90"/>
      <c r="AJ64" s="17"/>
      <c r="AK64" s="90"/>
      <c r="AL64" s="17"/>
      <c r="AM64" s="90"/>
      <c r="AN64" s="17"/>
      <c r="AO64" s="90"/>
      <c r="AP64" s="17"/>
      <c r="AQ64" s="90"/>
      <c r="AR64" s="17"/>
      <c r="AS64" s="90"/>
      <c r="AT64" s="17"/>
      <c r="AU64" s="90"/>
      <c r="AV64" s="17"/>
      <c r="AW64" s="90"/>
      <c r="AX64" s="214"/>
      <c r="AY64" s="213"/>
    </row>
    <row r="65" spans="3:51" s="148" customFormat="1" ht="33">
      <c r="C65" s="97" t="s">
        <v>156</v>
      </c>
      <c r="D65" s="17"/>
      <c r="E65" s="146">
        <v>42</v>
      </c>
      <c r="F65" s="17"/>
      <c r="G65" s="146">
        <v>94</v>
      </c>
      <c r="H65" s="17"/>
      <c r="I65" s="146">
        <v>1</v>
      </c>
      <c r="J65" s="17"/>
      <c r="K65" s="146">
        <v>-13</v>
      </c>
      <c r="L65" s="17"/>
      <c r="M65" s="146">
        <v>-7</v>
      </c>
      <c r="N65" s="17"/>
      <c r="O65" s="146">
        <v>2</v>
      </c>
      <c r="P65" s="17"/>
      <c r="Q65" s="147">
        <v>-7</v>
      </c>
      <c r="R65" s="17"/>
      <c r="S65" s="147">
        <v>3</v>
      </c>
      <c r="T65" s="17"/>
      <c r="U65" s="147">
        <v>5</v>
      </c>
      <c r="V65" s="17"/>
      <c r="W65" s="146">
        <v>1</v>
      </c>
      <c r="X65" s="17"/>
      <c r="Y65" s="146">
        <v>1</v>
      </c>
      <c r="Z65" s="17"/>
      <c r="AA65" s="146">
        <v>-2</v>
      </c>
      <c r="AB65" s="17"/>
      <c r="AC65" s="146">
        <v>2</v>
      </c>
      <c r="AD65" s="17"/>
      <c r="AE65" s="146">
        <v>1</v>
      </c>
      <c r="AF65" s="17"/>
      <c r="AG65" s="146">
        <v>-3</v>
      </c>
      <c r="AH65" s="17"/>
      <c r="AI65" s="146">
        <v>1</v>
      </c>
      <c r="AJ65" s="17"/>
      <c r="AK65" s="146">
        <v>2</v>
      </c>
      <c r="AL65" s="17"/>
      <c r="AM65" s="146">
        <v>0</v>
      </c>
      <c r="AN65" s="17"/>
      <c r="AO65" s="146">
        <v>0</v>
      </c>
      <c r="AP65" s="17"/>
      <c r="AQ65" s="146">
        <v>-2</v>
      </c>
      <c r="AR65" s="17"/>
      <c r="AS65" s="146">
        <v>-1</v>
      </c>
      <c r="AT65" s="146"/>
      <c r="AU65" s="146">
        <v>-3</v>
      </c>
      <c r="AV65" s="17"/>
      <c r="AW65" s="146">
        <v>1</v>
      </c>
      <c r="AX65" s="214"/>
      <c r="AY65" s="179">
        <v>3</v>
      </c>
    </row>
    <row r="66" spans="3:51">
      <c r="C66" s="73"/>
      <c r="D66" s="17"/>
      <c r="E66" s="91"/>
      <c r="F66" s="17"/>
      <c r="G66" s="91"/>
      <c r="H66" s="17"/>
      <c r="I66" s="91"/>
      <c r="J66" s="17"/>
      <c r="K66" s="91"/>
      <c r="L66" s="17"/>
      <c r="M66" s="91"/>
      <c r="N66" s="17"/>
      <c r="O66" s="91"/>
      <c r="P66" s="17"/>
      <c r="Q66" s="91"/>
      <c r="R66" s="17"/>
      <c r="S66" s="91"/>
      <c r="T66" s="17"/>
      <c r="U66" s="91"/>
      <c r="V66" s="17"/>
      <c r="W66" s="91"/>
      <c r="X66" s="17"/>
      <c r="Y66" s="91"/>
      <c r="Z66" s="17"/>
      <c r="AA66" s="91"/>
      <c r="AB66" s="17"/>
      <c r="AC66" s="91"/>
      <c r="AD66" s="17"/>
      <c r="AE66" s="91"/>
      <c r="AF66" s="17"/>
      <c r="AG66" s="91"/>
      <c r="AH66" s="17"/>
      <c r="AI66" s="91"/>
      <c r="AJ66" s="17"/>
      <c r="AK66" s="91"/>
      <c r="AL66" s="17"/>
      <c r="AM66" s="91"/>
      <c r="AN66" s="17"/>
      <c r="AO66" s="91"/>
      <c r="AP66" s="17"/>
      <c r="AQ66" s="91"/>
      <c r="AR66" s="17"/>
      <c r="AS66" s="91"/>
      <c r="AT66" s="17"/>
      <c r="AU66" s="91"/>
      <c r="AV66" s="17"/>
      <c r="AW66" s="91"/>
      <c r="AX66" s="214"/>
      <c r="AY66" s="219"/>
    </row>
    <row r="67" spans="3:51" ht="17.25" thickBot="1">
      <c r="C67" s="98" t="s">
        <v>157</v>
      </c>
      <c r="D67" s="33"/>
      <c r="E67" s="92">
        <v>10827</v>
      </c>
      <c r="F67" s="33"/>
      <c r="G67" s="92">
        <v>20243</v>
      </c>
      <c r="H67" s="33"/>
      <c r="I67" s="92">
        <v>8681.4778512743342</v>
      </c>
      <c r="J67" s="33"/>
      <c r="K67" s="92">
        <v>12364.785971274337</v>
      </c>
      <c r="L67" s="33"/>
      <c r="M67" s="92">
        <v>22781.785971274337</v>
      </c>
      <c r="N67" s="33"/>
      <c r="O67" s="92">
        <v>10984.270828630113</v>
      </c>
      <c r="P67" s="33"/>
      <c r="Q67" s="92">
        <v>26980.82110579059</v>
      </c>
      <c r="R67" s="33"/>
      <c r="S67" s="92">
        <v>39353.572975790579</v>
      </c>
      <c r="T67" s="33"/>
      <c r="U67" s="92">
        <v>29846.272975790587</v>
      </c>
      <c r="V67" s="33"/>
      <c r="W67" s="92">
        <v>41662.579326590523</v>
      </c>
      <c r="X67" s="33"/>
      <c r="Y67" s="92">
        <v>-3079</v>
      </c>
      <c r="Z67" s="33"/>
      <c r="AA67" s="92">
        <v>-25655.001019999996</v>
      </c>
      <c r="AB67" s="33"/>
      <c r="AC67" s="92">
        <v>-23917.92314000001</v>
      </c>
      <c r="AD67" s="33"/>
      <c r="AE67" s="92">
        <v>-22306.230510000009</v>
      </c>
      <c r="AF67" s="33"/>
      <c r="AG67" s="92">
        <v>7588.0229799999925</v>
      </c>
      <c r="AH67" s="33"/>
      <c r="AI67" s="92">
        <v>-6099.8631200000018</v>
      </c>
      <c r="AJ67" s="33"/>
      <c r="AK67" s="92">
        <v>-13424.221290000001</v>
      </c>
      <c r="AL67" s="33"/>
      <c r="AM67" s="92">
        <v>-6282.1455019999921</v>
      </c>
      <c r="AN67" s="33"/>
      <c r="AO67" s="92">
        <v>2796.8374300000032</v>
      </c>
      <c r="AP67" s="33"/>
      <c r="AQ67" s="92">
        <v>-20559.789536142351</v>
      </c>
      <c r="AR67" s="33"/>
      <c r="AS67" s="92">
        <v>-14215.477496142375</v>
      </c>
      <c r="AT67" s="33"/>
      <c r="AU67" s="92">
        <v>-6011.6393661423572</v>
      </c>
      <c r="AV67" s="33"/>
      <c r="AW67" s="92">
        <v>27701.751360000006</v>
      </c>
      <c r="AX67" s="220"/>
      <c r="AY67" s="221">
        <v>12510.682669999998</v>
      </c>
    </row>
    <row r="68" spans="3:51" ht="17.25" thickTop="1">
      <c r="C68" s="93"/>
      <c r="E68" s="74"/>
      <c r="G68" s="74"/>
      <c r="I68" s="74"/>
      <c r="K68" s="74"/>
      <c r="M68" s="74"/>
      <c r="O68" s="74"/>
      <c r="Q68" s="74"/>
      <c r="S68" s="74"/>
      <c r="U68" s="74"/>
      <c r="W68" s="74"/>
      <c r="Y68" s="74"/>
      <c r="AA68" s="74"/>
      <c r="AC68" s="74"/>
      <c r="AE68" s="74"/>
      <c r="AG68" s="74"/>
      <c r="AI68" s="74"/>
      <c r="AK68" s="74"/>
      <c r="AM68" s="74"/>
      <c r="AO68" s="74"/>
      <c r="AQ68" s="74"/>
      <c r="AS68" s="74"/>
      <c r="AU68" s="74"/>
      <c r="AW68" s="74"/>
      <c r="AX68" s="9"/>
      <c r="AY68" s="212"/>
    </row>
    <row r="69" spans="3:51" ht="17.25" thickBot="1">
      <c r="C69" s="60" t="s">
        <v>158</v>
      </c>
      <c r="D69" s="46"/>
      <c r="E69" s="61">
        <v>5359</v>
      </c>
      <c r="F69" s="46"/>
      <c r="G69" s="61">
        <v>16186</v>
      </c>
      <c r="H69" s="46"/>
      <c r="I69" s="61">
        <v>36429.118999999999</v>
      </c>
      <c r="J69" s="62"/>
      <c r="K69" s="61">
        <v>36429.118999999999</v>
      </c>
      <c r="L69" s="62"/>
      <c r="M69" s="61">
        <v>36429.118999999999</v>
      </c>
      <c r="N69" s="62"/>
      <c r="O69" s="61">
        <v>36429.33330389121</v>
      </c>
      <c r="P69" s="62"/>
      <c r="Q69" s="61">
        <v>47414</v>
      </c>
      <c r="R69" s="62"/>
      <c r="S69" s="61">
        <v>47414</v>
      </c>
      <c r="T69" s="62"/>
      <c r="U69" s="61">
        <v>47414</v>
      </c>
      <c r="V69" s="62"/>
      <c r="W69" s="61">
        <v>47414</v>
      </c>
      <c r="X69" s="62"/>
      <c r="Y69" s="61">
        <v>89077</v>
      </c>
      <c r="Z69" s="62"/>
      <c r="AA69" s="61">
        <v>89077</v>
      </c>
      <c r="AB69" s="62"/>
      <c r="AC69" s="61">
        <v>89077</v>
      </c>
      <c r="AD69" s="62"/>
      <c r="AE69" s="61">
        <v>89077</v>
      </c>
      <c r="AF69" s="62"/>
      <c r="AG69" s="61">
        <v>66770.769489999991</v>
      </c>
      <c r="AH69" s="62"/>
      <c r="AI69" s="61">
        <v>66771</v>
      </c>
      <c r="AJ69" s="62"/>
      <c r="AK69" s="61">
        <v>66771</v>
      </c>
      <c r="AL69" s="62"/>
      <c r="AM69" s="61">
        <v>66771</v>
      </c>
      <c r="AN69" s="62"/>
      <c r="AO69" s="61">
        <v>60489</v>
      </c>
      <c r="AP69" s="62"/>
      <c r="AQ69" s="61">
        <v>60489</v>
      </c>
      <c r="AR69" s="62"/>
      <c r="AS69" s="61">
        <v>60489</v>
      </c>
      <c r="AT69" s="62"/>
      <c r="AU69" s="61">
        <v>60489</v>
      </c>
      <c r="AV69" s="62"/>
      <c r="AW69" s="61">
        <v>54477</v>
      </c>
      <c r="AX69" s="197"/>
      <c r="AY69" s="198">
        <v>54477</v>
      </c>
    </row>
    <row r="70" spans="3:51" ht="17.25" thickTop="1">
      <c r="C70" s="63" t="s">
        <v>159</v>
      </c>
      <c r="D70" s="46"/>
      <c r="E70" s="64">
        <v>16186</v>
      </c>
      <c r="F70" s="46"/>
      <c r="G70" s="65">
        <v>36429</v>
      </c>
      <c r="H70" s="46"/>
      <c r="I70" s="65">
        <v>45111</v>
      </c>
      <c r="J70" s="66"/>
      <c r="K70" s="65">
        <v>48794</v>
      </c>
      <c r="L70" s="66"/>
      <c r="M70" s="65">
        <v>59211</v>
      </c>
      <c r="N70" s="66"/>
      <c r="O70" s="65">
        <v>47414</v>
      </c>
      <c r="P70" s="66"/>
      <c r="Q70" s="65">
        <v>74395</v>
      </c>
      <c r="R70" s="66"/>
      <c r="S70" s="65">
        <v>86768</v>
      </c>
      <c r="T70" s="66"/>
      <c r="U70" s="65">
        <v>77260</v>
      </c>
      <c r="V70" s="66"/>
      <c r="W70" s="65">
        <v>89076.579326590523</v>
      </c>
      <c r="X70" s="66"/>
      <c r="Y70" s="65">
        <v>85998</v>
      </c>
      <c r="Z70" s="66"/>
      <c r="AA70" s="65">
        <v>63421.998980000004</v>
      </c>
      <c r="AB70" s="66"/>
      <c r="AC70" s="65">
        <v>65159.076859999986</v>
      </c>
      <c r="AD70" s="66"/>
      <c r="AE70" s="65">
        <v>66770.769489999991</v>
      </c>
      <c r="AF70" s="66"/>
      <c r="AG70" s="65">
        <v>74358.792469999986</v>
      </c>
      <c r="AH70" s="66"/>
      <c r="AI70" s="65">
        <v>60671</v>
      </c>
      <c r="AJ70" s="66"/>
      <c r="AK70" s="65">
        <v>53347</v>
      </c>
      <c r="AL70" s="66"/>
      <c r="AM70" s="65">
        <v>60489</v>
      </c>
      <c r="AN70" s="66"/>
      <c r="AO70" s="65">
        <v>63285.83743</v>
      </c>
      <c r="AP70" s="66"/>
      <c r="AQ70" s="65">
        <v>39929</v>
      </c>
      <c r="AR70" s="66"/>
      <c r="AS70" s="65">
        <v>46274</v>
      </c>
      <c r="AT70" s="66"/>
      <c r="AU70" s="65">
        <v>54477</v>
      </c>
      <c r="AV70" s="66"/>
      <c r="AW70" s="65">
        <v>82178.751360000009</v>
      </c>
      <c r="AX70" s="199"/>
      <c r="AY70" s="200">
        <v>66987.682669999995</v>
      </c>
    </row>
    <row r="71" spans="3:51">
      <c r="AX71" s="9"/>
      <c r="AY71" s="9"/>
    </row>
    <row r="72" spans="3:51">
      <c r="E72" s="94"/>
      <c r="G72" s="94"/>
      <c r="I72" s="94"/>
      <c r="K72" s="94"/>
      <c r="M72" s="94"/>
      <c r="O72" s="94"/>
      <c r="Q72" s="94"/>
      <c r="W72" s="94"/>
      <c r="Y72" s="94"/>
      <c r="AA72" s="94"/>
      <c r="AC72" s="94"/>
      <c r="AE72" s="94"/>
      <c r="AG72" s="94"/>
      <c r="AI72" s="94"/>
      <c r="AK72" s="94"/>
      <c r="AM72" s="94"/>
      <c r="AO72" s="94"/>
      <c r="AQ72" s="94"/>
      <c r="AS72" s="94"/>
      <c r="AU72" s="94"/>
      <c r="AW72" s="94"/>
      <c r="AX72" s="9"/>
      <c r="AY72" s="212"/>
    </row>
    <row r="73" spans="3:51">
      <c r="AX73" s="9"/>
      <c r="AY73" s="9"/>
    </row>
    <row r="74" spans="3:51">
      <c r="AX74" s="9"/>
      <c r="AY74" s="9"/>
    </row>
    <row r="75" spans="3:51">
      <c r="AX75" s="9"/>
      <c r="AY75" s="9"/>
    </row>
    <row r="76" spans="3:51">
      <c r="AX76" s="9"/>
      <c r="AY76" s="9"/>
    </row>
    <row r="77" spans="3:51">
      <c r="AX77" s="9"/>
      <c r="AY77" s="9"/>
    </row>
    <row r="78" spans="3:51">
      <c r="AX78" s="9"/>
      <c r="AY78" s="9"/>
    </row>
    <row r="79" spans="3:51">
      <c r="AX79" s="9"/>
      <c r="AY79" s="9"/>
    </row>
    <row r="80" spans="3:51">
      <c r="AX80" s="9"/>
      <c r="AY80" s="9"/>
    </row>
    <row r="81" spans="50:51">
      <c r="AX81" s="9"/>
      <c r="AY81" s="9"/>
    </row>
    <row r="82" spans="50:51">
      <c r="AX82" s="9"/>
      <c r="AY82" s="9"/>
    </row>
    <row r="83" spans="50:51">
      <c r="AX83" s="9"/>
      <c r="AY83" s="9"/>
    </row>
    <row r="84" spans="50:51">
      <c r="AX84" s="9"/>
      <c r="AY84" s="9"/>
    </row>
    <row r="85" spans="50:51">
      <c r="AX85" s="9"/>
      <c r="AY85" s="9"/>
    </row>
    <row r="86" spans="50:51">
      <c r="AX86" s="9"/>
      <c r="AY86" s="9"/>
    </row>
    <row r="87" spans="50:51">
      <c r="AX87" s="9"/>
      <c r="AY87" s="9"/>
    </row>
    <row r="88" spans="50:51">
      <c r="AX88" s="9"/>
      <c r="AY88" s="9"/>
    </row>
    <row r="89" spans="50:51">
      <c r="AX89" s="9"/>
      <c r="AY89" s="9"/>
    </row>
    <row r="90" spans="50:51">
      <c r="AX90" s="9"/>
      <c r="AY90" s="9"/>
    </row>
    <row r="91" spans="50:51">
      <c r="AX91" s="9"/>
      <c r="AY91" s="9"/>
    </row>
    <row r="92" spans="50:51">
      <c r="AX92" s="9"/>
      <c r="AY92" s="9"/>
    </row>
    <row r="93" spans="50:51">
      <c r="AX93" s="9"/>
      <c r="AY93" s="9"/>
    </row>
    <row r="94" spans="50:51">
      <c r="AX94" s="9"/>
      <c r="AY94" s="9"/>
    </row>
    <row r="95" spans="50:51">
      <c r="AX95" s="9"/>
      <c r="AY95" s="9"/>
    </row>
    <row r="96" spans="50:51">
      <c r="AX96" s="9"/>
      <c r="AY96" s="9"/>
    </row>
    <row r="97" spans="50:51">
      <c r="AX97" s="9"/>
      <c r="AY97" s="9"/>
    </row>
    <row r="98" spans="50:51">
      <c r="AX98" s="9"/>
      <c r="AY98" s="9"/>
    </row>
    <row r="99" spans="50:51">
      <c r="AX99" s="9"/>
      <c r="AY99" s="9"/>
    </row>
    <row r="100" spans="50:51">
      <c r="AX100" s="9"/>
      <c r="AY100" s="9"/>
    </row>
    <row r="101" spans="50:51">
      <c r="AX101" s="9"/>
      <c r="AY101" s="9"/>
    </row>
    <row r="102" spans="50:51">
      <c r="AX102" s="9"/>
      <c r="AY102" s="9"/>
    </row>
    <row r="103" spans="50:51">
      <c r="AX103" s="9"/>
      <c r="AY103" s="9"/>
    </row>
    <row r="104" spans="50:51">
      <c r="AX104" s="9"/>
      <c r="AY104" s="9"/>
    </row>
    <row r="105" spans="50:51">
      <c r="AX105" s="9"/>
      <c r="AY105" s="9"/>
    </row>
    <row r="106" spans="50:51">
      <c r="AX106" s="9"/>
      <c r="AY106" s="9"/>
    </row>
    <row r="107" spans="50:51">
      <c r="AX107" s="9"/>
      <c r="AY107" s="9"/>
    </row>
    <row r="108" spans="50:51">
      <c r="AX108" s="9"/>
      <c r="AY108" s="9"/>
    </row>
    <row r="109" spans="50:51">
      <c r="AX109" s="9"/>
      <c r="AY109" s="9"/>
    </row>
    <row r="110" spans="50:51">
      <c r="AX110" s="9"/>
      <c r="AY110" s="9"/>
    </row>
    <row r="111" spans="50:51">
      <c r="AX111" s="9"/>
      <c r="AY111" s="9"/>
    </row>
    <row r="112" spans="50:51">
      <c r="AX112" s="9"/>
      <c r="AY112" s="9"/>
    </row>
    <row r="113" spans="50:51">
      <c r="AX113" s="9"/>
      <c r="AY113" s="9"/>
    </row>
    <row r="114" spans="50:51">
      <c r="AX114" s="9"/>
      <c r="AY114" s="9"/>
    </row>
    <row r="115" spans="50:51">
      <c r="AX115" s="9"/>
      <c r="AY115" s="9"/>
    </row>
    <row r="116" spans="50:51">
      <c r="AX116" s="9"/>
      <c r="AY116" s="9"/>
    </row>
    <row r="117" spans="50:51">
      <c r="AX117" s="9"/>
      <c r="AY117" s="9"/>
    </row>
    <row r="118" spans="50:51">
      <c r="AX118" s="9"/>
      <c r="AY118" s="9"/>
    </row>
    <row r="119" spans="50:51">
      <c r="AX119" s="9"/>
      <c r="AY119" s="9"/>
    </row>
    <row r="120" spans="50:51">
      <c r="AX120" s="9"/>
      <c r="AY120" s="9"/>
    </row>
    <row r="121" spans="50:51">
      <c r="AX121" s="9"/>
      <c r="AY121" s="9"/>
    </row>
    <row r="122" spans="50:51">
      <c r="AX122" s="9"/>
      <c r="AY122" s="9"/>
    </row>
    <row r="123" spans="50:51">
      <c r="AX123" s="9"/>
      <c r="AY123" s="9"/>
    </row>
    <row r="124" spans="50:51">
      <c r="AX124" s="9"/>
      <c r="AY124" s="9"/>
    </row>
    <row r="125" spans="50:51">
      <c r="AX125" s="9"/>
      <c r="AY125" s="9"/>
    </row>
    <row r="126" spans="50:51">
      <c r="AX126" s="9"/>
      <c r="AY126" s="9"/>
    </row>
    <row r="127" spans="50:51">
      <c r="AX127" s="9"/>
      <c r="AY127" s="9"/>
    </row>
    <row r="128" spans="50:51">
      <c r="AX128" s="9"/>
      <c r="AY128" s="9"/>
    </row>
    <row r="129" spans="50:51">
      <c r="AX129" s="9"/>
      <c r="AY129" s="9"/>
    </row>
    <row r="130" spans="50:51">
      <c r="AX130" s="9"/>
      <c r="AY130" s="9"/>
    </row>
    <row r="131" spans="50:51">
      <c r="AX131" s="9"/>
      <c r="AY131" s="9"/>
    </row>
    <row r="132" spans="50:51">
      <c r="AX132" s="9"/>
      <c r="AY132" s="9"/>
    </row>
    <row r="133" spans="50:51">
      <c r="AX133" s="9"/>
      <c r="AY133" s="9"/>
    </row>
    <row r="134" spans="50:51">
      <c r="AX134" s="9"/>
      <c r="AY134" s="9"/>
    </row>
    <row r="135" spans="50:51">
      <c r="AX135" s="9"/>
      <c r="AY135" s="9"/>
    </row>
    <row r="136" spans="50:51">
      <c r="AX136" s="9"/>
      <c r="AY136" s="9"/>
    </row>
    <row r="137" spans="50:51">
      <c r="AX137" s="9"/>
      <c r="AY137" s="9"/>
    </row>
    <row r="138" spans="50:51">
      <c r="AX138" s="9"/>
      <c r="AY138" s="9"/>
    </row>
    <row r="139" spans="50:51">
      <c r="AX139" s="9"/>
      <c r="AY139" s="9"/>
    </row>
    <row r="140" spans="50:51">
      <c r="AX140" s="9"/>
      <c r="AY140" s="9"/>
    </row>
    <row r="141" spans="50:51">
      <c r="AX141" s="9"/>
      <c r="AY141" s="9"/>
    </row>
    <row r="142" spans="50:51">
      <c r="AX142" s="9"/>
      <c r="AY142" s="9"/>
    </row>
    <row r="143" spans="50:51">
      <c r="AX143" s="9"/>
      <c r="AY143" s="9"/>
    </row>
    <row r="144" spans="50:51">
      <c r="AX144" s="9"/>
      <c r="AY144" s="9"/>
    </row>
    <row r="145" spans="50:51">
      <c r="AX145" s="9"/>
      <c r="AY145" s="9"/>
    </row>
    <row r="146" spans="50:51">
      <c r="AX146" s="9"/>
      <c r="AY146" s="9"/>
    </row>
    <row r="147" spans="50:51">
      <c r="AX147" s="9"/>
      <c r="AY147" s="9"/>
    </row>
    <row r="148" spans="50:51">
      <c r="AX148" s="9"/>
      <c r="AY148" s="9"/>
    </row>
    <row r="149" spans="50:51">
      <c r="AX149" s="9"/>
      <c r="AY149" s="9"/>
    </row>
    <row r="150" spans="50:51">
      <c r="AX150" s="9"/>
      <c r="AY150" s="9"/>
    </row>
    <row r="151" spans="50:51">
      <c r="AX151" s="9"/>
      <c r="AY151" s="9"/>
    </row>
    <row r="152" spans="50:51">
      <c r="AX152" s="9"/>
      <c r="AY152" s="9"/>
    </row>
    <row r="153" spans="50:51">
      <c r="AX153" s="9"/>
      <c r="AY153" s="9"/>
    </row>
    <row r="154" spans="50:51">
      <c r="AX154" s="9"/>
      <c r="AY154" s="9"/>
    </row>
    <row r="155" spans="50:51">
      <c r="AX155" s="9"/>
      <c r="AY155" s="9"/>
    </row>
    <row r="156" spans="50:51">
      <c r="AX156" s="9"/>
      <c r="AY156" s="9"/>
    </row>
    <row r="157" spans="50:51">
      <c r="AX157" s="9"/>
      <c r="AY157" s="9"/>
    </row>
    <row r="158" spans="50:51">
      <c r="AX158" s="9"/>
      <c r="AY158" s="9"/>
    </row>
    <row r="159" spans="50:51">
      <c r="AX159" s="9"/>
      <c r="AY159" s="9"/>
    </row>
    <row r="160" spans="50:51">
      <c r="AX160" s="9"/>
      <c r="AY160" s="9"/>
    </row>
    <row r="161" spans="50:51">
      <c r="AX161" s="9"/>
      <c r="AY161" s="9"/>
    </row>
    <row r="162" spans="50:51">
      <c r="AX162" s="9"/>
      <c r="AY162" s="9"/>
    </row>
    <row r="163" spans="50:51">
      <c r="AX163" s="9"/>
      <c r="AY163" s="9"/>
    </row>
    <row r="164" spans="50:51">
      <c r="AX164" s="9"/>
      <c r="AY164" s="9"/>
    </row>
    <row r="165" spans="50:51">
      <c r="AX165" s="9"/>
      <c r="AY165" s="9"/>
    </row>
    <row r="166" spans="50:51">
      <c r="AX166" s="9"/>
      <c r="AY166" s="9"/>
    </row>
    <row r="167" spans="50:51">
      <c r="AX167" s="9"/>
      <c r="AY167" s="9"/>
    </row>
    <row r="168" spans="50:51">
      <c r="AX168" s="9"/>
      <c r="AY168" s="9"/>
    </row>
    <row r="169" spans="50:51">
      <c r="AX169" s="9"/>
      <c r="AY169" s="9"/>
    </row>
    <row r="170" spans="50:51">
      <c r="AX170" s="9"/>
      <c r="AY170" s="9"/>
    </row>
    <row r="171" spans="50:51">
      <c r="AX171" s="9"/>
      <c r="AY171" s="9"/>
    </row>
    <row r="172" spans="50:51">
      <c r="AX172" s="9"/>
      <c r="AY172" s="9"/>
    </row>
    <row r="173" spans="50:51">
      <c r="AX173" s="9"/>
      <c r="AY173" s="9"/>
    </row>
    <row r="174" spans="50:51">
      <c r="AX174" s="9"/>
      <c r="AY174" s="9"/>
    </row>
    <row r="175" spans="50:51">
      <c r="AX175" s="9"/>
      <c r="AY175" s="9"/>
    </row>
    <row r="176" spans="50:51">
      <c r="AX176" s="9"/>
      <c r="AY176" s="9"/>
    </row>
    <row r="177" spans="50:51">
      <c r="AX177" s="9"/>
      <c r="AY177" s="9"/>
    </row>
    <row r="178" spans="50:51">
      <c r="AX178" s="9"/>
      <c r="AY178" s="9"/>
    </row>
    <row r="179" spans="50:51">
      <c r="AX179" s="9"/>
      <c r="AY179" s="9"/>
    </row>
    <row r="180" spans="50:51">
      <c r="AX180" s="9"/>
      <c r="AY180" s="9"/>
    </row>
    <row r="181" spans="50:51">
      <c r="AX181" s="9"/>
      <c r="AY181" s="9"/>
    </row>
    <row r="182" spans="50:51">
      <c r="AX182" s="9"/>
      <c r="AY182" s="9"/>
    </row>
    <row r="183" spans="50:51">
      <c r="AX183" s="9"/>
      <c r="AY183" s="9"/>
    </row>
    <row r="184" spans="50:51">
      <c r="AX184" s="9"/>
      <c r="AY184" s="9"/>
    </row>
    <row r="185" spans="50:51">
      <c r="AX185" s="9"/>
      <c r="AY185" s="9"/>
    </row>
    <row r="186" spans="50:51">
      <c r="AX186" s="9"/>
      <c r="AY186" s="9"/>
    </row>
    <row r="187" spans="50:51">
      <c r="AX187" s="9"/>
      <c r="AY187" s="9"/>
    </row>
    <row r="188" spans="50:51">
      <c r="AX188" s="9"/>
      <c r="AY188" s="9"/>
    </row>
    <row r="189" spans="50:51">
      <c r="AX189" s="9"/>
      <c r="AY189" s="9"/>
    </row>
    <row r="190" spans="50:51">
      <c r="AX190" s="9"/>
      <c r="AY190" s="9"/>
    </row>
    <row r="191" spans="50:51">
      <c r="AX191" s="9"/>
      <c r="AY191" s="9"/>
    </row>
    <row r="192" spans="50:51">
      <c r="AX192" s="9"/>
      <c r="AY192" s="9"/>
    </row>
    <row r="193" spans="50:51">
      <c r="AX193" s="9"/>
      <c r="AY193" s="9"/>
    </row>
    <row r="194" spans="50:51">
      <c r="AX194" s="9"/>
      <c r="AY194" s="9"/>
    </row>
    <row r="195" spans="50:51">
      <c r="AX195" s="9"/>
      <c r="AY195" s="9"/>
    </row>
    <row r="196" spans="50:51">
      <c r="AX196" s="9"/>
      <c r="AY196" s="9"/>
    </row>
    <row r="197" spans="50:51">
      <c r="AX197" s="9"/>
      <c r="AY197" s="9"/>
    </row>
    <row r="198" spans="50:51">
      <c r="AX198" s="9"/>
      <c r="AY198" s="9"/>
    </row>
    <row r="199" spans="50:51">
      <c r="AX199" s="9"/>
      <c r="AY199" s="9"/>
    </row>
    <row r="200" spans="50:51">
      <c r="AX200" s="9"/>
      <c r="AY200" s="9"/>
    </row>
    <row r="201" spans="50:51">
      <c r="AX201" s="9"/>
      <c r="AY201" s="9"/>
    </row>
    <row r="202" spans="50:51">
      <c r="AX202" s="9"/>
      <c r="AY202" s="9"/>
    </row>
    <row r="203" spans="50:51">
      <c r="AX203" s="9"/>
      <c r="AY203" s="9"/>
    </row>
    <row r="204" spans="50:51">
      <c r="AX204" s="9"/>
      <c r="AY204" s="9"/>
    </row>
    <row r="205" spans="50:51">
      <c r="AX205" s="9"/>
      <c r="AY205" s="9"/>
    </row>
    <row r="206" spans="50:51">
      <c r="AX206" s="9"/>
      <c r="AY206" s="9"/>
    </row>
    <row r="207" spans="50:51">
      <c r="AX207" s="9"/>
      <c r="AY207" s="9"/>
    </row>
    <row r="208" spans="50:51">
      <c r="AX208" s="9"/>
      <c r="AY208" s="9"/>
    </row>
    <row r="209" spans="50:51">
      <c r="AX209" s="9"/>
      <c r="AY209" s="9"/>
    </row>
    <row r="210" spans="50:51">
      <c r="AX210" s="9"/>
      <c r="AY210" s="9"/>
    </row>
    <row r="211" spans="50:51">
      <c r="AX211" s="9"/>
      <c r="AY211" s="9"/>
    </row>
    <row r="212" spans="50:51">
      <c r="AX212" s="9"/>
      <c r="AY212" s="9"/>
    </row>
    <row r="213" spans="50:51">
      <c r="AX213" s="9"/>
      <c r="AY213" s="9"/>
    </row>
    <row r="214" spans="50:51">
      <c r="AX214" s="9"/>
      <c r="AY214" s="9"/>
    </row>
    <row r="215" spans="50:51">
      <c r="AX215" s="9"/>
      <c r="AY215" s="9"/>
    </row>
    <row r="216" spans="50:51">
      <c r="AX216" s="9"/>
      <c r="AY216" s="9"/>
    </row>
    <row r="217" spans="50:51">
      <c r="AX217" s="9"/>
      <c r="AY217" s="9"/>
    </row>
    <row r="218" spans="50:51">
      <c r="AX218" s="9"/>
      <c r="AY218" s="9"/>
    </row>
    <row r="219" spans="50:51">
      <c r="AX219" s="9"/>
      <c r="AY219" s="9"/>
    </row>
    <row r="220" spans="50:51">
      <c r="AX220" s="9"/>
      <c r="AY220" s="9"/>
    </row>
    <row r="221" spans="50:51">
      <c r="AX221" s="9"/>
      <c r="AY221" s="9"/>
    </row>
    <row r="222" spans="50:51">
      <c r="AX222" s="9"/>
      <c r="AY222" s="9"/>
    </row>
    <row r="223" spans="50:51">
      <c r="AX223" s="9"/>
      <c r="AY223" s="9"/>
    </row>
    <row r="224" spans="50:51">
      <c r="AX224" s="9"/>
      <c r="AY224" s="9"/>
    </row>
    <row r="225" spans="50:51">
      <c r="AX225" s="9"/>
      <c r="AY225" s="9"/>
    </row>
    <row r="226" spans="50:51">
      <c r="AX226" s="9"/>
      <c r="AY226" s="9"/>
    </row>
    <row r="227" spans="50:51">
      <c r="AX227" s="9"/>
      <c r="AY227" s="9"/>
    </row>
    <row r="228" spans="50:51">
      <c r="AX228" s="9"/>
      <c r="AY228" s="9"/>
    </row>
    <row r="229" spans="50:51">
      <c r="AX229" s="9"/>
      <c r="AY229" s="9"/>
    </row>
    <row r="230" spans="50:51">
      <c r="AX230" s="9"/>
      <c r="AY230" s="9"/>
    </row>
    <row r="231" spans="50:51">
      <c r="AX231" s="9"/>
      <c r="AY231" s="9"/>
    </row>
    <row r="232" spans="50:51">
      <c r="AX232" s="9"/>
      <c r="AY232" s="9"/>
    </row>
    <row r="233" spans="50:51">
      <c r="AX233" s="9"/>
      <c r="AY233" s="9"/>
    </row>
    <row r="234" spans="50:51">
      <c r="AX234" s="9"/>
      <c r="AY234" s="9"/>
    </row>
    <row r="235" spans="50:51">
      <c r="AX235" s="9"/>
      <c r="AY235" s="9"/>
    </row>
    <row r="236" spans="50:51">
      <c r="AX236" s="9"/>
      <c r="AY236" s="9"/>
    </row>
    <row r="237" spans="50:51">
      <c r="AX237" s="9"/>
      <c r="AY237" s="9"/>
    </row>
    <row r="238" spans="50:51">
      <c r="AX238" s="9"/>
      <c r="AY238" s="9"/>
    </row>
    <row r="239" spans="50:51">
      <c r="AX239" s="9"/>
      <c r="AY239" s="9"/>
    </row>
    <row r="240" spans="50:51">
      <c r="AX240" s="9"/>
      <c r="AY240" s="9"/>
    </row>
    <row r="241" spans="50:51">
      <c r="AX241" s="9"/>
      <c r="AY241" s="9"/>
    </row>
    <row r="242" spans="50:51">
      <c r="AX242" s="9"/>
      <c r="AY242" s="9"/>
    </row>
    <row r="243" spans="50:51">
      <c r="AX243" s="9"/>
      <c r="AY243" s="9"/>
    </row>
    <row r="244" spans="50:51">
      <c r="AX244" s="9"/>
      <c r="AY244" s="9"/>
    </row>
    <row r="245" spans="50:51">
      <c r="AX245" s="9"/>
      <c r="AY245" s="9"/>
    </row>
    <row r="246" spans="50:51">
      <c r="AX246" s="9"/>
      <c r="AY246" s="9"/>
    </row>
    <row r="247" spans="50:51">
      <c r="AX247" s="9"/>
      <c r="AY247" s="9"/>
    </row>
    <row r="248" spans="50:51">
      <c r="AX248" s="9"/>
      <c r="AY248" s="9"/>
    </row>
    <row r="249" spans="50:51">
      <c r="AX249" s="9"/>
      <c r="AY249" s="9"/>
    </row>
    <row r="250" spans="50:51">
      <c r="AX250" s="9"/>
      <c r="AY250" s="9"/>
    </row>
    <row r="251" spans="50:51">
      <c r="AX251" s="9"/>
      <c r="AY251" s="9"/>
    </row>
    <row r="252" spans="50:51">
      <c r="AX252" s="9"/>
      <c r="AY252" s="9"/>
    </row>
    <row r="253" spans="50:51">
      <c r="AX253" s="9"/>
      <c r="AY253" s="9"/>
    </row>
    <row r="254" spans="50:51">
      <c r="AX254" s="9"/>
      <c r="AY254" s="9"/>
    </row>
    <row r="255" spans="50:51">
      <c r="AX255" s="9"/>
      <c r="AY255" s="9"/>
    </row>
    <row r="256" spans="50:51">
      <c r="AX256" s="9"/>
      <c r="AY256" s="9"/>
    </row>
    <row r="257" spans="50:51">
      <c r="AX257" s="9"/>
      <c r="AY257" s="9"/>
    </row>
    <row r="258" spans="50:51">
      <c r="AX258" s="9"/>
      <c r="AY258" s="9"/>
    </row>
    <row r="259" spans="50:51">
      <c r="AX259" s="9"/>
      <c r="AY259" s="9"/>
    </row>
    <row r="260" spans="50:51">
      <c r="AX260" s="9"/>
      <c r="AY260" s="9"/>
    </row>
    <row r="261" spans="50:51">
      <c r="AX261" s="9"/>
      <c r="AY261" s="9"/>
    </row>
    <row r="262" spans="50:51">
      <c r="AX262" s="9"/>
      <c r="AY262" s="9"/>
    </row>
    <row r="263" spans="50:51">
      <c r="AX263" s="9"/>
      <c r="AY263" s="9"/>
    </row>
    <row r="264" spans="50:51">
      <c r="AX264" s="9"/>
      <c r="AY264" s="9"/>
    </row>
    <row r="265" spans="50:51">
      <c r="AX265" s="9"/>
      <c r="AY265" s="9"/>
    </row>
    <row r="266" spans="50:51">
      <c r="AX266" s="9"/>
      <c r="AY266" s="9"/>
    </row>
    <row r="267" spans="50:51">
      <c r="AX267" s="9"/>
      <c r="AY267" s="9"/>
    </row>
    <row r="268" spans="50:51">
      <c r="AX268" s="9"/>
      <c r="AY268" s="9"/>
    </row>
    <row r="269" spans="50:51">
      <c r="AX269" s="9"/>
      <c r="AY269" s="9"/>
    </row>
    <row r="270" spans="50:51">
      <c r="AX270" s="9"/>
      <c r="AY270" s="9"/>
    </row>
    <row r="271" spans="50:51">
      <c r="AX271" s="9"/>
      <c r="AY271" s="9"/>
    </row>
    <row r="272" spans="50:51">
      <c r="AX272" s="9"/>
      <c r="AY272" s="9"/>
    </row>
    <row r="273" spans="50:51">
      <c r="AX273" s="9"/>
      <c r="AY273" s="9"/>
    </row>
    <row r="274" spans="50:51">
      <c r="AX274" s="9"/>
      <c r="AY274" s="9"/>
    </row>
    <row r="275" spans="50:51">
      <c r="AX275" s="9"/>
      <c r="AY275" s="9"/>
    </row>
    <row r="276" spans="50:51">
      <c r="AX276" s="9"/>
      <c r="AY276" s="9"/>
    </row>
    <row r="277" spans="50:51">
      <c r="AX277" s="9"/>
      <c r="AY277" s="9"/>
    </row>
    <row r="278" spans="50:51">
      <c r="AX278" s="9"/>
      <c r="AY278" s="9"/>
    </row>
    <row r="279" spans="50:51">
      <c r="AX279" s="9"/>
      <c r="AY279" s="9"/>
    </row>
    <row r="280" spans="50:51">
      <c r="AX280" s="9"/>
      <c r="AY280" s="9"/>
    </row>
    <row r="281" spans="50:51">
      <c r="AX281" s="9"/>
      <c r="AY281" s="9"/>
    </row>
    <row r="282" spans="50:51">
      <c r="AX282" s="9"/>
      <c r="AY282" s="9"/>
    </row>
    <row r="283" spans="50:51">
      <c r="AX283" s="9"/>
      <c r="AY283" s="9"/>
    </row>
    <row r="284" spans="50:51">
      <c r="AX284" s="9"/>
      <c r="AY284" s="9"/>
    </row>
    <row r="285" spans="50:51">
      <c r="AX285" s="9"/>
      <c r="AY285" s="9"/>
    </row>
    <row r="286" spans="50:51">
      <c r="AX286" s="9"/>
      <c r="AY286" s="9"/>
    </row>
    <row r="287" spans="50:51">
      <c r="AX287" s="9"/>
      <c r="AY287" s="9"/>
    </row>
    <row r="288" spans="50:51">
      <c r="AX288" s="9"/>
      <c r="AY288" s="9"/>
    </row>
    <row r="289" spans="50:51">
      <c r="AX289" s="9"/>
      <c r="AY289" s="9"/>
    </row>
    <row r="290" spans="50:51">
      <c r="AX290" s="9"/>
      <c r="AY290" s="9"/>
    </row>
    <row r="291" spans="50:51">
      <c r="AX291" s="9"/>
      <c r="AY291" s="9"/>
    </row>
    <row r="292" spans="50:51">
      <c r="AX292" s="9"/>
      <c r="AY292" s="9"/>
    </row>
    <row r="293" spans="50:51">
      <c r="AX293" s="9"/>
      <c r="AY293" s="9"/>
    </row>
    <row r="294" spans="50:51">
      <c r="AX294" s="9"/>
      <c r="AY294" s="9"/>
    </row>
    <row r="295" spans="50:51">
      <c r="AX295" s="9"/>
      <c r="AY295" s="9"/>
    </row>
    <row r="296" spans="50:51">
      <c r="AX296" s="9"/>
      <c r="AY296" s="9"/>
    </row>
    <row r="297" spans="50:51">
      <c r="AX297" s="9"/>
      <c r="AY297" s="9"/>
    </row>
    <row r="298" spans="50:51">
      <c r="AX298" s="9"/>
      <c r="AY298" s="9"/>
    </row>
    <row r="299" spans="50:51">
      <c r="AX299" s="9"/>
      <c r="AY299" s="9"/>
    </row>
    <row r="300" spans="50:51">
      <c r="AX300" s="9"/>
      <c r="AY300" s="9"/>
    </row>
    <row r="301" spans="50:51">
      <c r="AX301" s="9"/>
      <c r="AY301" s="9"/>
    </row>
    <row r="302" spans="50:51">
      <c r="AX302" s="9"/>
      <c r="AY302" s="9"/>
    </row>
    <row r="303" spans="50:51">
      <c r="AX303" s="9"/>
      <c r="AY303" s="9"/>
    </row>
    <row r="304" spans="50:51">
      <c r="AX304" s="9"/>
      <c r="AY304" s="9"/>
    </row>
    <row r="305" spans="50:51">
      <c r="AX305" s="9"/>
      <c r="AY305" s="9"/>
    </row>
    <row r="306" spans="50:51">
      <c r="AX306" s="9"/>
      <c r="AY306" s="9"/>
    </row>
    <row r="307" spans="50:51">
      <c r="AX307" s="9"/>
      <c r="AY307" s="9"/>
    </row>
    <row r="308" spans="50:51">
      <c r="AX308" s="9"/>
      <c r="AY308" s="9"/>
    </row>
    <row r="309" spans="50:51">
      <c r="AX309" s="9"/>
      <c r="AY309" s="9"/>
    </row>
    <row r="310" spans="50:51">
      <c r="AX310" s="9"/>
      <c r="AY310" s="9"/>
    </row>
    <row r="311" spans="50:51">
      <c r="AX311" s="9"/>
      <c r="AY311" s="9"/>
    </row>
    <row r="312" spans="50:51">
      <c r="AX312" s="9"/>
      <c r="AY312" s="9"/>
    </row>
    <row r="313" spans="50:51">
      <c r="AX313" s="9"/>
      <c r="AY313" s="9"/>
    </row>
    <row r="314" spans="50:51">
      <c r="AX314" s="9"/>
      <c r="AY314" s="9"/>
    </row>
    <row r="315" spans="50:51">
      <c r="AX315" s="9"/>
      <c r="AY315" s="9"/>
    </row>
    <row r="316" spans="50:51">
      <c r="AX316" s="9"/>
      <c r="AY316" s="9"/>
    </row>
    <row r="317" spans="50:51">
      <c r="AX317" s="9"/>
      <c r="AY317" s="9"/>
    </row>
    <row r="318" spans="50:51">
      <c r="AX318" s="9"/>
      <c r="AY318" s="9"/>
    </row>
    <row r="319" spans="50:51">
      <c r="AX319" s="9"/>
      <c r="AY319" s="9"/>
    </row>
    <row r="320" spans="50:51">
      <c r="AX320" s="9"/>
      <c r="AY320" s="9"/>
    </row>
    <row r="321" spans="50:51">
      <c r="AX321" s="9"/>
      <c r="AY321" s="9"/>
    </row>
    <row r="322" spans="50:51">
      <c r="AX322" s="9"/>
      <c r="AY322" s="9"/>
    </row>
    <row r="323" spans="50:51">
      <c r="AX323" s="9"/>
      <c r="AY323" s="9"/>
    </row>
    <row r="324" spans="50:51">
      <c r="AX324" s="9"/>
      <c r="AY324" s="9"/>
    </row>
    <row r="325" spans="50:51">
      <c r="AX325" s="9"/>
      <c r="AY325" s="9"/>
    </row>
    <row r="326" spans="50:51">
      <c r="AX326" s="9"/>
      <c r="AY326" s="9"/>
    </row>
    <row r="327" spans="50:51">
      <c r="AX327" s="9"/>
      <c r="AY327" s="9"/>
    </row>
    <row r="328" spans="50:51">
      <c r="AX328" s="9"/>
      <c r="AY328" s="9"/>
    </row>
    <row r="329" spans="50:51">
      <c r="AX329" s="9"/>
      <c r="AY329" s="9"/>
    </row>
    <row r="330" spans="50:51">
      <c r="AX330" s="9"/>
      <c r="AY330" s="9"/>
    </row>
    <row r="331" spans="50:51">
      <c r="AX331" s="9"/>
      <c r="AY331" s="9"/>
    </row>
    <row r="332" spans="50:51">
      <c r="AX332" s="9"/>
      <c r="AY332" s="9"/>
    </row>
    <row r="333" spans="50:51">
      <c r="AX333" s="9"/>
      <c r="AY333" s="9"/>
    </row>
    <row r="334" spans="50:51">
      <c r="AX334" s="9"/>
      <c r="AY334" s="9"/>
    </row>
    <row r="335" spans="50:51">
      <c r="AX335" s="9"/>
      <c r="AY335" s="9"/>
    </row>
    <row r="336" spans="50:51">
      <c r="AX336" s="9"/>
      <c r="AY336" s="9"/>
    </row>
    <row r="337" spans="50:51">
      <c r="AX337" s="9"/>
      <c r="AY337" s="9"/>
    </row>
    <row r="338" spans="50:51">
      <c r="AX338" s="9"/>
      <c r="AY338" s="9"/>
    </row>
    <row r="339" spans="50:51">
      <c r="AX339" s="9"/>
      <c r="AY339" s="9"/>
    </row>
    <row r="340" spans="50:51">
      <c r="AX340" s="9"/>
      <c r="AY340" s="9"/>
    </row>
    <row r="341" spans="50:51">
      <c r="AX341" s="9"/>
      <c r="AY341" s="9"/>
    </row>
    <row r="342" spans="50:51">
      <c r="AX342" s="9"/>
      <c r="AY342" s="9"/>
    </row>
    <row r="343" spans="50:51">
      <c r="AX343" s="9"/>
      <c r="AY343" s="9"/>
    </row>
    <row r="344" spans="50:51">
      <c r="AX344" s="9"/>
      <c r="AY344" s="9"/>
    </row>
    <row r="345" spans="50:51">
      <c r="AX345" s="9"/>
      <c r="AY345" s="9"/>
    </row>
    <row r="346" spans="50:51">
      <c r="AX346" s="9"/>
      <c r="AY346" s="9"/>
    </row>
    <row r="347" spans="50:51">
      <c r="AX347" s="9"/>
      <c r="AY347" s="9"/>
    </row>
    <row r="348" spans="50:51">
      <c r="AX348" s="9"/>
      <c r="AY348" s="9"/>
    </row>
    <row r="349" spans="50:51">
      <c r="AX349" s="9"/>
      <c r="AY349" s="9"/>
    </row>
    <row r="350" spans="50:51">
      <c r="AX350" s="9"/>
      <c r="AY350" s="9"/>
    </row>
    <row r="351" spans="50:51">
      <c r="AX351" s="9"/>
      <c r="AY351" s="9"/>
    </row>
    <row r="352" spans="50:51">
      <c r="AX352" s="9"/>
      <c r="AY352" s="9"/>
    </row>
    <row r="353" spans="50:51">
      <c r="AX353" s="9"/>
      <c r="AY353" s="9"/>
    </row>
    <row r="354" spans="50:51">
      <c r="AX354" s="9"/>
      <c r="AY354" s="9"/>
    </row>
    <row r="355" spans="50:51">
      <c r="AX355" s="9"/>
      <c r="AY355" s="9"/>
    </row>
    <row r="356" spans="50:51">
      <c r="AX356" s="9"/>
      <c r="AY356" s="9"/>
    </row>
    <row r="357" spans="50:51">
      <c r="AX357" s="9"/>
      <c r="AY357" s="9"/>
    </row>
    <row r="358" spans="50:51">
      <c r="AX358" s="9"/>
      <c r="AY358" s="9"/>
    </row>
    <row r="359" spans="50:51">
      <c r="AX359" s="9"/>
      <c r="AY359" s="9"/>
    </row>
    <row r="360" spans="50:51">
      <c r="AX360" s="9"/>
      <c r="AY360" s="9"/>
    </row>
    <row r="361" spans="50:51">
      <c r="AX361" s="9"/>
      <c r="AY361" s="9"/>
    </row>
    <row r="362" spans="50:51">
      <c r="AX362" s="9"/>
      <c r="AY362" s="9"/>
    </row>
    <row r="363" spans="50:51">
      <c r="AX363" s="9"/>
      <c r="AY363" s="9"/>
    </row>
    <row r="364" spans="50:51">
      <c r="AX364" s="9"/>
      <c r="AY364" s="9"/>
    </row>
    <row r="365" spans="50:51">
      <c r="AX365" s="9"/>
      <c r="AY365" s="9"/>
    </row>
    <row r="366" spans="50:51">
      <c r="AX366" s="9"/>
      <c r="AY366" s="9"/>
    </row>
    <row r="367" spans="50:51">
      <c r="AX367" s="9"/>
      <c r="AY367" s="9"/>
    </row>
    <row r="368" spans="50:51">
      <c r="AX368" s="9"/>
      <c r="AY368" s="9"/>
    </row>
    <row r="369" spans="50:51">
      <c r="AX369" s="9"/>
      <c r="AY369" s="9"/>
    </row>
    <row r="370" spans="50:51">
      <c r="AX370" s="9"/>
      <c r="AY370" s="9"/>
    </row>
    <row r="371" spans="50:51">
      <c r="AX371" s="9"/>
      <c r="AY371" s="9"/>
    </row>
    <row r="372" spans="50:51">
      <c r="AX372" s="9"/>
      <c r="AY372" s="9"/>
    </row>
    <row r="373" spans="50:51">
      <c r="AX373" s="9"/>
      <c r="AY373" s="9"/>
    </row>
    <row r="374" spans="50:51">
      <c r="AX374" s="9"/>
      <c r="AY374" s="9"/>
    </row>
    <row r="375" spans="50:51">
      <c r="AX375" s="9"/>
      <c r="AY375" s="9"/>
    </row>
    <row r="376" spans="50:51">
      <c r="AX376" s="9"/>
      <c r="AY376" s="9"/>
    </row>
    <row r="377" spans="50:51">
      <c r="AX377" s="9"/>
      <c r="AY377" s="9"/>
    </row>
    <row r="378" spans="50:51">
      <c r="AX378" s="9"/>
      <c r="AY378" s="9"/>
    </row>
    <row r="379" spans="50:51">
      <c r="AX379" s="9"/>
      <c r="AY379" s="9"/>
    </row>
    <row r="380" spans="50:51">
      <c r="AX380" s="9"/>
      <c r="AY380" s="9"/>
    </row>
    <row r="381" spans="50:51">
      <c r="AX381" s="9"/>
      <c r="AY381" s="9"/>
    </row>
    <row r="382" spans="50:51">
      <c r="AX382" s="9"/>
      <c r="AY382" s="9"/>
    </row>
    <row r="383" spans="50:51">
      <c r="AX383" s="9"/>
      <c r="AY383" s="9"/>
    </row>
    <row r="384" spans="50:51">
      <c r="AX384" s="9"/>
      <c r="AY384" s="9"/>
    </row>
    <row r="385" spans="50:51">
      <c r="AX385" s="9"/>
      <c r="AY385" s="9"/>
    </row>
    <row r="386" spans="50:51">
      <c r="AX386" s="9"/>
      <c r="AY386" s="9"/>
    </row>
    <row r="387" spans="50:51">
      <c r="AX387" s="9"/>
      <c r="AY387" s="9"/>
    </row>
    <row r="388" spans="50:51">
      <c r="AX388" s="9"/>
      <c r="AY388" s="9"/>
    </row>
    <row r="389" spans="50:51">
      <c r="AX389" s="9"/>
      <c r="AY389" s="9"/>
    </row>
    <row r="390" spans="50:51">
      <c r="AX390" s="9"/>
      <c r="AY390" s="9"/>
    </row>
    <row r="391" spans="50:51">
      <c r="AX391" s="9"/>
      <c r="AY391" s="9"/>
    </row>
    <row r="392" spans="50:51">
      <c r="AX392" s="9"/>
      <c r="AY392" s="9"/>
    </row>
    <row r="393" spans="50:51">
      <c r="AX393" s="9"/>
      <c r="AY393" s="9"/>
    </row>
    <row r="394" spans="50:51">
      <c r="AX394" s="9"/>
      <c r="AY394" s="9"/>
    </row>
    <row r="395" spans="50:51">
      <c r="AX395" s="9"/>
      <c r="AY395" s="9"/>
    </row>
    <row r="396" spans="50:51">
      <c r="AX396" s="9"/>
      <c r="AY396" s="9"/>
    </row>
    <row r="397" spans="50:51">
      <c r="AX397" s="9"/>
      <c r="AY397" s="9"/>
    </row>
    <row r="398" spans="50:51">
      <c r="AX398" s="9"/>
      <c r="AY398" s="9"/>
    </row>
    <row r="399" spans="50:51">
      <c r="AX399" s="9"/>
      <c r="AY399" s="9"/>
    </row>
    <row r="400" spans="50:51">
      <c r="AX400" s="9"/>
      <c r="AY400" s="9"/>
    </row>
    <row r="401" spans="50:51">
      <c r="AX401" s="9"/>
      <c r="AY401" s="9"/>
    </row>
    <row r="402" spans="50:51">
      <c r="AX402" s="9"/>
      <c r="AY402" s="9"/>
    </row>
    <row r="403" spans="50:51">
      <c r="AX403" s="9"/>
      <c r="AY403" s="9"/>
    </row>
    <row r="404" spans="50:51">
      <c r="AX404" s="9"/>
      <c r="AY404" s="9"/>
    </row>
    <row r="405" spans="50:51">
      <c r="AX405" s="9"/>
      <c r="AY405" s="9"/>
    </row>
    <row r="406" spans="50:51">
      <c r="AX406" s="9"/>
      <c r="AY406" s="9"/>
    </row>
    <row r="407" spans="50:51">
      <c r="AX407" s="9"/>
      <c r="AY407" s="9"/>
    </row>
    <row r="408" spans="50:51">
      <c r="AX408" s="9"/>
      <c r="AY408" s="9"/>
    </row>
    <row r="409" spans="50:51">
      <c r="AX409" s="9"/>
      <c r="AY409" s="9"/>
    </row>
    <row r="410" spans="50:51">
      <c r="AX410" s="9"/>
      <c r="AY410" s="9"/>
    </row>
    <row r="411" spans="50:51">
      <c r="AX411" s="9"/>
      <c r="AY411" s="9"/>
    </row>
    <row r="412" spans="50:51">
      <c r="AX412" s="9"/>
      <c r="AY412" s="9"/>
    </row>
    <row r="413" spans="50:51">
      <c r="AX413" s="9"/>
      <c r="AY413" s="9"/>
    </row>
    <row r="414" spans="50:51">
      <c r="AX414" s="9"/>
      <c r="AY414" s="9"/>
    </row>
    <row r="415" spans="50:51">
      <c r="AX415" s="9"/>
      <c r="AY415" s="9"/>
    </row>
    <row r="416" spans="50:51">
      <c r="AX416" s="9"/>
      <c r="AY416" s="9"/>
    </row>
    <row r="417" spans="50:51">
      <c r="AX417" s="9"/>
      <c r="AY417" s="9"/>
    </row>
    <row r="418" spans="50:51">
      <c r="AX418" s="9"/>
      <c r="AY418" s="9"/>
    </row>
    <row r="419" spans="50:51">
      <c r="AX419" s="9"/>
      <c r="AY419" s="9"/>
    </row>
    <row r="420" spans="50:51">
      <c r="AX420" s="9"/>
      <c r="AY420" s="9"/>
    </row>
    <row r="421" spans="50:51">
      <c r="AX421" s="9"/>
      <c r="AY421" s="9"/>
    </row>
    <row r="422" spans="50:51">
      <c r="AX422" s="9"/>
      <c r="AY422" s="9"/>
    </row>
    <row r="423" spans="50:51">
      <c r="AX423" s="9"/>
      <c r="AY423" s="9"/>
    </row>
    <row r="424" spans="50:51">
      <c r="AX424" s="9"/>
      <c r="AY424" s="9"/>
    </row>
    <row r="425" spans="50:51">
      <c r="AX425" s="9"/>
      <c r="AY425" s="9"/>
    </row>
    <row r="426" spans="50:51">
      <c r="AX426" s="9"/>
      <c r="AY426" s="9"/>
    </row>
    <row r="427" spans="50:51">
      <c r="AX427" s="9"/>
      <c r="AY427" s="9"/>
    </row>
    <row r="428" spans="50:51">
      <c r="AX428" s="9"/>
      <c r="AY428" s="9"/>
    </row>
    <row r="429" spans="50:51">
      <c r="AX429" s="9"/>
      <c r="AY429" s="9"/>
    </row>
    <row r="430" spans="50:51">
      <c r="AX430" s="9"/>
      <c r="AY430" s="9"/>
    </row>
    <row r="431" spans="50:51">
      <c r="AX431" s="9"/>
      <c r="AY431" s="9"/>
    </row>
    <row r="432" spans="50:51">
      <c r="AX432" s="9"/>
      <c r="AY432" s="9"/>
    </row>
    <row r="433" spans="50:51">
      <c r="AX433" s="9"/>
      <c r="AY433" s="9"/>
    </row>
    <row r="434" spans="50:51">
      <c r="AX434" s="9"/>
      <c r="AY434" s="9"/>
    </row>
    <row r="435" spans="50:51">
      <c r="AX435" s="9"/>
      <c r="AY435" s="9"/>
    </row>
    <row r="436" spans="50:51">
      <c r="AX436" s="9"/>
      <c r="AY436" s="9"/>
    </row>
    <row r="437" spans="50:51">
      <c r="AX437" s="9"/>
      <c r="AY437" s="9"/>
    </row>
    <row r="438" spans="50:51">
      <c r="AX438" s="9"/>
      <c r="AY438" s="9"/>
    </row>
    <row r="439" spans="50:51">
      <c r="AX439" s="9"/>
      <c r="AY439" s="9"/>
    </row>
    <row r="440" spans="50:51">
      <c r="AX440" s="9"/>
      <c r="AY440" s="9"/>
    </row>
    <row r="441" spans="50:51">
      <c r="AX441" s="9"/>
      <c r="AY441" s="9"/>
    </row>
    <row r="442" spans="50:51">
      <c r="AX442" s="9"/>
      <c r="AY442" s="9"/>
    </row>
    <row r="443" spans="50:51">
      <c r="AX443" s="9"/>
      <c r="AY443" s="9"/>
    </row>
    <row r="444" spans="50:51">
      <c r="AX444" s="9"/>
      <c r="AY444" s="9"/>
    </row>
    <row r="445" spans="50:51">
      <c r="AX445" s="9"/>
      <c r="AY445" s="9"/>
    </row>
    <row r="446" spans="50:51">
      <c r="AX446" s="9"/>
      <c r="AY446" s="9"/>
    </row>
    <row r="447" spans="50:51">
      <c r="AX447" s="9"/>
      <c r="AY447" s="9"/>
    </row>
    <row r="448" spans="50:51">
      <c r="AX448" s="9"/>
      <c r="AY448" s="9"/>
    </row>
    <row r="449" spans="50:51">
      <c r="AX449" s="9"/>
      <c r="AY449" s="9"/>
    </row>
    <row r="450" spans="50:51">
      <c r="AX450" s="9"/>
      <c r="AY450" s="9"/>
    </row>
    <row r="451" spans="50:51">
      <c r="AX451" s="9"/>
      <c r="AY451" s="9"/>
    </row>
    <row r="452" spans="50:51">
      <c r="AX452" s="9"/>
      <c r="AY452" s="9"/>
    </row>
    <row r="453" spans="50:51">
      <c r="AX453" s="9"/>
      <c r="AY453" s="9"/>
    </row>
    <row r="454" spans="50:51">
      <c r="AX454" s="9"/>
      <c r="AY454" s="9"/>
    </row>
    <row r="455" spans="50:51">
      <c r="AX455" s="9"/>
      <c r="AY455" s="9"/>
    </row>
    <row r="456" spans="50:51">
      <c r="AX456" s="9"/>
      <c r="AY456" s="9"/>
    </row>
    <row r="457" spans="50:51">
      <c r="AX457" s="9"/>
      <c r="AY457" s="9"/>
    </row>
    <row r="458" spans="50:51">
      <c r="AX458" s="9"/>
      <c r="AY458" s="9"/>
    </row>
    <row r="459" spans="50:51">
      <c r="AX459" s="9"/>
      <c r="AY459" s="9"/>
    </row>
    <row r="460" spans="50:51">
      <c r="AX460" s="9"/>
      <c r="AY460" s="9"/>
    </row>
    <row r="461" spans="50:51">
      <c r="AX461" s="9"/>
      <c r="AY461" s="9"/>
    </row>
    <row r="462" spans="50:51">
      <c r="AX462" s="9"/>
      <c r="AY462" s="9"/>
    </row>
    <row r="463" spans="50:51">
      <c r="AX463" s="9"/>
      <c r="AY463" s="9"/>
    </row>
    <row r="464" spans="50:51">
      <c r="AX464" s="9"/>
      <c r="AY464" s="9"/>
    </row>
    <row r="465" spans="50:51">
      <c r="AX465" s="9"/>
      <c r="AY465" s="9"/>
    </row>
    <row r="466" spans="50:51">
      <c r="AX466" s="9"/>
      <c r="AY466" s="9"/>
    </row>
    <row r="467" spans="50:51">
      <c r="AX467" s="9"/>
      <c r="AY467" s="9"/>
    </row>
    <row r="468" spans="50:51">
      <c r="AX468" s="9"/>
      <c r="AY468" s="9"/>
    </row>
    <row r="469" spans="50:51">
      <c r="AX469" s="9"/>
      <c r="AY469" s="9"/>
    </row>
    <row r="470" spans="50:51">
      <c r="AX470" s="9"/>
      <c r="AY470" s="9"/>
    </row>
    <row r="471" spans="50:51">
      <c r="AX471" s="9"/>
      <c r="AY471" s="9"/>
    </row>
    <row r="472" spans="50:51">
      <c r="AX472" s="9"/>
      <c r="AY472" s="9"/>
    </row>
    <row r="473" spans="50:51">
      <c r="AX473" s="9"/>
      <c r="AY473" s="9"/>
    </row>
    <row r="474" spans="50:51">
      <c r="AX474" s="9"/>
      <c r="AY474" s="9"/>
    </row>
    <row r="475" spans="50:51">
      <c r="AX475" s="9"/>
      <c r="AY475" s="9"/>
    </row>
    <row r="476" spans="50:51">
      <c r="AX476" s="9"/>
      <c r="AY476" s="9"/>
    </row>
    <row r="477" spans="50:51">
      <c r="AX477" s="9"/>
      <c r="AY477" s="9"/>
    </row>
    <row r="478" spans="50:51">
      <c r="AX478" s="9"/>
      <c r="AY478" s="9"/>
    </row>
    <row r="479" spans="50:51">
      <c r="AX479" s="9"/>
      <c r="AY479" s="9"/>
    </row>
    <row r="480" spans="50:51">
      <c r="AX480" s="9"/>
      <c r="AY480" s="9"/>
    </row>
    <row r="481" spans="50:51">
      <c r="AX481" s="9"/>
      <c r="AY481" s="9"/>
    </row>
    <row r="482" spans="50:51">
      <c r="AX482" s="9"/>
      <c r="AY482" s="9"/>
    </row>
    <row r="483" spans="50:51">
      <c r="AX483" s="9"/>
      <c r="AY483" s="9"/>
    </row>
    <row r="484" spans="50:51">
      <c r="AX484" s="9"/>
      <c r="AY484" s="9"/>
    </row>
    <row r="485" spans="50:51">
      <c r="AX485" s="9"/>
      <c r="AY485" s="9"/>
    </row>
    <row r="486" spans="50:51">
      <c r="AX486" s="9"/>
      <c r="AY486" s="9"/>
    </row>
    <row r="487" spans="50:51">
      <c r="AX487" s="9"/>
      <c r="AY487" s="9"/>
    </row>
    <row r="488" spans="50:51">
      <c r="AX488" s="9"/>
      <c r="AY488" s="9"/>
    </row>
    <row r="489" spans="50:51">
      <c r="AX489" s="9"/>
      <c r="AY489" s="9"/>
    </row>
    <row r="490" spans="50:51">
      <c r="AX490" s="9"/>
      <c r="AY490" s="9"/>
    </row>
    <row r="491" spans="50:51">
      <c r="AX491" s="9"/>
      <c r="AY491" s="9"/>
    </row>
    <row r="492" spans="50:51">
      <c r="AX492" s="9"/>
      <c r="AY492" s="9"/>
    </row>
    <row r="493" spans="50:51">
      <c r="AX493" s="9"/>
      <c r="AY493" s="9"/>
    </row>
    <row r="494" spans="50:51">
      <c r="AX494" s="9"/>
      <c r="AY494" s="9"/>
    </row>
    <row r="495" spans="50:51">
      <c r="AX495" s="9"/>
      <c r="AY495" s="9"/>
    </row>
    <row r="496" spans="50:51">
      <c r="AX496" s="9"/>
      <c r="AY496" s="9"/>
    </row>
    <row r="497" spans="50:51">
      <c r="AX497" s="9"/>
      <c r="AY497" s="9"/>
    </row>
    <row r="498" spans="50:51">
      <c r="AX498" s="9"/>
      <c r="AY498" s="9"/>
    </row>
    <row r="499" spans="50:51">
      <c r="AX499" s="9"/>
      <c r="AY499" s="9"/>
    </row>
    <row r="500" spans="50:51">
      <c r="AX500" s="9"/>
      <c r="AY500" s="9"/>
    </row>
    <row r="501" spans="50:51">
      <c r="AX501" s="9"/>
      <c r="AY501" s="9"/>
    </row>
    <row r="502" spans="50:51">
      <c r="AX502" s="9"/>
      <c r="AY502" s="9"/>
    </row>
    <row r="503" spans="50:51">
      <c r="AX503" s="9"/>
      <c r="AY503" s="9"/>
    </row>
    <row r="504" spans="50:51">
      <c r="AX504" s="9"/>
      <c r="AY504" s="9"/>
    </row>
    <row r="505" spans="50:51">
      <c r="AX505" s="9"/>
      <c r="AY505" s="9"/>
    </row>
    <row r="506" spans="50:51">
      <c r="AX506" s="9"/>
      <c r="AY506" s="9"/>
    </row>
    <row r="507" spans="50:51">
      <c r="AX507" s="9"/>
      <c r="AY507" s="9"/>
    </row>
    <row r="508" spans="50:51">
      <c r="AX508" s="9"/>
      <c r="AY508" s="9"/>
    </row>
    <row r="509" spans="50:51">
      <c r="AX509" s="9"/>
      <c r="AY509" s="9"/>
    </row>
    <row r="510" spans="50:51">
      <c r="AX510" s="9"/>
      <c r="AY510" s="9"/>
    </row>
    <row r="511" spans="50:51">
      <c r="AX511" s="9"/>
      <c r="AY511" s="9"/>
    </row>
    <row r="512" spans="50:51">
      <c r="AX512" s="9"/>
      <c r="AY512" s="9"/>
    </row>
    <row r="513" spans="50:51">
      <c r="AX513" s="9"/>
      <c r="AY513" s="9"/>
    </row>
    <row r="514" spans="50:51">
      <c r="AX514" s="9"/>
      <c r="AY514" s="9"/>
    </row>
    <row r="515" spans="50:51">
      <c r="AX515" s="9"/>
      <c r="AY515" s="9"/>
    </row>
    <row r="516" spans="50:51">
      <c r="AX516" s="9"/>
      <c r="AY516" s="9"/>
    </row>
    <row r="517" spans="50:51">
      <c r="AX517" s="9"/>
      <c r="AY517" s="9"/>
    </row>
    <row r="518" spans="50:51">
      <c r="AX518" s="9"/>
      <c r="AY518" s="9"/>
    </row>
    <row r="519" spans="50:51">
      <c r="AX519" s="9"/>
      <c r="AY519" s="9"/>
    </row>
    <row r="520" spans="50:51">
      <c r="AX520" s="9"/>
      <c r="AY520" s="9"/>
    </row>
    <row r="521" spans="50:51">
      <c r="AX521" s="9"/>
      <c r="AY521" s="9"/>
    </row>
    <row r="522" spans="50:51">
      <c r="AX522" s="9"/>
      <c r="AY522" s="9"/>
    </row>
    <row r="523" spans="50:51">
      <c r="AX523" s="9"/>
      <c r="AY523" s="9"/>
    </row>
    <row r="524" spans="50:51">
      <c r="AX524" s="9"/>
      <c r="AY524" s="9"/>
    </row>
    <row r="525" spans="50:51">
      <c r="AX525" s="9"/>
      <c r="AY525" s="9"/>
    </row>
    <row r="526" spans="50:51">
      <c r="AX526" s="9"/>
      <c r="AY526" s="9"/>
    </row>
    <row r="527" spans="50:51">
      <c r="AX527" s="9"/>
      <c r="AY527" s="9"/>
    </row>
    <row r="528" spans="50:51">
      <c r="AX528" s="9"/>
      <c r="AY528" s="9"/>
    </row>
    <row r="529" spans="50:51">
      <c r="AX529" s="9"/>
      <c r="AY529" s="9"/>
    </row>
    <row r="530" spans="50:51">
      <c r="AX530" s="9"/>
      <c r="AY530" s="9"/>
    </row>
    <row r="531" spans="50:51">
      <c r="AX531" s="9"/>
      <c r="AY531" s="9"/>
    </row>
    <row r="532" spans="50:51">
      <c r="AX532" s="9"/>
      <c r="AY532" s="9"/>
    </row>
    <row r="533" spans="50:51">
      <c r="AX533" s="9"/>
      <c r="AY533" s="9"/>
    </row>
    <row r="534" spans="50:51">
      <c r="AX534" s="9"/>
      <c r="AY534" s="9"/>
    </row>
    <row r="535" spans="50:51">
      <c r="AX535" s="9"/>
      <c r="AY535" s="9"/>
    </row>
    <row r="536" spans="50:51">
      <c r="AX536" s="9"/>
      <c r="AY536" s="9"/>
    </row>
    <row r="537" spans="50:51">
      <c r="AX537" s="9"/>
      <c r="AY537" s="9"/>
    </row>
    <row r="538" spans="50:51">
      <c r="AX538" s="9"/>
      <c r="AY538" s="9"/>
    </row>
    <row r="539" spans="50:51">
      <c r="AX539" s="9"/>
      <c r="AY539" s="9"/>
    </row>
    <row r="540" spans="50:51">
      <c r="AX540" s="9"/>
      <c r="AY540" s="9"/>
    </row>
    <row r="541" spans="50:51">
      <c r="AX541" s="9"/>
      <c r="AY541" s="9"/>
    </row>
    <row r="542" spans="50:51">
      <c r="AX542" s="9"/>
      <c r="AY542" s="9"/>
    </row>
    <row r="543" spans="50:51">
      <c r="AX543" s="9"/>
      <c r="AY543" s="9"/>
    </row>
    <row r="544" spans="50:51">
      <c r="AX544" s="9"/>
      <c r="AY544" s="9"/>
    </row>
    <row r="545" spans="50:51">
      <c r="AX545" s="9"/>
      <c r="AY545" s="9"/>
    </row>
    <row r="546" spans="50:51">
      <c r="AX546" s="9"/>
      <c r="AY546" s="9"/>
    </row>
    <row r="547" spans="50:51">
      <c r="AX547" s="9"/>
      <c r="AY547" s="9"/>
    </row>
    <row r="548" spans="50:51">
      <c r="AX548" s="9"/>
      <c r="AY548" s="9"/>
    </row>
    <row r="549" spans="50:51">
      <c r="AX549" s="9"/>
      <c r="AY549" s="9"/>
    </row>
    <row r="550" spans="50:51">
      <c r="AX550" s="9"/>
      <c r="AY550" s="9"/>
    </row>
    <row r="551" spans="50:51">
      <c r="AX551" s="9"/>
      <c r="AY551" s="9"/>
    </row>
    <row r="552" spans="50:51">
      <c r="AX552" s="9"/>
      <c r="AY552" s="9"/>
    </row>
    <row r="553" spans="50:51">
      <c r="AX553" s="9"/>
      <c r="AY553" s="9"/>
    </row>
    <row r="554" spans="50:51">
      <c r="AX554" s="9"/>
      <c r="AY554" s="9"/>
    </row>
    <row r="555" spans="50:51">
      <c r="AX555" s="9"/>
      <c r="AY555" s="9"/>
    </row>
    <row r="556" spans="50:51">
      <c r="AX556" s="9"/>
      <c r="AY556" s="9"/>
    </row>
    <row r="557" spans="50:51">
      <c r="AX557" s="9"/>
      <c r="AY557" s="9"/>
    </row>
    <row r="558" spans="50:51">
      <c r="AX558" s="9"/>
      <c r="AY558" s="9"/>
    </row>
    <row r="559" spans="50:51">
      <c r="AX559" s="9"/>
      <c r="AY559" s="9"/>
    </row>
    <row r="560" spans="50:51">
      <c r="AX560" s="9"/>
      <c r="AY560" s="9"/>
    </row>
    <row r="561" spans="50:51">
      <c r="AX561" s="9"/>
      <c r="AY561" s="9"/>
    </row>
    <row r="562" spans="50:51">
      <c r="AX562" s="9"/>
      <c r="AY562" s="9"/>
    </row>
    <row r="563" spans="50:51">
      <c r="AX563" s="9"/>
      <c r="AY563" s="9"/>
    </row>
    <row r="564" spans="50:51">
      <c r="AX564" s="9"/>
      <c r="AY564" s="9"/>
    </row>
    <row r="565" spans="50:51">
      <c r="AX565" s="9"/>
      <c r="AY565" s="9"/>
    </row>
    <row r="566" spans="50:51">
      <c r="AX566" s="9"/>
      <c r="AY566" s="9"/>
    </row>
    <row r="567" spans="50:51">
      <c r="AX567" s="9"/>
      <c r="AY567" s="9"/>
    </row>
    <row r="568" spans="50:51">
      <c r="AX568" s="9"/>
      <c r="AY568" s="9"/>
    </row>
    <row r="569" spans="50:51">
      <c r="AX569" s="9"/>
      <c r="AY569" s="9"/>
    </row>
    <row r="570" spans="50:51">
      <c r="AX570" s="9"/>
      <c r="AY570" s="9"/>
    </row>
    <row r="571" spans="50:51">
      <c r="AX571" s="9"/>
      <c r="AY571" s="9"/>
    </row>
    <row r="572" spans="50:51">
      <c r="AX572" s="9"/>
      <c r="AY572" s="9"/>
    </row>
    <row r="573" spans="50:51">
      <c r="AX573" s="9"/>
      <c r="AY573" s="9"/>
    </row>
    <row r="574" spans="50:51">
      <c r="AX574" s="9"/>
      <c r="AY574" s="9"/>
    </row>
    <row r="575" spans="50:51">
      <c r="AX575" s="9"/>
      <c r="AY575" s="9"/>
    </row>
    <row r="576" spans="50:51">
      <c r="AX576" s="9"/>
      <c r="AY576" s="9"/>
    </row>
    <row r="577" spans="50:51">
      <c r="AX577" s="9"/>
      <c r="AY577" s="9"/>
    </row>
    <row r="578" spans="50:51">
      <c r="AX578" s="9"/>
      <c r="AY578" s="9"/>
    </row>
    <row r="579" spans="50:51">
      <c r="AX579" s="9"/>
      <c r="AY579" s="9"/>
    </row>
    <row r="580" spans="50:51">
      <c r="AX580" s="9"/>
      <c r="AY580" s="9"/>
    </row>
    <row r="581" spans="50:51">
      <c r="AX581" s="9"/>
      <c r="AY581" s="9"/>
    </row>
    <row r="582" spans="50:51">
      <c r="AX582" s="9"/>
      <c r="AY582" s="9"/>
    </row>
    <row r="583" spans="50:51">
      <c r="AX583" s="9"/>
      <c r="AY583" s="9"/>
    </row>
    <row r="584" spans="50:51">
      <c r="AX584" s="9"/>
      <c r="AY584" s="9"/>
    </row>
    <row r="585" spans="50:51">
      <c r="AX585" s="9"/>
      <c r="AY585" s="9"/>
    </row>
    <row r="586" spans="50:51">
      <c r="AX586" s="9"/>
      <c r="AY586" s="9"/>
    </row>
    <row r="587" spans="50:51">
      <c r="AX587" s="9"/>
      <c r="AY587" s="9"/>
    </row>
    <row r="588" spans="50:51">
      <c r="AX588" s="9"/>
      <c r="AY588" s="9"/>
    </row>
    <row r="589" spans="50:51">
      <c r="AX589" s="9"/>
      <c r="AY589" s="9"/>
    </row>
    <row r="590" spans="50:51">
      <c r="AX590" s="9"/>
      <c r="AY590" s="9"/>
    </row>
    <row r="591" spans="50:51">
      <c r="AX591" s="9"/>
      <c r="AY591" s="9"/>
    </row>
    <row r="592" spans="50:51">
      <c r="AX592" s="9"/>
      <c r="AY592" s="9"/>
    </row>
    <row r="593" spans="50:51">
      <c r="AX593" s="9"/>
      <c r="AY593" s="9"/>
    </row>
    <row r="594" spans="50:51">
      <c r="AX594" s="9"/>
      <c r="AY594" s="9"/>
    </row>
    <row r="595" spans="50:51">
      <c r="AX595" s="9"/>
      <c r="AY595" s="9"/>
    </row>
    <row r="596" spans="50:51">
      <c r="AX596" s="9"/>
      <c r="AY596" s="9"/>
    </row>
    <row r="597" spans="50:51">
      <c r="AX597" s="9"/>
      <c r="AY597" s="9"/>
    </row>
    <row r="598" spans="50:51">
      <c r="AX598" s="9"/>
      <c r="AY598" s="9"/>
    </row>
    <row r="599" spans="50:51">
      <c r="AX599" s="9"/>
      <c r="AY599" s="9"/>
    </row>
    <row r="600" spans="50:51">
      <c r="AX600" s="9"/>
      <c r="AY600" s="9"/>
    </row>
    <row r="601" spans="50:51">
      <c r="AX601" s="9"/>
      <c r="AY601" s="9"/>
    </row>
    <row r="602" spans="50:51">
      <c r="AX602" s="9"/>
      <c r="AY602" s="9"/>
    </row>
    <row r="603" spans="50:51">
      <c r="AX603" s="9"/>
      <c r="AY603" s="9"/>
    </row>
    <row r="604" spans="50:51">
      <c r="AX604" s="9"/>
      <c r="AY604" s="9"/>
    </row>
    <row r="605" spans="50:51">
      <c r="AX605" s="9"/>
      <c r="AY605" s="9"/>
    </row>
    <row r="606" spans="50:51">
      <c r="AX606" s="9"/>
      <c r="AY606" s="9"/>
    </row>
    <row r="607" spans="50:51">
      <c r="AX607" s="9"/>
      <c r="AY607" s="9"/>
    </row>
    <row r="608" spans="50:51">
      <c r="AX608" s="9"/>
      <c r="AY608" s="9"/>
    </row>
    <row r="609" spans="50:51">
      <c r="AX609" s="9"/>
      <c r="AY609" s="9"/>
    </row>
    <row r="610" spans="50:51">
      <c r="AX610" s="9"/>
      <c r="AY610" s="9"/>
    </row>
    <row r="611" spans="50:51">
      <c r="AX611" s="9"/>
      <c r="AY611" s="9"/>
    </row>
    <row r="612" spans="50:51">
      <c r="AX612" s="9"/>
      <c r="AY612" s="9"/>
    </row>
    <row r="613" spans="50:51">
      <c r="AX613" s="9"/>
      <c r="AY613" s="9"/>
    </row>
    <row r="614" spans="50:51">
      <c r="AX614" s="9"/>
      <c r="AY614" s="9"/>
    </row>
    <row r="615" spans="50:51">
      <c r="AX615" s="9"/>
      <c r="AY615" s="9"/>
    </row>
    <row r="616" spans="50:51">
      <c r="AX616" s="9"/>
      <c r="AY616" s="9"/>
    </row>
    <row r="617" spans="50:51">
      <c r="AX617" s="9"/>
      <c r="AY617" s="9"/>
    </row>
    <row r="618" spans="50:51">
      <c r="AX618" s="9"/>
      <c r="AY618" s="9"/>
    </row>
    <row r="619" spans="50:51">
      <c r="AX619" s="9"/>
      <c r="AY619" s="9"/>
    </row>
    <row r="620" spans="50:51">
      <c r="AX620" s="9"/>
      <c r="AY620" s="9"/>
    </row>
    <row r="621" spans="50:51">
      <c r="AX621" s="9"/>
      <c r="AY621" s="9"/>
    </row>
    <row r="622" spans="50:51">
      <c r="AX622" s="9"/>
      <c r="AY622" s="9"/>
    </row>
    <row r="623" spans="50:51">
      <c r="AX623" s="9"/>
      <c r="AY623" s="9"/>
    </row>
    <row r="624" spans="50:51">
      <c r="AX624" s="9"/>
      <c r="AY624" s="9"/>
    </row>
    <row r="625" spans="50:51">
      <c r="AX625" s="9"/>
      <c r="AY625" s="9"/>
    </row>
    <row r="626" spans="50:51">
      <c r="AX626" s="9"/>
      <c r="AY626" s="9"/>
    </row>
    <row r="627" spans="50:51">
      <c r="AX627" s="9"/>
      <c r="AY627" s="9"/>
    </row>
    <row r="628" spans="50:51">
      <c r="AX628" s="9"/>
      <c r="AY628" s="9"/>
    </row>
    <row r="629" spans="50:51">
      <c r="AX629" s="9"/>
      <c r="AY629" s="9"/>
    </row>
    <row r="630" spans="50:51">
      <c r="AX630" s="9"/>
      <c r="AY630" s="9"/>
    </row>
    <row r="631" spans="50:51">
      <c r="AX631" s="9"/>
      <c r="AY631" s="9"/>
    </row>
    <row r="632" spans="50:51">
      <c r="AX632" s="9"/>
      <c r="AY632" s="9"/>
    </row>
    <row r="633" spans="50:51">
      <c r="AX633" s="9"/>
      <c r="AY633" s="9"/>
    </row>
    <row r="634" spans="50:51">
      <c r="AX634" s="9"/>
      <c r="AY634" s="9"/>
    </row>
    <row r="635" spans="50:51">
      <c r="AX635" s="9"/>
      <c r="AY635" s="9"/>
    </row>
    <row r="636" spans="50:51">
      <c r="AX636" s="9"/>
      <c r="AY636" s="9"/>
    </row>
    <row r="637" spans="50:51">
      <c r="AX637" s="9"/>
      <c r="AY637" s="9"/>
    </row>
    <row r="638" spans="50:51">
      <c r="AX638" s="9"/>
      <c r="AY638" s="9"/>
    </row>
    <row r="639" spans="50:51">
      <c r="AX639" s="9"/>
      <c r="AY639" s="9"/>
    </row>
    <row r="640" spans="50:51">
      <c r="AX640" s="9"/>
      <c r="AY640" s="9"/>
    </row>
    <row r="641" spans="50:51">
      <c r="AX641" s="9"/>
      <c r="AY641" s="9"/>
    </row>
    <row r="642" spans="50:51">
      <c r="AX642" s="9"/>
      <c r="AY642" s="9"/>
    </row>
    <row r="643" spans="50:51">
      <c r="AX643" s="9"/>
      <c r="AY643" s="9"/>
    </row>
    <row r="644" spans="50:51">
      <c r="AX644" s="9"/>
      <c r="AY644" s="9"/>
    </row>
    <row r="645" spans="50:51">
      <c r="AX645" s="9"/>
      <c r="AY645" s="9"/>
    </row>
    <row r="646" spans="50:51">
      <c r="AX646" s="9"/>
      <c r="AY646" s="9"/>
    </row>
    <row r="647" spans="50:51">
      <c r="AX647" s="9"/>
      <c r="AY647" s="9"/>
    </row>
    <row r="648" spans="50:51">
      <c r="AX648" s="9"/>
      <c r="AY648" s="9"/>
    </row>
    <row r="649" spans="50:51">
      <c r="AX649" s="9"/>
      <c r="AY649" s="9"/>
    </row>
    <row r="650" spans="50:51">
      <c r="AX650" s="9"/>
      <c r="AY650" s="9"/>
    </row>
    <row r="651" spans="50:51">
      <c r="AX651" s="9"/>
      <c r="AY651" s="9"/>
    </row>
    <row r="652" spans="50:51">
      <c r="AX652" s="9"/>
      <c r="AY652" s="9"/>
    </row>
    <row r="653" spans="50:51">
      <c r="AX653" s="9"/>
      <c r="AY653" s="9"/>
    </row>
    <row r="654" spans="50:51">
      <c r="AX654" s="9"/>
      <c r="AY654" s="9"/>
    </row>
    <row r="655" spans="50:51">
      <c r="AX655" s="9"/>
      <c r="AY655" s="9"/>
    </row>
    <row r="656" spans="50:51">
      <c r="AX656" s="9"/>
      <c r="AY656" s="9"/>
    </row>
    <row r="657" spans="50:51">
      <c r="AX657" s="9"/>
      <c r="AY657" s="9"/>
    </row>
    <row r="658" spans="50:51">
      <c r="AX658" s="9"/>
      <c r="AY658" s="9"/>
    </row>
    <row r="659" spans="50:51">
      <c r="AX659" s="9"/>
      <c r="AY659" s="9"/>
    </row>
    <row r="660" spans="50:51">
      <c r="AX660" s="9"/>
      <c r="AY660" s="9"/>
    </row>
    <row r="661" spans="50:51">
      <c r="AX661" s="9"/>
      <c r="AY661" s="9"/>
    </row>
    <row r="662" spans="50:51">
      <c r="AX662" s="9"/>
      <c r="AY662" s="9"/>
    </row>
    <row r="663" spans="50:51">
      <c r="AX663" s="9"/>
      <c r="AY663" s="9"/>
    </row>
    <row r="664" spans="50:51">
      <c r="AX664" s="9"/>
      <c r="AY664" s="9"/>
    </row>
    <row r="665" spans="50:51">
      <c r="AX665" s="9"/>
      <c r="AY665" s="9"/>
    </row>
    <row r="666" spans="50:51">
      <c r="AX666" s="9"/>
      <c r="AY666" s="9"/>
    </row>
    <row r="667" spans="50:51">
      <c r="AX667" s="9"/>
      <c r="AY667" s="9"/>
    </row>
    <row r="668" spans="50:51">
      <c r="AX668" s="9"/>
      <c r="AY668" s="9"/>
    </row>
    <row r="669" spans="50:51">
      <c r="AX669" s="9"/>
      <c r="AY669" s="9"/>
    </row>
    <row r="670" spans="50:51">
      <c r="AX670" s="9"/>
      <c r="AY670" s="9"/>
    </row>
    <row r="671" spans="50:51">
      <c r="AX671" s="9"/>
      <c r="AY671" s="9"/>
    </row>
    <row r="672" spans="50:51">
      <c r="AX672" s="9"/>
      <c r="AY672" s="9"/>
    </row>
    <row r="673" spans="50:51">
      <c r="AX673" s="9"/>
      <c r="AY673" s="9"/>
    </row>
    <row r="674" spans="50:51">
      <c r="AX674" s="9"/>
      <c r="AY674" s="9"/>
    </row>
    <row r="675" spans="50:51">
      <c r="AX675" s="9"/>
      <c r="AY675" s="9"/>
    </row>
    <row r="676" spans="50:51">
      <c r="AX676" s="9"/>
      <c r="AY676" s="9"/>
    </row>
    <row r="677" spans="50:51">
      <c r="AX677" s="9"/>
      <c r="AY677" s="9"/>
    </row>
    <row r="678" spans="50:51">
      <c r="AX678" s="9"/>
      <c r="AY678" s="9"/>
    </row>
    <row r="679" spans="50:51">
      <c r="AX679" s="9"/>
      <c r="AY679" s="9"/>
    </row>
    <row r="680" spans="50:51">
      <c r="AX680" s="9"/>
      <c r="AY680" s="9"/>
    </row>
    <row r="681" spans="50:51">
      <c r="AX681" s="9"/>
      <c r="AY681" s="9"/>
    </row>
    <row r="682" spans="50:51">
      <c r="AX682" s="9"/>
      <c r="AY682" s="9"/>
    </row>
    <row r="683" spans="50:51">
      <c r="AX683" s="9"/>
      <c r="AY683" s="9"/>
    </row>
    <row r="684" spans="50:51">
      <c r="AX684" s="9"/>
      <c r="AY684" s="9"/>
    </row>
    <row r="685" spans="50:51">
      <c r="AX685" s="9"/>
      <c r="AY685" s="9"/>
    </row>
    <row r="686" spans="50:51">
      <c r="AX686" s="9"/>
      <c r="AY686" s="9"/>
    </row>
    <row r="687" spans="50:51">
      <c r="AX687" s="9"/>
      <c r="AY687" s="9"/>
    </row>
    <row r="688" spans="50:51">
      <c r="AX688" s="9"/>
      <c r="AY688" s="9"/>
    </row>
    <row r="689" spans="50:51">
      <c r="AX689" s="9"/>
      <c r="AY689" s="9"/>
    </row>
    <row r="690" spans="50:51">
      <c r="AX690" s="9"/>
      <c r="AY690" s="9"/>
    </row>
    <row r="691" spans="50:51">
      <c r="AX691" s="9"/>
      <c r="AY691" s="9"/>
    </row>
    <row r="692" spans="50:51">
      <c r="AX692" s="9"/>
      <c r="AY692" s="9"/>
    </row>
    <row r="693" spans="50:51">
      <c r="AX693" s="9"/>
      <c r="AY693" s="9"/>
    </row>
    <row r="694" spans="50:51">
      <c r="AX694" s="9"/>
      <c r="AY694" s="9"/>
    </row>
    <row r="695" spans="50:51">
      <c r="AX695" s="9"/>
      <c r="AY695" s="9"/>
    </row>
    <row r="696" spans="50:51">
      <c r="AX696" s="9"/>
      <c r="AY696" s="9"/>
    </row>
    <row r="697" spans="50:51">
      <c r="AX697" s="9"/>
      <c r="AY697" s="9"/>
    </row>
    <row r="698" spans="50:51">
      <c r="AX698" s="9"/>
      <c r="AY698" s="9"/>
    </row>
    <row r="699" spans="50:51">
      <c r="AX699" s="9"/>
      <c r="AY699" s="9"/>
    </row>
    <row r="700" spans="50:51">
      <c r="AX700" s="9"/>
      <c r="AY700" s="9"/>
    </row>
    <row r="701" spans="50:51">
      <c r="AX701" s="9"/>
      <c r="AY701" s="9"/>
    </row>
    <row r="702" spans="50:51">
      <c r="AX702" s="9"/>
      <c r="AY702" s="9"/>
    </row>
    <row r="703" spans="50:51">
      <c r="AX703" s="9"/>
      <c r="AY703" s="9"/>
    </row>
    <row r="704" spans="50:51">
      <c r="AX704" s="9"/>
      <c r="AY704" s="9"/>
    </row>
    <row r="705" spans="50:51">
      <c r="AX705" s="9"/>
      <c r="AY705" s="9"/>
    </row>
    <row r="706" spans="50:51">
      <c r="AX706" s="9"/>
      <c r="AY706" s="9"/>
    </row>
    <row r="707" spans="50:51">
      <c r="AX707" s="9"/>
      <c r="AY707" s="9"/>
    </row>
    <row r="708" spans="50:51">
      <c r="AX708" s="9"/>
      <c r="AY708" s="9"/>
    </row>
    <row r="709" spans="50:51">
      <c r="AX709" s="9"/>
      <c r="AY709" s="9"/>
    </row>
    <row r="710" spans="50:51">
      <c r="AX710" s="9"/>
      <c r="AY710" s="9"/>
    </row>
    <row r="711" spans="50:51">
      <c r="AX711" s="9"/>
      <c r="AY711" s="9"/>
    </row>
    <row r="712" spans="50:51">
      <c r="AX712" s="9"/>
      <c r="AY712" s="9"/>
    </row>
    <row r="713" spans="50:51">
      <c r="AX713" s="9"/>
      <c r="AY713" s="9"/>
    </row>
    <row r="714" spans="50:51">
      <c r="AX714" s="9"/>
      <c r="AY714" s="9"/>
    </row>
    <row r="715" spans="50:51">
      <c r="AX715" s="9"/>
      <c r="AY715" s="9"/>
    </row>
    <row r="716" spans="50:51">
      <c r="AX716" s="9"/>
      <c r="AY716" s="9"/>
    </row>
    <row r="717" spans="50:51">
      <c r="AX717" s="9"/>
      <c r="AY717" s="9"/>
    </row>
    <row r="718" spans="50:51">
      <c r="AX718" s="9"/>
      <c r="AY718" s="9"/>
    </row>
    <row r="719" spans="50:51">
      <c r="AX719" s="9"/>
      <c r="AY719" s="9"/>
    </row>
    <row r="720" spans="50:51">
      <c r="AX720" s="9"/>
      <c r="AY720" s="9"/>
    </row>
    <row r="721" spans="50:51">
      <c r="AX721" s="9"/>
      <c r="AY721" s="9"/>
    </row>
    <row r="722" spans="50:51">
      <c r="AX722" s="9"/>
      <c r="AY722" s="9"/>
    </row>
    <row r="723" spans="50:51">
      <c r="AX723" s="9"/>
      <c r="AY723" s="9"/>
    </row>
    <row r="724" spans="50:51">
      <c r="AX724" s="9"/>
      <c r="AY724" s="9"/>
    </row>
    <row r="725" spans="50:51">
      <c r="AX725" s="9"/>
      <c r="AY725" s="9"/>
    </row>
    <row r="726" spans="50:51">
      <c r="AX726" s="9"/>
      <c r="AY726" s="9"/>
    </row>
    <row r="727" spans="50:51">
      <c r="AX727" s="9"/>
      <c r="AY727" s="9"/>
    </row>
    <row r="728" spans="50:51">
      <c r="AX728" s="9"/>
      <c r="AY728" s="9"/>
    </row>
    <row r="729" spans="50:51">
      <c r="AX729" s="9"/>
      <c r="AY729" s="9"/>
    </row>
    <row r="730" spans="50:51">
      <c r="AX730" s="9"/>
      <c r="AY730" s="9"/>
    </row>
    <row r="731" spans="50:51">
      <c r="AX731" s="9"/>
      <c r="AY731" s="9"/>
    </row>
    <row r="732" spans="50:51">
      <c r="AX732" s="9"/>
      <c r="AY732" s="9"/>
    </row>
    <row r="733" spans="50:51">
      <c r="AX733" s="9"/>
      <c r="AY733" s="9"/>
    </row>
    <row r="734" spans="50:51">
      <c r="AX734" s="9"/>
      <c r="AY734" s="9"/>
    </row>
    <row r="735" spans="50:51">
      <c r="AX735" s="9"/>
      <c r="AY735" s="9"/>
    </row>
    <row r="736" spans="50:51">
      <c r="AX736" s="9"/>
      <c r="AY736" s="9"/>
    </row>
    <row r="737" spans="50:51">
      <c r="AX737" s="9"/>
      <c r="AY737" s="9"/>
    </row>
    <row r="738" spans="50:51">
      <c r="AX738" s="9"/>
      <c r="AY738" s="9"/>
    </row>
    <row r="739" spans="50:51">
      <c r="AX739" s="9"/>
      <c r="AY739" s="9"/>
    </row>
    <row r="740" spans="50:51">
      <c r="AX740" s="9"/>
      <c r="AY740" s="9"/>
    </row>
    <row r="741" spans="50:51">
      <c r="AX741" s="9"/>
      <c r="AY741" s="9"/>
    </row>
    <row r="742" spans="50:51">
      <c r="AX742" s="9"/>
      <c r="AY742" s="9"/>
    </row>
    <row r="743" spans="50:51">
      <c r="AX743" s="9"/>
      <c r="AY743" s="9"/>
    </row>
    <row r="744" spans="50:51">
      <c r="AX744" s="9"/>
      <c r="AY744" s="9"/>
    </row>
    <row r="745" spans="50:51">
      <c r="AX745" s="9"/>
      <c r="AY745" s="9"/>
    </row>
    <row r="746" spans="50:51">
      <c r="AX746" s="9"/>
      <c r="AY746" s="9"/>
    </row>
    <row r="747" spans="50:51">
      <c r="AX747" s="9"/>
      <c r="AY747" s="9"/>
    </row>
    <row r="748" spans="50:51">
      <c r="AX748" s="9"/>
      <c r="AY748" s="9"/>
    </row>
    <row r="749" spans="50:51">
      <c r="AX749" s="9"/>
      <c r="AY749" s="9"/>
    </row>
    <row r="750" spans="50:51">
      <c r="AX750" s="9"/>
      <c r="AY750" s="9"/>
    </row>
    <row r="751" spans="50:51">
      <c r="AX751" s="9"/>
      <c r="AY751" s="9"/>
    </row>
    <row r="752" spans="50:51">
      <c r="AX752" s="9"/>
      <c r="AY752" s="9"/>
    </row>
    <row r="753" spans="50:51">
      <c r="AX753" s="9"/>
      <c r="AY753" s="9"/>
    </row>
    <row r="754" spans="50:51">
      <c r="AX754" s="9"/>
      <c r="AY754" s="9"/>
    </row>
    <row r="755" spans="50:51">
      <c r="AX755" s="9"/>
      <c r="AY755" s="9"/>
    </row>
    <row r="756" spans="50:51">
      <c r="AX756" s="9"/>
      <c r="AY756" s="9"/>
    </row>
    <row r="757" spans="50:51">
      <c r="AX757" s="9"/>
      <c r="AY757" s="9"/>
    </row>
    <row r="758" spans="50:51">
      <c r="AX758" s="9"/>
      <c r="AY758" s="9"/>
    </row>
    <row r="759" spans="50:51">
      <c r="AX759" s="9"/>
      <c r="AY759" s="9"/>
    </row>
    <row r="760" spans="50:51">
      <c r="AX760" s="9"/>
      <c r="AY760" s="9"/>
    </row>
    <row r="761" spans="50:51">
      <c r="AX761" s="9"/>
      <c r="AY761" s="9"/>
    </row>
    <row r="762" spans="50:51">
      <c r="AX762" s="9"/>
      <c r="AY762" s="9"/>
    </row>
    <row r="763" spans="50:51">
      <c r="AX763" s="9"/>
      <c r="AY763" s="9"/>
    </row>
    <row r="764" spans="50:51">
      <c r="AX764" s="9"/>
      <c r="AY764" s="9"/>
    </row>
    <row r="765" spans="50:51">
      <c r="AX765" s="9"/>
      <c r="AY765" s="9"/>
    </row>
    <row r="766" spans="50:51">
      <c r="AX766" s="9"/>
      <c r="AY766" s="9"/>
    </row>
    <row r="767" spans="50:51">
      <c r="AX767" s="9"/>
      <c r="AY767" s="9"/>
    </row>
    <row r="768" spans="50:51">
      <c r="AX768" s="9"/>
      <c r="AY768" s="9"/>
    </row>
    <row r="769" spans="50:51">
      <c r="AX769" s="9"/>
      <c r="AY769" s="9"/>
    </row>
    <row r="770" spans="50:51">
      <c r="AX770" s="9"/>
      <c r="AY770" s="9"/>
    </row>
    <row r="771" spans="50:51">
      <c r="AX771" s="9"/>
      <c r="AY771" s="9"/>
    </row>
    <row r="772" spans="50:51">
      <c r="AX772" s="9"/>
      <c r="AY772" s="9"/>
    </row>
    <row r="773" spans="50:51">
      <c r="AX773" s="9"/>
      <c r="AY773" s="9"/>
    </row>
    <row r="774" spans="50:51">
      <c r="AX774" s="9"/>
      <c r="AY774" s="9"/>
    </row>
    <row r="775" spans="50:51">
      <c r="AX775" s="9"/>
      <c r="AY775" s="9"/>
    </row>
    <row r="776" spans="50:51">
      <c r="AX776" s="9"/>
      <c r="AY776" s="9"/>
    </row>
    <row r="777" spans="50:51">
      <c r="AX777" s="9"/>
      <c r="AY777" s="9"/>
    </row>
    <row r="778" spans="50:51">
      <c r="AX778" s="9"/>
      <c r="AY778" s="9"/>
    </row>
    <row r="779" spans="50:51">
      <c r="AX779" s="9"/>
      <c r="AY779" s="9"/>
    </row>
    <row r="780" spans="50:51">
      <c r="AX780" s="9"/>
      <c r="AY780" s="9"/>
    </row>
    <row r="781" spans="50:51">
      <c r="AX781" s="9"/>
      <c r="AY781" s="9"/>
    </row>
    <row r="782" spans="50:51">
      <c r="AX782" s="9"/>
      <c r="AY782" s="9"/>
    </row>
    <row r="783" spans="50:51">
      <c r="AX783" s="9"/>
      <c r="AY783" s="9"/>
    </row>
    <row r="784" spans="50:51">
      <c r="AX784" s="9"/>
      <c r="AY784" s="9"/>
    </row>
    <row r="785" spans="50:51">
      <c r="AX785" s="9"/>
      <c r="AY785" s="9"/>
    </row>
    <row r="786" spans="50:51">
      <c r="AX786" s="9"/>
      <c r="AY786" s="9"/>
    </row>
    <row r="787" spans="50:51">
      <c r="AX787" s="9"/>
      <c r="AY787" s="9"/>
    </row>
    <row r="788" spans="50:51">
      <c r="AX788" s="9"/>
      <c r="AY788" s="9"/>
    </row>
    <row r="789" spans="50:51">
      <c r="AX789" s="9"/>
      <c r="AY789" s="9"/>
    </row>
    <row r="790" spans="50:51">
      <c r="AX790" s="9"/>
      <c r="AY790" s="9"/>
    </row>
    <row r="791" spans="50:51">
      <c r="AX791" s="9"/>
      <c r="AY791" s="9"/>
    </row>
    <row r="792" spans="50:51">
      <c r="AX792" s="9"/>
      <c r="AY792" s="9"/>
    </row>
    <row r="793" spans="50:51">
      <c r="AX793" s="9"/>
      <c r="AY793" s="9"/>
    </row>
    <row r="794" spans="50:51">
      <c r="AX794" s="9"/>
      <c r="AY794" s="9"/>
    </row>
    <row r="795" spans="50:51">
      <c r="AX795" s="9"/>
      <c r="AY795" s="9"/>
    </row>
    <row r="796" spans="50:51">
      <c r="AX796" s="9"/>
      <c r="AY796" s="9"/>
    </row>
    <row r="797" spans="50:51">
      <c r="AX797" s="9"/>
      <c r="AY797" s="9"/>
    </row>
    <row r="798" spans="50:51">
      <c r="AX798" s="9"/>
      <c r="AY798" s="9"/>
    </row>
    <row r="799" spans="50:51">
      <c r="AX799" s="9"/>
      <c r="AY799" s="9"/>
    </row>
    <row r="800" spans="50:51">
      <c r="AX800" s="9"/>
      <c r="AY800" s="9"/>
    </row>
    <row r="801" spans="50:51">
      <c r="AX801" s="9"/>
      <c r="AY801" s="9"/>
    </row>
    <row r="802" spans="50:51">
      <c r="AX802" s="9"/>
      <c r="AY802" s="9"/>
    </row>
    <row r="803" spans="50:51">
      <c r="AX803" s="9"/>
      <c r="AY803" s="9"/>
    </row>
    <row r="804" spans="50:51">
      <c r="AX804" s="9"/>
      <c r="AY804" s="9"/>
    </row>
    <row r="805" spans="50:51">
      <c r="AX805" s="9"/>
      <c r="AY805" s="9"/>
    </row>
    <row r="806" spans="50:51">
      <c r="AX806" s="9"/>
      <c r="AY806" s="9"/>
    </row>
    <row r="807" spans="50:51">
      <c r="AX807" s="9"/>
      <c r="AY807" s="9"/>
    </row>
    <row r="808" spans="50:51">
      <c r="AX808" s="9"/>
      <c r="AY808" s="9"/>
    </row>
    <row r="809" spans="50:51">
      <c r="AX809" s="9"/>
      <c r="AY809" s="9"/>
    </row>
    <row r="810" spans="50:51">
      <c r="AX810" s="9"/>
      <c r="AY810" s="9"/>
    </row>
    <row r="811" spans="50:51">
      <c r="AX811" s="9"/>
      <c r="AY811" s="9"/>
    </row>
    <row r="812" spans="50:51">
      <c r="AX812" s="9"/>
      <c r="AY812" s="9"/>
    </row>
    <row r="813" spans="50:51">
      <c r="AX813" s="9"/>
      <c r="AY813" s="9"/>
    </row>
    <row r="814" spans="50:51">
      <c r="AX814" s="9"/>
      <c r="AY814" s="9"/>
    </row>
    <row r="815" spans="50:51">
      <c r="AX815" s="9"/>
      <c r="AY815" s="9"/>
    </row>
    <row r="816" spans="50:51">
      <c r="AX816" s="9"/>
      <c r="AY816" s="9"/>
    </row>
    <row r="817" spans="50:51">
      <c r="AX817" s="9"/>
      <c r="AY817" s="9"/>
    </row>
    <row r="818" spans="50:51">
      <c r="AX818" s="9"/>
      <c r="AY818" s="9"/>
    </row>
    <row r="819" spans="50:51">
      <c r="AX819" s="9"/>
      <c r="AY819" s="9"/>
    </row>
    <row r="820" spans="50:51">
      <c r="AX820" s="9"/>
      <c r="AY820" s="9"/>
    </row>
    <row r="821" spans="50:51">
      <c r="AX821" s="9"/>
      <c r="AY821" s="9"/>
    </row>
    <row r="822" spans="50:51">
      <c r="AX822" s="9"/>
      <c r="AY822" s="9"/>
    </row>
    <row r="823" spans="50:51">
      <c r="AX823" s="9"/>
      <c r="AY823" s="9"/>
    </row>
    <row r="824" spans="50:51">
      <c r="AX824" s="9"/>
      <c r="AY824" s="9"/>
    </row>
    <row r="825" spans="50:51">
      <c r="AX825" s="9"/>
      <c r="AY825" s="9"/>
    </row>
    <row r="826" spans="50:51">
      <c r="AX826" s="9"/>
      <c r="AY826" s="9"/>
    </row>
    <row r="827" spans="50:51">
      <c r="AX827" s="9"/>
      <c r="AY827" s="9"/>
    </row>
    <row r="828" spans="50:51">
      <c r="AX828" s="9"/>
      <c r="AY828" s="9"/>
    </row>
    <row r="829" spans="50:51">
      <c r="AX829" s="9"/>
      <c r="AY829" s="9"/>
    </row>
    <row r="830" spans="50:51">
      <c r="AX830" s="9"/>
      <c r="AY830" s="9"/>
    </row>
    <row r="831" spans="50:51">
      <c r="AX831" s="9"/>
      <c r="AY831" s="9"/>
    </row>
    <row r="832" spans="50:51">
      <c r="AX832" s="9"/>
      <c r="AY832" s="9"/>
    </row>
    <row r="833" spans="50:51">
      <c r="AX833" s="9"/>
      <c r="AY833" s="9"/>
    </row>
    <row r="834" spans="50:51">
      <c r="AX834" s="9"/>
      <c r="AY834" s="9"/>
    </row>
    <row r="835" spans="50:51">
      <c r="AX835" s="9"/>
      <c r="AY835" s="9"/>
    </row>
    <row r="836" spans="50:51">
      <c r="AX836" s="9"/>
      <c r="AY836" s="9"/>
    </row>
    <row r="837" spans="50:51">
      <c r="AX837" s="9"/>
      <c r="AY837" s="9"/>
    </row>
    <row r="838" spans="50:51">
      <c r="AX838" s="9"/>
      <c r="AY838" s="9"/>
    </row>
    <row r="839" spans="50:51">
      <c r="AX839" s="9"/>
      <c r="AY839" s="9"/>
    </row>
    <row r="840" spans="50:51">
      <c r="AX840" s="9"/>
      <c r="AY840" s="9"/>
    </row>
    <row r="841" spans="50:51">
      <c r="AX841" s="9"/>
      <c r="AY841" s="9"/>
    </row>
    <row r="842" spans="50:51">
      <c r="AX842" s="9"/>
      <c r="AY842" s="9"/>
    </row>
    <row r="843" spans="50:51">
      <c r="AX843" s="9"/>
      <c r="AY843" s="9"/>
    </row>
    <row r="844" spans="50:51">
      <c r="AX844" s="9"/>
      <c r="AY844" s="9"/>
    </row>
    <row r="845" spans="50:51">
      <c r="AX845" s="9"/>
      <c r="AY845" s="9"/>
    </row>
    <row r="846" spans="50:51">
      <c r="AX846" s="9"/>
      <c r="AY846" s="9"/>
    </row>
    <row r="847" spans="50:51">
      <c r="AX847" s="9"/>
      <c r="AY847" s="9"/>
    </row>
    <row r="848" spans="50:51">
      <c r="AX848" s="9"/>
      <c r="AY848" s="9"/>
    </row>
    <row r="849" spans="50:51">
      <c r="AX849" s="9"/>
      <c r="AY849" s="9"/>
    </row>
    <row r="850" spans="50:51">
      <c r="AX850" s="9"/>
      <c r="AY850" s="9"/>
    </row>
    <row r="851" spans="50:51">
      <c r="AX851" s="9"/>
      <c r="AY851" s="9"/>
    </row>
    <row r="852" spans="50:51">
      <c r="AX852" s="9"/>
      <c r="AY852" s="9"/>
    </row>
    <row r="853" spans="50:51">
      <c r="AX853" s="9"/>
      <c r="AY853" s="9"/>
    </row>
    <row r="854" spans="50:51">
      <c r="AX854" s="9"/>
      <c r="AY854" s="9"/>
    </row>
    <row r="855" spans="50:51">
      <c r="AX855" s="9"/>
      <c r="AY855" s="9"/>
    </row>
    <row r="856" spans="50:51">
      <c r="AX856" s="9"/>
      <c r="AY856" s="9"/>
    </row>
    <row r="857" spans="50:51">
      <c r="AX857" s="9"/>
      <c r="AY857" s="9"/>
    </row>
    <row r="858" spans="50:51">
      <c r="AX858" s="9"/>
      <c r="AY858" s="9"/>
    </row>
    <row r="859" spans="50:51">
      <c r="AX859" s="9"/>
      <c r="AY859" s="9"/>
    </row>
    <row r="860" spans="50:51">
      <c r="AX860" s="9"/>
      <c r="AY860" s="9"/>
    </row>
    <row r="861" spans="50:51">
      <c r="AX861" s="9"/>
      <c r="AY861" s="9"/>
    </row>
    <row r="862" spans="50:51">
      <c r="AX862" s="9"/>
      <c r="AY862" s="9"/>
    </row>
    <row r="863" spans="50:51">
      <c r="AX863" s="9"/>
      <c r="AY863" s="9"/>
    </row>
    <row r="864" spans="50:51">
      <c r="AX864" s="9"/>
      <c r="AY864" s="9"/>
    </row>
    <row r="865" spans="50:51">
      <c r="AX865" s="9"/>
      <c r="AY865" s="9"/>
    </row>
    <row r="866" spans="50:51">
      <c r="AX866" s="9"/>
      <c r="AY866" s="9"/>
    </row>
    <row r="867" spans="50:51">
      <c r="AX867" s="9"/>
      <c r="AY867" s="9"/>
    </row>
    <row r="868" spans="50:51">
      <c r="AX868" s="9"/>
      <c r="AY868" s="9"/>
    </row>
    <row r="869" spans="50:51">
      <c r="AX869" s="9"/>
      <c r="AY869" s="9"/>
    </row>
    <row r="870" spans="50:51">
      <c r="AX870" s="9"/>
      <c r="AY870" s="9"/>
    </row>
    <row r="871" spans="50:51">
      <c r="AX871" s="9"/>
      <c r="AY871" s="9"/>
    </row>
    <row r="872" spans="50:51">
      <c r="AX872" s="9"/>
      <c r="AY872" s="9"/>
    </row>
    <row r="873" spans="50:51">
      <c r="AX873" s="9"/>
      <c r="AY873" s="9"/>
    </row>
    <row r="874" spans="50:51">
      <c r="AX874" s="9"/>
      <c r="AY874" s="9"/>
    </row>
    <row r="875" spans="50:51">
      <c r="AX875" s="9"/>
      <c r="AY875" s="9"/>
    </row>
    <row r="876" spans="50:51">
      <c r="AX876" s="9"/>
      <c r="AY876" s="9"/>
    </row>
    <row r="877" spans="50:51">
      <c r="AX877" s="9"/>
      <c r="AY877" s="9"/>
    </row>
    <row r="878" spans="50:51">
      <c r="AX878" s="9"/>
      <c r="AY878" s="9"/>
    </row>
    <row r="879" spans="50:51">
      <c r="AX879" s="9"/>
      <c r="AY879" s="9"/>
    </row>
    <row r="880" spans="50:51">
      <c r="AX880" s="9"/>
      <c r="AY880" s="9"/>
    </row>
    <row r="881" spans="50:51">
      <c r="AX881" s="9"/>
      <c r="AY881" s="9"/>
    </row>
    <row r="882" spans="50:51">
      <c r="AX882" s="9"/>
      <c r="AY882" s="9"/>
    </row>
    <row r="883" spans="50:51">
      <c r="AX883" s="9"/>
      <c r="AY883" s="9"/>
    </row>
    <row r="884" spans="50:51">
      <c r="AX884" s="9"/>
      <c r="AY884" s="9"/>
    </row>
    <row r="885" spans="50:51">
      <c r="AX885" s="9"/>
      <c r="AY885" s="9"/>
    </row>
    <row r="886" spans="50:51">
      <c r="AX886" s="9"/>
      <c r="AY886" s="9"/>
    </row>
    <row r="887" spans="50:51">
      <c r="AX887" s="9"/>
      <c r="AY887" s="9"/>
    </row>
    <row r="888" spans="50:51">
      <c r="AX888" s="9"/>
      <c r="AY888" s="9"/>
    </row>
    <row r="889" spans="50:51">
      <c r="AX889" s="9"/>
      <c r="AY889" s="9"/>
    </row>
    <row r="890" spans="50:51">
      <c r="AX890" s="9"/>
      <c r="AY890" s="9"/>
    </row>
    <row r="891" spans="50:51">
      <c r="AX891" s="9"/>
      <c r="AY891" s="9"/>
    </row>
    <row r="892" spans="50:51">
      <c r="AX892" s="9"/>
      <c r="AY892" s="9"/>
    </row>
    <row r="893" spans="50:51">
      <c r="AX893" s="9"/>
      <c r="AY893" s="9"/>
    </row>
    <row r="894" spans="50:51">
      <c r="AX894" s="9"/>
      <c r="AY894" s="9"/>
    </row>
    <row r="895" spans="50:51">
      <c r="AX895" s="9"/>
      <c r="AY895" s="9"/>
    </row>
    <row r="896" spans="50:51">
      <c r="AX896" s="9"/>
      <c r="AY896" s="9"/>
    </row>
    <row r="897" spans="50:51">
      <c r="AX897" s="9"/>
      <c r="AY897" s="9"/>
    </row>
    <row r="898" spans="50:51">
      <c r="AX898" s="9"/>
      <c r="AY898" s="9"/>
    </row>
    <row r="899" spans="50:51">
      <c r="AX899" s="9"/>
      <c r="AY899" s="9"/>
    </row>
    <row r="900" spans="50:51">
      <c r="AX900" s="9"/>
      <c r="AY900" s="9"/>
    </row>
    <row r="901" spans="50:51">
      <c r="AX901" s="9"/>
      <c r="AY901" s="9"/>
    </row>
    <row r="902" spans="50:51">
      <c r="AX902" s="9"/>
      <c r="AY902" s="9"/>
    </row>
    <row r="903" spans="50:51">
      <c r="AX903" s="9"/>
      <c r="AY903" s="9"/>
    </row>
    <row r="904" spans="50:51">
      <c r="AX904" s="9"/>
      <c r="AY904" s="9"/>
    </row>
    <row r="905" spans="50:51">
      <c r="AX905" s="9"/>
      <c r="AY905" s="9"/>
    </row>
    <row r="906" spans="50:51">
      <c r="AX906" s="9"/>
      <c r="AY906" s="9"/>
    </row>
    <row r="907" spans="50:51">
      <c r="AX907" s="9"/>
      <c r="AY907" s="9"/>
    </row>
    <row r="908" spans="50:51">
      <c r="AX908" s="9"/>
      <c r="AY908" s="9"/>
    </row>
    <row r="909" spans="50:51">
      <c r="AX909" s="9"/>
      <c r="AY909" s="9"/>
    </row>
    <row r="910" spans="50:51">
      <c r="AX910" s="9"/>
      <c r="AY910" s="9"/>
    </row>
    <row r="911" spans="50:51">
      <c r="AX911" s="9"/>
      <c r="AY911" s="9"/>
    </row>
    <row r="912" spans="50:51">
      <c r="AX912" s="9"/>
      <c r="AY912" s="9"/>
    </row>
    <row r="913" spans="50:51">
      <c r="AX913" s="9"/>
      <c r="AY913" s="9"/>
    </row>
    <row r="914" spans="50:51">
      <c r="AX914" s="9"/>
      <c r="AY914" s="9"/>
    </row>
    <row r="915" spans="50:51">
      <c r="AX915" s="9"/>
      <c r="AY915" s="9"/>
    </row>
    <row r="916" spans="50:51">
      <c r="AX916" s="9"/>
      <c r="AY916" s="9"/>
    </row>
    <row r="917" spans="50:51">
      <c r="AX917" s="9"/>
      <c r="AY917" s="9"/>
    </row>
    <row r="918" spans="50:51">
      <c r="AX918" s="9"/>
      <c r="AY918" s="9"/>
    </row>
    <row r="919" spans="50:51">
      <c r="AX919" s="9"/>
      <c r="AY919" s="9"/>
    </row>
    <row r="920" spans="50:51">
      <c r="AX920" s="9"/>
      <c r="AY920" s="9"/>
    </row>
    <row r="921" spans="50:51">
      <c r="AX921" s="9"/>
      <c r="AY921" s="9"/>
    </row>
    <row r="922" spans="50:51">
      <c r="AX922" s="9"/>
      <c r="AY922" s="9"/>
    </row>
    <row r="923" spans="50:51">
      <c r="AX923" s="9"/>
      <c r="AY923" s="9"/>
    </row>
    <row r="924" spans="50:51">
      <c r="AX924" s="9"/>
      <c r="AY924" s="9"/>
    </row>
    <row r="925" spans="50:51">
      <c r="AX925" s="9"/>
      <c r="AY925" s="9"/>
    </row>
    <row r="926" spans="50:51">
      <c r="AX926" s="9"/>
      <c r="AY926" s="9"/>
    </row>
    <row r="927" spans="50:51">
      <c r="AX927" s="9"/>
      <c r="AY927" s="9"/>
    </row>
    <row r="928" spans="50:51">
      <c r="AX928" s="9"/>
      <c r="AY928" s="9"/>
    </row>
    <row r="929" spans="50:51">
      <c r="AX929" s="9"/>
      <c r="AY929" s="9"/>
    </row>
    <row r="930" spans="50:51">
      <c r="AX930" s="9"/>
      <c r="AY930" s="9"/>
    </row>
    <row r="931" spans="50:51">
      <c r="AX931" s="9"/>
      <c r="AY931" s="9"/>
    </row>
    <row r="932" spans="50:51">
      <c r="AX932" s="9"/>
      <c r="AY932" s="9"/>
    </row>
    <row r="933" spans="50:51">
      <c r="AX933" s="9"/>
      <c r="AY933" s="9"/>
    </row>
    <row r="934" spans="50:51">
      <c r="AX934" s="9"/>
      <c r="AY934" s="9"/>
    </row>
    <row r="935" spans="50:51">
      <c r="AX935" s="9"/>
      <c r="AY935" s="9"/>
    </row>
    <row r="936" spans="50:51">
      <c r="AX936" s="9"/>
      <c r="AY936" s="9"/>
    </row>
    <row r="937" spans="50:51">
      <c r="AX937" s="9"/>
      <c r="AY937" s="9"/>
    </row>
    <row r="938" spans="50:51">
      <c r="AX938" s="9"/>
      <c r="AY938" s="9"/>
    </row>
    <row r="939" spans="50:51">
      <c r="AX939" s="9"/>
      <c r="AY939" s="9"/>
    </row>
    <row r="940" spans="50:51">
      <c r="AX940" s="9"/>
      <c r="AY940" s="9"/>
    </row>
    <row r="941" spans="50:51">
      <c r="AX941" s="9"/>
      <c r="AY941" s="9"/>
    </row>
    <row r="942" spans="50:51">
      <c r="AX942" s="9"/>
      <c r="AY942" s="9"/>
    </row>
    <row r="943" spans="50:51">
      <c r="AX943" s="9"/>
      <c r="AY943" s="9"/>
    </row>
    <row r="944" spans="50:51">
      <c r="AX944" s="9"/>
      <c r="AY944" s="9"/>
    </row>
    <row r="945" spans="50:51">
      <c r="AX945" s="9"/>
      <c r="AY945" s="9"/>
    </row>
    <row r="946" spans="50:51">
      <c r="AX946" s="9"/>
      <c r="AY946" s="9"/>
    </row>
    <row r="947" spans="50:51">
      <c r="AX947" s="9"/>
      <c r="AY947" s="9"/>
    </row>
    <row r="948" spans="50:51">
      <c r="AX948" s="9"/>
      <c r="AY948" s="9"/>
    </row>
    <row r="949" spans="50:51">
      <c r="AX949" s="9"/>
      <c r="AY949" s="9"/>
    </row>
    <row r="950" spans="50:51">
      <c r="AX950" s="9"/>
      <c r="AY950" s="9"/>
    </row>
    <row r="951" spans="50:51">
      <c r="AX951" s="9"/>
      <c r="AY951" s="9"/>
    </row>
    <row r="952" spans="50:51">
      <c r="AX952" s="9"/>
      <c r="AY952" s="9"/>
    </row>
    <row r="953" spans="50:51">
      <c r="AX953" s="9"/>
      <c r="AY953" s="9"/>
    </row>
    <row r="954" spans="50:51">
      <c r="AX954" s="9"/>
      <c r="AY954" s="9"/>
    </row>
    <row r="955" spans="50:51">
      <c r="AX955" s="9"/>
      <c r="AY955" s="9"/>
    </row>
    <row r="956" spans="50:51">
      <c r="AX956" s="9"/>
      <c r="AY956" s="9"/>
    </row>
    <row r="957" spans="50:51">
      <c r="AX957" s="9"/>
      <c r="AY957" s="9"/>
    </row>
    <row r="958" spans="50:51">
      <c r="AX958" s="9"/>
      <c r="AY958" s="9"/>
    </row>
    <row r="959" spans="50:51">
      <c r="AX959" s="9"/>
      <c r="AY959" s="9"/>
    </row>
    <row r="960" spans="50:51">
      <c r="AX960" s="9"/>
      <c r="AY960" s="9"/>
    </row>
    <row r="961" spans="50:51">
      <c r="AX961" s="9"/>
      <c r="AY961" s="9"/>
    </row>
    <row r="962" spans="50:51">
      <c r="AX962" s="9"/>
      <c r="AY962" s="9"/>
    </row>
    <row r="963" spans="50:51">
      <c r="AX963" s="9"/>
      <c r="AY963" s="9"/>
    </row>
    <row r="964" spans="50:51">
      <c r="AX964" s="9"/>
      <c r="AY964" s="9"/>
    </row>
    <row r="965" spans="50:51">
      <c r="AX965" s="9"/>
      <c r="AY965" s="9"/>
    </row>
    <row r="966" spans="50:51">
      <c r="AX966" s="9"/>
      <c r="AY966" s="9"/>
    </row>
    <row r="967" spans="50:51">
      <c r="AX967" s="9"/>
      <c r="AY967" s="9"/>
    </row>
    <row r="968" spans="50:51">
      <c r="AX968" s="9"/>
      <c r="AY968" s="9"/>
    </row>
    <row r="969" spans="50:51">
      <c r="AX969" s="9"/>
      <c r="AY969" s="9"/>
    </row>
    <row r="970" spans="50:51">
      <c r="AX970" s="9"/>
      <c r="AY970" s="9"/>
    </row>
    <row r="971" spans="50:51">
      <c r="AX971" s="9"/>
      <c r="AY971" s="9"/>
    </row>
    <row r="972" spans="50:51">
      <c r="AX972" s="9"/>
      <c r="AY972" s="9"/>
    </row>
    <row r="973" spans="50:51">
      <c r="AX973" s="9"/>
      <c r="AY973" s="9"/>
    </row>
    <row r="974" spans="50:51">
      <c r="AX974" s="9"/>
      <c r="AY974" s="9"/>
    </row>
    <row r="975" spans="50:51">
      <c r="AX975" s="9"/>
      <c r="AY975" s="9"/>
    </row>
    <row r="976" spans="50:51">
      <c r="AX976" s="9"/>
      <c r="AY976" s="9"/>
    </row>
    <row r="977" spans="50:51">
      <c r="AX977" s="9"/>
      <c r="AY977" s="9"/>
    </row>
    <row r="978" spans="50:51">
      <c r="AX978" s="9"/>
      <c r="AY978" s="9"/>
    </row>
    <row r="979" spans="50:51">
      <c r="AX979" s="9"/>
      <c r="AY979" s="9"/>
    </row>
    <row r="980" spans="50:51">
      <c r="AX980" s="9"/>
      <c r="AY980" s="9"/>
    </row>
    <row r="981" spans="50:51">
      <c r="AX981" s="9"/>
      <c r="AY981" s="9"/>
    </row>
    <row r="982" spans="50:51">
      <c r="AX982" s="9"/>
      <c r="AY982" s="9"/>
    </row>
    <row r="983" spans="50:51">
      <c r="AX983" s="9"/>
      <c r="AY983" s="9"/>
    </row>
    <row r="984" spans="50:51">
      <c r="AX984" s="9"/>
      <c r="AY984" s="9"/>
    </row>
    <row r="985" spans="50:51">
      <c r="AX985" s="9"/>
      <c r="AY985" s="9"/>
    </row>
    <row r="986" spans="50:51">
      <c r="AX986" s="9"/>
      <c r="AY986" s="9"/>
    </row>
    <row r="987" spans="50:51">
      <c r="AX987" s="9"/>
      <c r="AY987" s="9"/>
    </row>
    <row r="988" spans="50:51">
      <c r="AX988" s="9"/>
      <c r="AY988" s="9"/>
    </row>
    <row r="989" spans="50:51">
      <c r="AX989" s="9"/>
      <c r="AY989" s="9"/>
    </row>
    <row r="990" spans="50:51">
      <c r="AX990" s="9"/>
      <c r="AY990" s="9"/>
    </row>
    <row r="991" spans="50:51">
      <c r="AX991" s="9"/>
      <c r="AY991" s="9"/>
    </row>
    <row r="992" spans="50:51">
      <c r="AX992" s="9"/>
      <c r="AY992" s="9"/>
    </row>
    <row r="993" spans="50:51">
      <c r="AX993" s="9"/>
      <c r="AY993" s="9"/>
    </row>
    <row r="994" spans="50:51">
      <c r="AX994" s="9"/>
      <c r="AY994" s="9"/>
    </row>
    <row r="995" spans="50:51">
      <c r="AX995" s="9"/>
      <c r="AY995" s="9"/>
    </row>
    <row r="996" spans="50:51">
      <c r="AX996" s="9"/>
      <c r="AY996" s="9"/>
    </row>
    <row r="997" spans="50:51">
      <c r="AX997" s="9"/>
      <c r="AY997" s="9"/>
    </row>
    <row r="998" spans="50:51">
      <c r="AX998" s="9"/>
      <c r="AY998" s="9"/>
    </row>
    <row r="999" spans="50:51">
      <c r="AX999" s="9"/>
      <c r="AY999" s="9"/>
    </row>
    <row r="1000" spans="50:51">
      <c r="AX1000" s="9"/>
      <c r="AY1000" s="9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9B7A-79C9-41A7-AA86-58C11E8DC7EA}">
  <dimension ref="B1:BA65"/>
  <sheetViews>
    <sheetView showGridLines="0" zoomScale="70" zoomScaleNormal="70" workbookViewId="0">
      <pane xSplit="3" topLeftCell="D1" activePane="topRight" state="frozen"/>
      <selection pane="topRight"/>
    </sheetView>
  </sheetViews>
  <sheetFormatPr defaultRowHeight="15"/>
  <cols>
    <col min="1" max="1" width="4.42578125" style="9" customWidth="1"/>
    <col min="2" max="2" width="4.140625" style="9" customWidth="1"/>
    <col min="3" max="3" width="47.140625" style="9" bestFit="1" customWidth="1"/>
    <col min="4" max="4" width="13.42578125" style="9" customWidth="1"/>
    <col min="5" max="5" width="0.7109375" style="54" customWidth="1"/>
    <col min="6" max="6" width="13.42578125" style="9" customWidth="1"/>
    <col min="7" max="7" width="0.7109375" style="54" customWidth="1"/>
    <col min="8" max="8" width="13.42578125" style="9" customWidth="1"/>
    <col min="9" max="9" width="0.7109375" style="54" customWidth="1"/>
    <col min="10" max="10" width="13.42578125" style="9" customWidth="1"/>
    <col min="11" max="11" width="0.7109375" style="54" customWidth="1"/>
    <col min="12" max="12" width="13.42578125" style="9" customWidth="1"/>
    <col min="13" max="13" width="0.7109375" style="54" customWidth="1"/>
    <col min="14" max="14" width="13.42578125" style="9" customWidth="1"/>
    <col min="15" max="15" width="0.7109375" style="54" customWidth="1"/>
    <col min="16" max="16" width="13.42578125" style="9" customWidth="1"/>
    <col min="17" max="17" width="0.7109375" style="54" customWidth="1"/>
    <col min="18" max="18" width="13.42578125" style="9" customWidth="1"/>
    <col min="19" max="19" width="0.7109375" style="54" customWidth="1"/>
    <col min="20" max="20" width="13.42578125" style="9" customWidth="1"/>
    <col min="21" max="21" width="0.7109375" style="54" customWidth="1"/>
    <col min="22" max="22" width="13.42578125" style="9" customWidth="1"/>
    <col min="23" max="23" width="0.7109375" style="54" customWidth="1"/>
    <col min="24" max="24" width="13.42578125" style="9" customWidth="1"/>
    <col min="25" max="25" width="0.7109375" style="54" customWidth="1"/>
    <col min="26" max="26" width="13.42578125" style="9" customWidth="1"/>
    <col min="27" max="16384" width="9.140625" style="9"/>
  </cols>
  <sheetData>
    <row r="1" spans="3:53" s="1" customFormat="1" ht="16.5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9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9"/>
      <c r="AY1" s="9"/>
      <c r="AZ1" s="9"/>
      <c r="BA1" s="9"/>
    </row>
    <row r="2" spans="3:53" s="1" customFormat="1" ht="9" customHeight="1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9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9"/>
      <c r="AY2" s="9"/>
      <c r="AZ2" s="9"/>
      <c r="BA2" s="9"/>
    </row>
    <row r="3" spans="3:53">
      <c r="C3" s="22"/>
      <c r="D3" s="22"/>
      <c r="E3" s="9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3:53" ht="15.75">
      <c r="C4" s="159" t="s">
        <v>161</v>
      </c>
      <c r="D4" s="177" t="s">
        <v>82</v>
      </c>
      <c r="E4" s="110"/>
      <c r="F4" s="177" t="s">
        <v>83</v>
      </c>
      <c r="G4" s="110"/>
      <c r="H4" s="177" t="s">
        <v>84</v>
      </c>
      <c r="I4" s="110"/>
      <c r="J4" s="177" t="s">
        <v>85</v>
      </c>
      <c r="K4" s="110"/>
      <c r="L4" s="177" t="s">
        <v>7</v>
      </c>
      <c r="M4" s="110"/>
      <c r="N4" s="177" t="s">
        <v>86</v>
      </c>
      <c r="O4" s="110"/>
      <c r="P4" s="177" t="s">
        <v>87</v>
      </c>
      <c r="Q4" s="110"/>
      <c r="R4" s="177" t="s">
        <v>88</v>
      </c>
      <c r="S4" s="110"/>
      <c r="T4" s="177" t="s">
        <v>160</v>
      </c>
      <c r="U4" s="110"/>
      <c r="V4" s="177" t="s">
        <v>8</v>
      </c>
      <c r="W4" s="110"/>
      <c r="X4" s="177" t="s">
        <v>169</v>
      </c>
      <c r="Y4" s="110"/>
      <c r="Z4" s="177" t="s">
        <v>175</v>
      </c>
    </row>
    <row r="5" spans="3:53">
      <c r="C5" s="109" t="s">
        <v>162</v>
      </c>
      <c r="D5" s="116">
        <v>259</v>
      </c>
      <c r="E5" s="15"/>
      <c r="F5" s="116">
        <v>268</v>
      </c>
      <c r="G5" s="15"/>
      <c r="H5" s="116">
        <v>273</v>
      </c>
      <c r="I5" s="15"/>
      <c r="J5" s="116">
        <v>287</v>
      </c>
      <c r="K5" s="15"/>
      <c r="L5" s="116">
        <f>J5</f>
        <v>287</v>
      </c>
      <c r="M5" s="15"/>
      <c r="N5" s="116">
        <v>290</v>
      </c>
      <c r="O5" s="15"/>
      <c r="P5" s="116">
        <v>295</v>
      </c>
      <c r="Q5" s="15"/>
      <c r="R5" s="116">
        <v>298</v>
      </c>
      <c r="S5" s="15"/>
      <c r="T5" s="116">
        <v>298</v>
      </c>
      <c r="U5" s="15"/>
      <c r="V5" s="116">
        <v>313</v>
      </c>
      <c r="W5" s="15"/>
      <c r="X5" s="116">
        <v>313</v>
      </c>
      <c r="Y5" s="15"/>
      <c r="Z5" s="116">
        <v>323</v>
      </c>
    </row>
    <row r="6" spans="3:53">
      <c r="C6" s="107" t="s">
        <v>163</v>
      </c>
      <c r="D6" s="100">
        <v>41</v>
      </c>
      <c r="E6" s="46"/>
      <c r="F6" s="100">
        <v>42</v>
      </c>
      <c r="G6" s="46"/>
      <c r="H6" s="100">
        <v>42</v>
      </c>
      <c r="I6" s="46"/>
      <c r="J6" s="100">
        <v>44</v>
      </c>
      <c r="K6" s="46"/>
      <c r="L6" s="100">
        <f t="shared" ref="L6:L7" si="0">J6</f>
        <v>44</v>
      </c>
      <c r="M6" s="46"/>
      <c r="N6" s="100">
        <v>44</v>
      </c>
      <c r="O6" s="46"/>
      <c r="P6" s="100">
        <v>44</v>
      </c>
      <c r="Q6" s="46"/>
      <c r="R6" s="100">
        <v>45</v>
      </c>
      <c r="S6" s="46"/>
      <c r="T6" s="100">
        <v>45</v>
      </c>
      <c r="U6" s="46"/>
      <c r="V6" s="100">
        <v>46</v>
      </c>
      <c r="W6" s="46"/>
      <c r="X6" s="100">
        <v>48</v>
      </c>
      <c r="Y6" s="46"/>
      <c r="Z6" s="100">
        <v>51</v>
      </c>
    </row>
    <row r="7" spans="3:53">
      <c r="C7" s="114" t="s">
        <v>5</v>
      </c>
      <c r="D7" s="115">
        <f>D5+D6</f>
        <v>300</v>
      </c>
      <c r="E7" s="15"/>
      <c r="F7" s="115">
        <f>F5+F6</f>
        <v>310</v>
      </c>
      <c r="G7" s="15"/>
      <c r="H7" s="115">
        <f>H5+H6</f>
        <v>315</v>
      </c>
      <c r="I7" s="15"/>
      <c r="J7" s="115">
        <f>J5+J6</f>
        <v>331</v>
      </c>
      <c r="K7" s="15"/>
      <c r="L7" s="115">
        <f t="shared" si="0"/>
        <v>331</v>
      </c>
      <c r="M7" s="15"/>
      <c r="N7" s="115">
        <f>N5+N6</f>
        <v>334</v>
      </c>
      <c r="O7" s="15"/>
      <c r="P7" s="115">
        <f>P5+P6</f>
        <v>339</v>
      </c>
      <c r="Q7" s="15"/>
      <c r="R7" s="115">
        <f>R5+R6</f>
        <v>343</v>
      </c>
      <c r="S7" s="15"/>
      <c r="T7" s="115">
        <f>T5+T6</f>
        <v>343</v>
      </c>
      <c r="U7" s="15"/>
      <c r="V7" s="115">
        <v>359</v>
      </c>
      <c r="W7" s="15"/>
      <c r="X7" s="115">
        <v>361</v>
      </c>
      <c r="Y7" s="15"/>
      <c r="Z7" s="115">
        <v>374</v>
      </c>
    </row>
    <row r="8" spans="3:53">
      <c r="C8" s="26"/>
      <c r="D8" s="103"/>
      <c r="E8" s="102"/>
      <c r="F8" s="100"/>
      <c r="G8" s="102"/>
      <c r="H8" s="100"/>
      <c r="I8" s="102"/>
      <c r="J8" s="100"/>
      <c r="K8" s="102"/>
      <c r="L8" s="100"/>
      <c r="M8" s="102"/>
      <c r="N8" s="100"/>
      <c r="O8" s="102"/>
      <c r="P8" s="100"/>
      <c r="Q8" s="102"/>
      <c r="R8" s="100"/>
      <c r="S8" s="102"/>
      <c r="T8" s="100"/>
      <c r="U8" s="102"/>
      <c r="V8" s="100"/>
      <c r="W8" s="102"/>
      <c r="X8" s="100"/>
      <c r="Y8" s="102"/>
      <c r="Z8" s="100"/>
    </row>
    <row r="9" spans="3:53" ht="15.75">
      <c r="C9" s="159"/>
      <c r="D9" s="177" t="str">
        <f>D4</f>
        <v>1Q22</v>
      </c>
      <c r="E9" s="110">
        <f t="shared" ref="E9:S9" si="1">E4</f>
        <v>0</v>
      </c>
      <c r="F9" s="177" t="str">
        <f>F4</f>
        <v>2Q22</v>
      </c>
      <c r="G9" s="110">
        <f t="shared" si="1"/>
        <v>0</v>
      </c>
      <c r="H9" s="177" t="str">
        <f>H4</f>
        <v>3Q22</v>
      </c>
      <c r="I9" s="110">
        <f t="shared" si="1"/>
        <v>0</v>
      </c>
      <c r="J9" s="177" t="str">
        <f>J4</f>
        <v>4Q22</v>
      </c>
      <c r="K9" s="110">
        <f t="shared" si="1"/>
        <v>0</v>
      </c>
      <c r="L9" s="177" t="str">
        <f>L4</f>
        <v>2022</v>
      </c>
      <c r="M9" s="110">
        <f t="shared" si="1"/>
        <v>0</v>
      </c>
      <c r="N9" s="177" t="str">
        <f>N4</f>
        <v>1Q23</v>
      </c>
      <c r="O9" s="110">
        <f t="shared" si="1"/>
        <v>0</v>
      </c>
      <c r="P9" s="177" t="str">
        <f>P4</f>
        <v>2Q23</v>
      </c>
      <c r="Q9" s="110">
        <f t="shared" si="1"/>
        <v>0</v>
      </c>
      <c r="R9" s="177" t="str">
        <f>R4</f>
        <v>3Q23</v>
      </c>
      <c r="S9" s="110">
        <f t="shared" si="1"/>
        <v>0</v>
      </c>
      <c r="T9" s="177" t="str">
        <f>T4</f>
        <v>4Q23</v>
      </c>
      <c r="U9" s="110">
        <f t="shared" ref="U9" si="2">U4</f>
        <v>0</v>
      </c>
      <c r="V9" s="177" t="str">
        <f>V4</f>
        <v>2023</v>
      </c>
      <c r="W9" s="110">
        <f t="shared" ref="W9:Y9" si="3">W4</f>
        <v>0</v>
      </c>
      <c r="X9" s="177" t="str">
        <f>X4</f>
        <v>1T24</v>
      </c>
      <c r="Y9" s="110">
        <f t="shared" si="3"/>
        <v>0</v>
      </c>
      <c r="Z9" s="177" t="str">
        <f>Z4</f>
        <v>2T24</v>
      </c>
    </row>
    <row r="10" spans="3:53" s="86" customFormat="1" ht="3" customHeight="1">
      <c r="C10" s="119"/>
      <c r="D10" s="120"/>
      <c r="E10" s="110"/>
      <c r="F10" s="120"/>
      <c r="G10" s="110"/>
      <c r="H10" s="120"/>
      <c r="I10" s="110"/>
      <c r="J10" s="120"/>
      <c r="K10" s="110"/>
      <c r="L10" s="120"/>
      <c r="M10" s="110"/>
      <c r="N10" s="120"/>
      <c r="O10" s="110"/>
      <c r="P10" s="120"/>
      <c r="Q10" s="110"/>
      <c r="R10" s="120"/>
      <c r="S10" s="110"/>
      <c r="T10" s="120"/>
      <c r="U10" s="110"/>
      <c r="V10" s="120"/>
      <c r="W10" s="110"/>
      <c r="X10" s="120"/>
      <c r="Y10" s="110"/>
      <c r="Z10" s="120"/>
    </row>
    <row r="11" spans="3:53" s="86" customFormat="1" ht="15.75">
      <c r="C11" s="36" t="s">
        <v>6</v>
      </c>
      <c r="D11" s="104">
        <v>0.55800000000000005</v>
      </c>
      <c r="E11" s="106"/>
      <c r="F11" s="104">
        <v>0.18</v>
      </c>
      <c r="G11" s="106"/>
      <c r="H11" s="104">
        <v>6.6000000000000003E-2</v>
      </c>
      <c r="I11" s="106"/>
      <c r="J11" s="104">
        <v>0.126</v>
      </c>
      <c r="K11" s="57"/>
      <c r="L11" s="104">
        <v>0.187</v>
      </c>
      <c r="M11" s="106"/>
      <c r="N11" s="104">
        <v>0.11799999999999999</v>
      </c>
      <c r="O11" s="105"/>
      <c r="P11" s="104">
        <v>0.13200000000000001</v>
      </c>
      <c r="Q11" s="105"/>
      <c r="R11" s="104">
        <v>0.152</v>
      </c>
      <c r="S11" s="105"/>
      <c r="T11" s="104">
        <v>0.16400000000000001</v>
      </c>
      <c r="U11" s="105"/>
      <c r="V11" s="104">
        <v>0.14399999999999999</v>
      </c>
      <c r="W11" s="105"/>
      <c r="X11" s="104">
        <v>0.11799999999999999</v>
      </c>
      <c r="Y11" s="105"/>
      <c r="Z11" s="104">
        <v>0.16400000000000001</v>
      </c>
    </row>
    <row r="12" spans="3:53" ht="3.75" customHeight="1">
      <c r="C12" s="26"/>
      <c r="D12" s="103"/>
      <c r="E12" s="102"/>
      <c r="F12" s="100"/>
      <c r="G12" s="102"/>
      <c r="H12" s="100"/>
      <c r="I12" s="102"/>
      <c r="J12" s="100"/>
      <c r="K12" s="102"/>
      <c r="L12" s="100"/>
      <c r="M12" s="102"/>
      <c r="N12" s="100"/>
      <c r="O12" s="102"/>
      <c r="P12" s="100"/>
      <c r="Q12" s="102"/>
      <c r="R12" s="100"/>
      <c r="S12" s="102"/>
      <c r="T12" s="100"/>
      <c r="U12" s="102"/>
      <c r="V12" s="100"/>
      <c r="W12" s="102"/>
      <c r="X12" s="100"/>
      <c r="Y12" s="102"/>
      <c r="Z12" s="100"/>
    </row>
    <row r="13" spans="3:53" ht="15.75">
      <c r="C13" s="36" t="s">
        <v>164</v>
      </c>
      <c r="D13" s="121">
        <f>D14+D16+D18</f>
        <v>209382.81464000006</v>
      </c>
      <c r="E13" s="118"/>
      <c r="F13" s="121">
        <f>F14+F16+F18</f>
        <v>221723.32141999991</v>
      </c>
      <c r="G13" s="118"/>
      <c r="H13" s="121">
        <f>H14+H16+H18</f>
        <v>244141.92519000007</v>
      </c>
      <c r="I13" s="118"/>
      <c r="J13" s="121">
        <f>J14+J16+J18</f>
        <v>324909.37719000009</v>
      </c>
      <c r="K13" s="117"/>
      <c r="L13" s="121">
        <f>L14+L16+L18</f>
        <v>1000157.4384399999</v>
      </c>
      <c r="M13" s="117"/>
      <c r="N13" s="121">
        <f>N14+N16+N18</f>
        <v>246357.51856999993</v>
      </c>
      <c r="O13" s="117"/>
      <c r="P13" s="121">
        <f>P14+P16+P18</f>
        <v>263327.97743999999</v>
      </c>
      <c r="Q13" s="117"/>
      <c r="R13" s="121">
        <f>R14+R16+R18</f>
        <v>294042.16255999997</v>
      </c>
      <c r="S13" s="117"/>
      <c r="T13" s="121">
        <f>T14+T16+T18</f>
        <v>390360.76648000005</v>
      </c>
      <c r="U13" s="117"/>
      <c r="V13" s="121">
        <f>V14+V16+V18</f>
        <v>1194088.42505</v>
      </c>
      <c r="W13" s="117"/>
      <c r="X13" s="121">
        <f>X14+X16+X18</f>
        <v>284602.46068999998</v>
      </c>
      <c r="Y13" s="117"/>
      <c r="Z13" s="121">
        <f>Z14+Z16+Z18</f>
        <v>320074</v>
      </c>
    </row>
    <row r="14" spans="3:53" ht="15.75">
      <c r="C14" s="109" t="s">
        <v>162</v>
      </c>
      <c r="D14" s="126">
        <v>127331.79495000007</v>
      </c>
      <c r="E14" s="102"/>
      <c r="F14" s="126">
        <v>141621.17134999993</v>
      </c>
      <c r="G14" s="102"/>
      <c r="H14" s="126">
        <v>154343.44412000006</v>
      </c>
      <c r="I14" s="102"/>
      <c r="J14" s="126">
        <v>192069.6976800001</v>
      </c>
      <c r="K14" s="46"/>
      <c r="L14" s="126">
        <v>615366.10810000007</v>
      </c>
      <c r="M14" s="46"/>
      <c r="N14" s="126">
        <v>152805.05637999994</v>
      </c>
      <c r="O14" s="46"/>
      <c r="P14" s="126">
        <v>169442.54337</v>
      </c>
      <c r="Q14" s="46"/>
      <c r="R14" s="126">
        <v>187587.97738999999</v>
      </c>
      <c r="S14" s="46"/>
      <c r="T14" s="126">
        <v>239649.49391000002</v>
      </c>
      <c r="U14" s="46"/>
      <c r="V14" s="126">
        <v>749485.07104999991</v>
      </c>
      <c r="W14" s="46"/>
      <c r="X14" s="126">
        <v>176878.13043000002</v>
      </c>
      <c r="Y14" s="46"/>
      <c r="Z14" s="126">
        <v>203995</v>
      </c>
    </row>
    <row r="15" spans="3:53" s="99" customFormat="1" ht="14.25">
      <c r="C15" s="122" t="s">
        <v>4</v>
      </c>
      <c r="D15" s="123">
        <f>D14/D13</f>
        <v>0.60812915887546226</v>
      </c>
      <c r="E15" s="124"/>
      <c r="F15" s="123">
        <f>F14/F13</f>
        <v>0.63872925248911328</v>
      </c>
      <c r="G15" s="124"/>
      <c r="H15" s="123">
        <f>H14/H13</f>
        <v>0.63218738035216371</v>
      </c>
      <c r="I15" s="124"/>
      <c r="J15" s="123">
        <f>J14/J13</f>
        <v>0.59114852067714196</v>
      </c>
      <c r="K15" s="125"/>
      <c r="L15" s="123">
        <f>L14/L13</f>
        <v>0.61526924107050596</v>
      </c>
      <c r="M15" s="125"/>
      <c r="N15" s="123">
        <f>N14/N13</f>
        <v>0.62025732872683559</v>
      </c>
      <c r="O15" s="125"/>
      <c r="P15" s="123">
        <f>P14/P13</f>
        <v>0.64346578368645979</v>
      </c>
      <c r="Q15" s="125"/>
      <c r="R15" s="123">
        <f>R14/R13</f>
        <v>0.63796285456757318</v>
      </c>
      <c r="S15" s="125"/>
      <c r="T15" s="123">
        <f>T14/T13</f>
        <v>0.61391798174542822</v>
      </c>
      <c r="U15" s="125"/>
      <c r="V15" s="123">
        <f>V14/V13</f>
        <v>0.62766295638333214</v>
      </c>
      <c r="W15" s="125"/>
      <c r="X15" s="123">
        <f>X14/X13</f>
        <v>0.62149192245622409</v>
      </c>
      <c r="Y15" s="125"/>
      <c r="Z15" s="123">
        <f>Z14/Z13</f>
        <v>0.6373369908208727</v>
      </c>
    </row>
    <row r="16" spans="3:53" ht="15.75">
      <c r="C16" s="109" t="s">
        <v>163</v>
      </c>
      <c r="D16" s="126">
        <v>73849.832119999992</v>
      </c>
      <c r="E16" s="102"/>
      <c r="F16" s="126">
        <v>76304.059649999996</v>
      </c>
      <c r="G16" s="102"/>
      <c r="H16" s="126">
        <v>84039.926630000002</v>
      </c>
      <c r="I16" s="102"/>
      <c r="J16" s="126">
        <v>126983.11912</v>
      </c>
      <c r="K16" s="46"/>
      <c r="L16" s="126">
        <v>361176.93751999998</v>
      </c>
      <c r="M16" s="46"/>
      <c r="N16" s="126">
        <v>89578.37466999999</v>
      </c>
      <c r="O16" s="46"/>
      <c r="P16" s="126">
        <v>91079.196620000002</v>
      </c>
      <c r="Q16" s="46"/>
      <c r="R16" s="126">
        <v>101596.61491999998</v>
      </c>
      <c r="S16" s="46"/>
      <c r="T16" s="126">
        <v>142861.71932000003</v>
      </c>
      <c r="U16" s="46"/>
      <c r="V16" s="126">
        <v>425115.90552999999</v>
      </c>
      <c r="W16" s="46"/>
      <c r="X16" s="126">
        <v>98884.001289999986</v>
      </c>
      <c r="Y16" s="46"/>
      <c r="Z16" s="126">
        <v>108765</v>
      </c>
    </row>
    <row r="17" spans="3:30" s="99" customFormat="1" ht="14.25">
      <c r="C17" s="122" t="s">
        <v>4</v>
      </c>
      <c r="D17" s="123">
        <f>D16/D13</f>
        <v>0.35270245195133543</v>
      </c>
      <c r="E17" s="124"/>
      <c r="F17" s="123">
        <f>F16/F13</f>
        <v>0.34414088315708052</v>
      </c>
      <c r="G17" s="124"/>
      <c r="H17" s="123">
        <f>H16/H13</f>
        <v>0.34422570627554894</v>
      </c>
      <c r="I17" s="124"/>
      <c r="J17" s="123">
        <f>J16/J13</f>
        <v>0.39082626736790971</v>
      </c>
      <c r="K17" s="125"/>
      <c r="L17" s="123">
        <f>L16/L13</f>
        <v>0.36112008333742668</v>
      </c>
      <c r="M17" s="125"/>
      <c r="N17" s="123">
        <f>N16/N13</f>
        <v>0.36361128813914084</v>
      </c>
      <c r="O17" s="125"/>
      <c r="P17" s="123">
        <f>P16/P13</f>
        <v>0.34587740165494818</v>
      </c>
      <c r="Q17" s="125"/>
      <c r="R17" s="123">
        <f>R16/R13</f>
        <v>0.34551716677457422</v>
      </c>
      <c r="S17" s="125"/>
      <c r="T17" s="123">
        <f>T16/T13</f>
        <v>0.36597355981295698</v>
      </c>
      <c r="U17" s="125"/>
      <c r="V17" s="123">
        <f>V16/V13</f>
        <v>0.35601710611356036</v>
      </c>
      <c r="W17" s="125"/>
      <c r="X17" s="123">
        <f>X16/X13</f>
        <v>0.34744605176730453</v>
      </c>
      <c r="Y17" s="125"/>
      <c r="Z17" s="123">
        <f>Z16/Z13</f>
        <v>0.33981204346494875</v>
      </c>
    </row>
    <row r="18" spans="3:30" ht="15.75">
      <c r="C18" s="109" t="s">
        <v>3</v>
      </c>
      <c r="D18" s="126">
        <v>8201.1875700000001</v>
      </c>
      <c r="E18" s="102"/>
      <c r="F18" s="126">
        <v>3798.09042</v>
      </c>
      <c r="G18" s="102"/>
      <c r="H18" s="126">
        <v>5758.5544399999999</v>
      </c>
      <c r="I18" s="102"/>
      <c r="J18" s="126">
        <v>5856.5603899999996</v>
      </c>
      <c r="K18" s="46"/>
      <c r="L18" s="126">
        <v>23614.392820000001</v>
      </c>
      <c r="M18" s="46"/>
      <c r="N18" s="126">
        <v>3974.08752</v>
      </c>
      <c r="O18" s="46"/>
      <c r="P18" s="126">
        <v>2806.2374499999996</v>
      </c>
      <c r="Q18" s="46"/>
      <c r="R18" s="126">
        <v>4857.5702500000007</v>
      </c>
      <c r="S18" s="46"/>
      <c r="T18" s="126">
        <v>7849.553249999999</v>
      </c>
      <c r="U18" s="46"/>
      <c r="V18" s="126">
        <v>19487.448469999999</v>
      </c>
      <c r="W18" s="46"/>
      <c r="X18" s="126">
        <v>8840.3289699999987</v>
      </c>
      <c r="Y18" s="46"/>
      <c r="Z18" s="126">
        <v>7314</v>
      </c>
    </row>
    <row r="19" spans="3:30" s="99" customFormat="1" ht="14.25">
      <c r="C19" s="127" t="s">
        <v>4</v>
      </c>
      <c r="D19" s="128">
        <f>D18/D13</f>
        <v>3.9168389173202291E-2</v>
      </c>
      <c r="E19" s="129"/>
      <c r="F19" s="128">
        <f>F18/F13</f>
        <v>1.712986435380633E-2</v>
      </c>
      <c r="G19" s="129"/>
      <c r="H19" s="128">
        <f>H18/H13</f>
        <v>2.3586913372287389E-2</v>
      </c>
      <c r="I19" s="129"/>
      <c r="J19" s="128">
        <f>J18/J13</f>
        <v>1.8025211954948311E-2</v>
      </c>
      <c r="K19" s="130"/>
      <c r="L19" s="128">
        <f>L18/L13</f>
        <v>2.3610675592067441E-2</v>
      </c>
      <c r="M19" s="130"/>
      <c r="N19" s="128">
        <f>N18/N13</f>
        <v>1.613138313402359E-2</v>
      </c>
      <c r="O19" s="130"/>
      <c r="P19" s="128">
        <f>P18/P13</f>
        <v>1.0656814658592093E-2</v>
      </c>
      <c r="Q19" s="130"/>
      <c r="R19" s="128">
        <f>R18/R13</f>
        <v>1.651997865785252E-2</v>
      </c>
      <c r="S19" s="130"/>
      <c r="T19" s="128">
        <f>T18/T13</f>
        <v>2.0108458441614848E-2</v>
      </c>
      <c r="U19" s="130"/>
      <c r="V19" s="128">
        <f>V18/V13</f>
        <v>1.6319937503107448E-2</v>
      </c>
      <c r="W19" s="130"/>
      <c r="X19" s="128">
        <f>X18/X13</f>
        <v>3.1062025776471509E-2</v>
      </c>
      <c r="Y19" s="130"/>
      <c r="Z19" s="128">
        <f>Z18/Z13</f>
        <v>2.2850965714178596E-2</v>
      </c>
    </row>
    <row r="20" spans="3:30" ht="7.5" customHeight="1">
      <c r="E20" s="9"/>
      <c r="G20" s="9"/>
      <c r="I20" s="9"/>
      <c r="K20" s="9"/>
      <c r="M20" s="9"/>
      <c r="O20" s="9"/>
      <c r="Q20" s="9"/>
      <c r="S20" s="9"/>
      <c r="U20" s="9"/>
      <c r="W20" s="9"/>
      <c r="Y20" s="9"/>
    </row>
    <row r="21" spans="3:30">
      <c r="C21" s="22"/>
      <c r="D21" s="22"/>
      <c r="E21" s="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3:30" ht="15.75">
      <c r="C22" s="159"/>
      <c r="D22" s="177" t="str">
        <f t="shared" ref="D22:T22" si="4">D9</f>
        <v>1Q22</v>
      </c>
      <c r="E22" s="110">
        <f t="shared" si="4"/>
        <v>0</v>
      </c>
      <c r="F22" s="177" t="str">
        <f t="shared" si="4"/>
        <v>2Q22</v>
      </c>
      <c r="G22" s="110">
        <f t="shared" si="4"/>
        <v>0</v>
      </c>
      <c r="H22" s="177" t="str">
        <f t="shared" si="4"/>
        <v>3Q22</v>
      </c>
      <c r="I22" s="110">
        <f t="shared" si="4"/>
        <v>0</v>
      </c>
      <c r="J22" s="177" t="str">
        <f t="shared" si="4"/>
        <v>4Q22</v>
      </c>
      <c r="K22" s="110">
        <f t="shared" si="4"/>
        <v>0</v>
      </c>
      <c r="L22" s="177" t="str">
        <f t="shared" si="4"/>
        <v>2022</v>
      </c>
      <c r="M22" s="110">
        <f t="shared" si="4"/>
        <v>0</v>
      </c>
      <c r="N22" s="177" t="str">
        <f t="shared" si="4"/>
        <v>1Q23</v>
      </c>
      <c r="O22" s="110">
        <f t="shared" si="4"/>
        <v>0</v>
      </c>
      <c r="P22" s="177" t="str">
        <f t="shared" si="4"/>
        <v>2Q23</v>
      </c>
      <c r="Q22" s="110">
        <f t="shared" si="4"/>
        <v>0</v>
      </c>
      <c r="R22" s="177" t="str">
        <f t="shared" si="4"/>
        <v>3Q23</v>
      </c>
      <c r="S22" s="110">
        <f t="shared" si="4"/>
        <v>0</v>
      </c>
      <c r="T22" s="177" t="str">
        <f t="shared" si="4"/>
        <v>4Q23</v>
      </c>
      <c r="U22" s="110">
        <f t="shared" ref="U22" si="5">U9</f>
        <v>0</v>
      </c>
      <c r="V22" s="177" t="str">
        <f t="shared" ref="V22:X22" si="6">V9</f>
        <v>2023</v>
      </c>
      <c r="W22" s="110">
        <f t="shared" si="6"/>
        <v>0</v>
      </c>
      <c r="X22" s="177" t="str">
        <f t="shared" si="6"/>
        <v>1T24</v>
      </c>
      <c r="Y22" s="110">
        <f t="shared" ref="Y22:Z22" si="7">Y9</f>
        <v>0</v>
      </c>
      <c r="Z22" s="177" t="str">
        <f t="shared" si="7"/>
        <v>2T24</v>
      </c>
    </row>
    <row r="23" spans="3:30">
      <c r="C23" s="113" t="s">
        <v>165</v>
      </c>
      <c r="D23" s="116">
        <v>336.95</v>
      </c>
      <c r="E23" s="15"/>
      <c r="F23" s="116">
        <v>376.23</v>
      </c>
      <c r="G23" s="15"/>
      <c r="H23" s="116">
        <v>369.89</v>
      </c>
      <c r="I23" s="15"/>
      <c r="J23" s="116">
        <v>384.82</v>
      </c>
      <c r="K23" s="15"/>
      <c r="L23" s="116">
        <v>372.82</v>
      </c>
      <c r="M23" s="15"/>
      <c r="N23" s="116">
        <v>351.15</v>
      </c>
      <c r="O23" s="15"/>
      <c r="P23" s="116">
        <v>410.72</v>
      </c>
      <c r="Q23" s="15"/>
      <c r="R23" s="116">
        <v>399.04</v>
      </c>
      <c r="S23" s="15"/>
      <c r="T23" s="116">
        <v>396.3</v>
      </c>
      <c r="U23" s="15"/>
      <c r="V23" s="116">
        <v>389.64</v>
      </c>
      <c r="W23" s="15"/>
      <c r="X23" s="158">
        <v>396.3</v>
      </c>
      <c r="Y23" s="15"/>
      <c r="Z23" s="158">
        <v>411.5</v>
      </c>
    </row>
    <row r="24" spans="3:30">
      <c r="E24" s="9"/>
      <c r="G24" s="9"/>
      <c r="I24" s="9"/>
      <c r="K24" s="9"/>
      <c r="M24" s="9"/>
      <c r="O24" s="9"/>
      <c r="Q24" s="9"/>
      <c r="S24" s="9"/>
      <c r="U24" s="9"/>
      <c r="W24" s="9"/>
      <c r="Y24" s="9"/>
    </row>
    <row r="25" spans="3:30">
      <c r="E25" s="9"/>
      <c r="G25" s="9"/>
      <c r="I25" s="9"/>
      <c r="K25" s="9"/>
      <c r="M25" s="9"/>
      <c r="O25" s="9"/>
      <c r="Q25" s="9"/>
      <c r="S25" s="9"/>
      <c r="U25" s="9"/>
      <c r="W25" s="9"/>
      <c r="Y25" s="9"/>
    </row>
    <row r="26" spans="3:30">
      <c r="E26" s="46"/>
      <c r="G26" s="46"/>
      <c r="I26" s="46"/>
      <c r="K26" s="46"/>
      <c r="M26" s="46"/>
      <c r="O26" s="46"/>
      <c r="Q26" s="46"/>
      <c r="S26" s="46"/>
      <c r="U26" s="46"/>
      <c r="W26" s="46"/>
      <c r="Y26" s="46"/>
    </row>
    <row r="27" spans="3:30" ht="15.75">
      <c r="E27" s="55"/>
      <c r="G27" s="55"/>
      <c r="I27" s="55"/>
      <c r="K27" s="55"/>
      <c r="M27" s="55"/>
      <c r="O27" s="55"/>
      <c r="Q27" s="55"/>
      <c r="S27" s="55"/>
      <c r="U27" s="55"/>
      <c r="W27" s="55"/>
      <c r="Y27" s="55"/>
    </row>
    <row r="28" spans="3:30" ht="15.75">
      <c r="E28" s="55"/>
      <c r="G28" s="55"/>
      <c r="I28" s="55"/>
      <c r="K28" s="55"/>
      <c r="M28" s="55"/>
      <c r="O28" s="55"/>
      <c r="Q28" s="55"/>
      <c r="S28" s="55"/>
      <c r="U28" s="55"/>
      <c r="W28" s="55"/>
      <c r="Y28" s="55"/>
    </row>
    <row r="29" spans="3:30" ht="15.75" customHeight="1">
      <c r="C29" s="108"/>
      <c r="D29" s="101"/>
      <c r="E29" s="102"/>
      <c r="F29" s="101"/>
      <c r="G29" s="102"/>
      <c r="H29" s="101"/>
      <c r="I29" s="102"/>
      <c r="J29" s="101"/>
      <c r="K29" s="46"/>
      <c r="L29" s="101"/>
      <c r="M29" s="46"/>
      <c r="N29" s="101"/>
      <c r="O29" s="46"/>
      <c r="P29" s="101"/>
      <c r="Q29" s="46"/>
      <c r="R29" s="101"/>
      <c r="S29" s="46"/>
      <c r="T29" s="101"/>
      <c r="U29" s="46"/>
      <c r="V29" s="101"/>
      <c r="W29" s="46"/>
      <c r="X29" s="101"/>
      <c r="Y29" s="46"/>
      <c r="Z29" s="101"/>
    </row>
    <row r="30" spans="3:30">
      <c r="E30" s="9"/>
      <c r="G30" s="9"/>
      <c r="I30" s="9"/>
      <c r="K30" s="9"/>
      <c r="M30" s="9"/>
      <c r="O30" s="9"/>
      <c r="Q30" s="9"/>
      <c r="S30" s="9"/>
      <c r="U30" s="9"/>
      <c r="W30" s="9"/>
      <c r="Y30" s="9"/>
    </row>
    <row r="31" spans="3:30"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spans="3:30">
      <c r="E32" s="40"/>
      <c r="G32" s="40"/>
      <c r="I32" s="40"/>
      <c r="K32" s="40"/>
      <c r="M32" s="40"/>
      <c r="O32" s="40"/>
      <c r="Q32" s="40"/>
      <c r="S32" s="40"/>
      <c r="U32" s="40"/>
      <c r="W32" s="40"/>
      <c r="Y32" s="40"/>
    </row>
    <row r="33" spans="2:25">
      <c r="E33" s="58"/>
      <c r="G33" s="58"/>
      <c r="I33" s="58"/>
      <c r="K33" s="58"/>
      <c r="M33" s="58"/>
      <c r="O33" s="58"/>
      <c r="Q33" s="58"/>
      <c r="S33" s="58"/>
      <c r="U33" s="58"/>
      <c r="W33" s="58"/>
      <c r="Y33" s="58"/>
    </row>
    <row r="34" spans="2:25" ht="16.5">
      <c r="B34" s="14"/>
      <c r="E34" s="46"/>
      <c r="G34" s="46"/>
      <c r="I34" s="46"/>
      <c r="K34" s="46"/>
      <c r="M34" s="46"/>
      <c r="O34" s="46"/>
      <c r="Q34" s="46"/>
      <c r="S34" s="46"/>
      <c r="U34" s="46"/>
      <c r="W34" s="46"/>
      <c r="Y34" s="46"/>
    </row>
    <row r="35" spans="2:25">
      <c r="E35" s="46"/>
      <c r="G35" s="46"/>
      <c r="I35" s="46"/>
      <c r="K35" s="46"/>
      <c r="M35" s="46"/>
      <c r="O35" s="46"/>
      <c r="Q35" s="46"/>
      <c r="S35" s="46"/>
      <c r="U35" s="46"/>
      <c r="W35" s="46"/>
      <c r="Y35" s="46"/>
    </row>
    <row r="36" spans="2:25" ht="16.5">
      <c r="B36" s="14"/>
      <c r="E36" s="46"/>
      <c r="G36" s="46"/>
      <c r="I36" s="46"/>
      <c r="K36" s="46"/>
      <c r="M36" s="46"/>
      <c r="O36" s="46"/>
      <c r="Q36" s="46"/>
      <c r="S36" s="46"/>
      <c r="U36" s="46"/>
      <c r="W36" s="46"/>
      <c r="Y36" s="46"/>
    </row>
    <row r="37" spans="2:25" ht="16.5">
      <c r="B37" s="14"/>
      <c r="E37" s="46"/>
      <c r="G37" s="46"/>
      <c r="I37" s="46"/>
      <c r="K37" s="46"/>
      <c r="M37" s="46"/>
      <c r="O37" s="46"/>
      <c r="Q37" s="46"/>
      <c r="S37" s="46"/>
      <c r="U37" s="46"/>
      <c r="W37" s="46"/>
      <c r="Y37" s="46"/>
    </row>
    <row r="38" spans="2:25">
      <c r="E38" s="46"/>
      <c r="G38" s="46"/>
      <c r="I38" s="46"/>
      <c r="K38" s="46"/>
      <c r="M38" s="46"/>
      <c r="O38" s="46"/>
      <c r="Q38" s="46"/>
      <c r="S38" s="46"/>
      <c r="U38" s="46"/>
      <c r="W38" s="46"/>
      <c r="Y38" s="46"/>
    </row>
    <row r="39" spans="2:25">
      <c r="E39" s="46"/>
      <c r="G39" s="46"/>
      <c r="I39" s="46"/>
      <c r="K39" s="46"/>
      <c r="M39" s="46"/>
      <c r="O39" s="46"/>
      <c r="Q39" s="46"/>
      <c r="S39" s="46"/>
      <c r="U39" s="46"/>
      <c r="W39" s="46"/>
      <c r="Y39" s="46"/>
    </row>
    <row r="40" spans="2:25">
      <c r="E40" s="46"/>
      <c r="G40" s="46"/>
      <c r="I40" s="46"/>
      <c r="K40" s="46"/>
      <c r="M40" s="46"/>
      <c r="O40" s="46"/>
      <c r="Q40" s="46"/>
      <c r="S40" s="46"/>
      <c r="U40" s="46"/>
      <c r="W40" s="46"/>
      <c r="Y40" s="46"/>
    </row>
    <row r="41" spans="2:25">
      <c r="E41" s="46"/>
      <c r="G41" s="46"/>
      <c r="I41" s="46"/>
      <c r="K41" s="46"/>
      <c r="M41" s="46"/>
      <c r="O41" s="46"/>
      <c r="Q41" s="46"/>
      <c r="S41" s="46"/>
      <c r="U41" s="46"/>
      <c r="W41" s="46"/>
      <c r="Y41" s="46"/>
    </row>
    <row r="42" spans="2:25">
      <c r="E42" s="46"/>
      <c r="G42" s="46"/>
      <c r="I42" s="46"/>
      <c r="K42" s="46"/>
      <c r="M42" s="46"/>
      <c r="O42" s="46"/>
      <c r="Q42" s="46"/>
      <c r="S42" s="46"/>
      <c r="U42" s="46"/>
      <c r="W42" s="46"/>
      <c r="Y42" s="46"/>
    </row>
    <row r="43" spans="2:25" ht="15.75">
      <c r="E43" s="51"/>
      <c r="G43" s="51"/>
      <c r="I43" s="51"/>
      <c r="K43" s="51"/>
      <c r="M43" s="51"/>
      <c r="O43" s="51"/>
      <c r="Q43" s="51"/>
      <c r="S43" s="51"/>
      <c r="U43" s="51"/>
      <c r="W43" s="51"/>
      <c r="Y43" s="51"/>
    </row>
    <row r="44" spans="2:25">
      <c r="E44" s="111"/>
      <c r="G44" s="111"/>
      <c r="I44" s="111"/>
      <c r="K44" s="111"/>
      <c r="M44" s="111"/>
      <c r="O44" s="111"/>
      <c r="Q44" s="111"/>
      <c r="S44" s="111"/>
      <c r="U44" s="111"/>
      <c r="W44" s="111"/>
      <c r="Y44" s="111"/>
    </row>
    <row r="45" spans="2:25">
      <c r="E45" s="111"/>
      <c r="G45" s="111"/>
      <c r="I45" s="111"/>
      <c r="K45" s="111"/>
      <c r="M45" s="111"/>
      <c r="O45" s="111"/>
      <c r="Q45" s="111"/>
      <c r="S45" s="111"/>
      <c r="U45" s="111"/>
      <c r="W45" s="111"/>
      <c r="Y45" s="111"/>
    </row>
    <row r="46" spans="2:25">
      <c r="E46" s="46"/>
      <c r="G46" s="46"/>
      <c r="I46" s="46"/>
      <c r="K46" s="46"/>
      <c r="M46" s="46"/>
      <c r="O46" s="46"/>
      <c r="Q46" s="46"/>
      <c r="S46" s="46"/>
      <c r="U46" s="46"/>
      <c r="W46" s="46"/>
      <c r="Y46" s="46"/>
    </row>
    <row r="47" spans="2:25">
      <c r="E47" s="46"/>
      <c r="G47" s="46"/>
      <c r="I47" s="46"/>
      <c r="K47" s="46"/>
      <c r="M47" s="46"/>
      <c r="O47" s="46"/>
      <c r="Q47" s="46"/>
      <c r="S47" s="46"/>
      <c r="U47" s="46"/>
      <c r="W47" s="46"/>
      <c r="Y47" s="46"/>
    </row>
    <row r="48" spans="2:25">
      <c r="E48" s="46"/>
      <c r="G48" s="46"/>
      <c r="I48" s="46"/>
      <c r="K48" s="46"/>
      <c r="M48" s="46"/>
      <c r="O48" s="46"/>
      <c r="Q48" s="46"/>
      <c r="S48" s="46"/>
      <c r="U48" s="46"/>
      <c r="W48" s="46"/>
      <c r="Y48" s="46"/>
    </row>
    <row r="49" spans="2:25">
      <c r="B49" s="78"/>
      <c r="E49" s="46"/>
      <c r="G49" s="46"/>
      <c r="I49" s="46"/>
      <c r="K49" s="46"/>
      <c r="M49" s="46"/>
      <c r="O49" s="46"/>
      <c r="Q49" s="46"/>
      <c r="S49" s="46"/>
      <c r="U49" s="46"/>
      <c r="W49" s="46"/>
      <c r="Y49" s="46"/>
    </row>
    <row r="50" spans="2:25" ht="15.75">
      <c r="E50" s="51"/>
      <c r="G50" s="51"/>
      <c r="I50" s="51"/>
      <c r="K50" s="51"/>
      <c r="M50" s="51"/>
      <c r="O50" s="51"/>
      <c r="Q50" s="51"/>
      <c r="S50" s="51"/>
      <c r="U50" s="51"/>
      <c r="W50" s="51"/>
      <c r="Y50" s="51"/>
    </row>
    <row r="51" spans="2:25">
      <c r="E51" s="44"/>
      <c r="G51" s="44"/>
      <c r="I51" s="44"/>
      <c r="K51" s="44"/>
      <c r="M51" s="44"/>
      <c r="O51" s="44"/>
      <c r="Q51" s="44"/>
      <c r="S51" s="44"/>
      <c r="U51" s="44"/>
      <c r="W51" s="44"/>
      <c r="Y51" s="44"/>
    </row>
    <row r="52" spans="2:25">
      <c r="E52" s="44"/>
      <c r="G52" s="44"/>
      <c r="I52" s="44"/>
      <c r="K52" s="44"/>
      <c r="M52" s="44"/>
      <c r="O52" s="44"/>
      <c r="Q52" s="44"/>
      <c r="S52" s="44"/>
      <c r="U52" s="44"/>
      <c r="W52" s="44"/>
      <c r="Y52" s="44"/>
    </row>
    <row r="53" spans="2:25">
      <c r="E53" s="46"/>
      <c r="G53" s="46"/>
      <c r="I53" s="46"/>
      <c r="K53" s="46"/>
      <c r="M53" s="46"/>
      <c r="O53" s="46"/>
      <c r="Q53" s="46"/>
      <c r="S53" s="46"/>
      <c r="U53" s="46"/>
      <c r="W53" s="46"/>
      <c r="Y53" s="46"/>
    </row>
    <row r="54" spans="2:25">
      <c r="E54" s="46"/>
      <c r="G54" s="46"/>
      <c r="I54" s="46"/>
      <c r="K54" s="46"/>
      <c r="M54" s="46"/>
      <c r="O54" s="46"/>
      <c r="Q54" s="46"/>
      <c r="S54" s="46"/>
      <c r="U54" s="46"/>
      <c r="W54" s="46"/>
      <c r="Y54" s="46"/>
    </row>
    <row r="55" spans="2:25">
      <c r="E55" s="46"/>
      <c r="G55" s="46"/>
      <c r="I55" s="46"/>
      <c r="K55" s="46"/>
      <c r="M55" s="46"/>
      <c r="O55" s="46"/>
      <c r="Q55" s="46"/>
      <c r="S55" s="46"/>
      <c r="U55" s="46"/>
      <c r="W55" s="46"/>
      <c r="Y55" s="46"/>
    </row>
    <row r="56" spans="2:25">
      <c r="E56" s="46"/>
      <c r="G56" s="46"/>
      <c r="I56" s="46"/>
      <c r="K56" s="46"/>
      <c r="M56" s="46"/>
      <c r="O56" s="46"/>
      <c r="Q56" s="46"/>
      <c r="S56" s="46"/>
      <c r="U56" s="46"/>
      <c r="W56" s="46"/>
      <c r="Y56" s="46"/>
    </row>
    <row r="57" spans="2:25">
      <c r="E57" s="46"/>
      <c r="G57" s="46"/>
      <c r="I57" s="46"/>
      <c r="K57" s="46"/>
      <c r="M57" s="46"/>
      <c r="O57" s="46"/>
      <c r="Q57" s="46"/>
      <c r="S57" s="46"/>
      <c r="U57" s="46"/>
      <c r="W57" s="46"/>
      <c r="Y57" s="46"/>
    </row>
    <row r="58" spans="2:25">
      <c r="E58" s="46"/>
      <c r="G58" s="46"/>
      <c r="I58" s="46"/>
      <c r="K58" s="46"/>
      <c r="M58" s="46"/>
      <c r="O58" s="46"/>
      <c r="Q58" s="46"/>
      <c r="S58" s="46"/>
      <c r="U58" s="46"/>
      <c r="W58" s="46"/>
      <c r="Y58" s="46"/>
    </row>
    <row r="59" spans="2:25">
      <c r="E59" s="46"/>
      <c r="G59" s="46"/>
      <c r="I59" s="46"/>
      <c r="K59" s="46"/>
      <c r="M59" s="46"/>
      <c r="O59" s="46"/>
      <c r="Q59" s="46"/>
      <c r="S59" s="46"/>
      <c r="U59" s="46"/>
      <c r="W59" s="46"/>
      <c r="Y59" s="46"/>
    </row>
    <row r="60" spans="2:25" ht="15.75">
      <c r="E60" s="51"/>
      <c r="G60" s="51"/>
      <c r="I60" s="51"/>
      <c r="K60" s="51"/>
      <c r="M60" s="51"/>
      <c r="O60" s="51"/>
      <c r="Q60" s="51"/>
      <c r="S60" s="51"/>
      <c r="U60" s="51"/>
      <c r="W60" s="51"/>
      <c r="Y60" s="51"/>
    </row>
    <row r="61" spans="2:25" ht="15.75">
      <c r="E61" s="51"/>
      <c r="G61" s="51"/>
      <c r="I61" s="51"/>
      <c r="K61" s="51"/>
      <c r="M61" s="51"/>
      <c r="O61" s="51"/>
      <c r="Q61" s="51"/>
      <c r="S61" s="51"/>
      <c r="U61" s="51"/>
      <c r="W61" s="51"/>
      <c r="Y61" s="51"/>
    </row>
    <row r="62" spans="2:25" ht="15.75">
      <c r="E62" s="51"/>
      <c r="G62" s="51"/>
      <c r="I62" s="51"/>
      <c r="K62" s="51"/>
      <c r="M62" s="51"/>
      <c r="O62" s="51"/>
      <c r="Q62" s="51"/>
      <c r="S62" s="51"/>
      <c r="U62" s="51"/>
      <c r="W62" s="51"/>
      <c r="Y62" s="51"/>
    </row>
    <row r="63" spans="2:25" ht="15.75">
      <c r="E63" s="51"/>
      <c r="G63" s="51"/>
      <c r="I63" s="51"/>
      <c r="K63" s="51"/>
      <c r="M63" s="51"/>
      <c r="O63" s="51"/>
      <c r="Q63" s="51"/>
      <c r="S63" s="51"/>
      <c r="U63" s="51"/>
      <c r="W63" s="51"/>
      <c r="Y63" s="51"/>
    </row>
    <row r="64" spans="2:25" ht="15.75">
      <c r="E64" s="51"/>
      <c r="G64" s="51"/>
      <c r="I64" s="51"/>
      <c r="K64" s="51"/>
      <c r="M64" s="51"/>
      <c r="O64" s="51"/>
      <c r="Q64" s="51"/>
      <c r="S64" s="51"/>
      <c r="U64" s="51"/>
      <c r="W64" s="51"/>
      <c r="Y64" s="51"/>
    </row>
    <row r="65" spans="5:25">
      <c r="E65" s="112"/>
      <c r="G65" s="112"/>
      <c r="I65" s="112"/>
      <c r="K65" s="112"/>
      <c r="M65" s="112"/>
      <c r="O65" s="112"/>
      <c r="Q65" s="112"/>
      <c r="S65" s="112"/>
      <c r="U65" s="112"/>
      <c r="W65" s="112"/>
      <c r="Y65" s="112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Cover</vt:lpstr>
      <vt:lpstr>Balance Sheet</vt:lpstr>
      <vt:lpstr>Income Statement</vt:lpstr>
      <vt:lpstr>Cash Flow</vt:lpstr>
      <vt:lpstr>Operational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Del Tedesco</dc:creator>
  <cp:lastModifiedBy>Nathália Afonso Pereira</cp:lastModifiedBy>
  <dcterms:created xsi:type="dcterms:W3CDTF">2020-10-25T16:18:11Z</dcterms:created>
  <dcterms:modified xsi:type="dcterms:W3CDTF">2024-08-14T21:05:55Z</dcterms:modified>
</cp:coreProperties>
</file>