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Governança\Resultados\2026\1T26\Dinamica\"/>
    </mc:Choice>
  </mc:AlternateContent>
  <xr:revisionPtr revIDLastSave="0" documentId="13_ncr:1_{1992C7CB-668F-4599-B9A7-9B6F963716B7}" xr6:coauthVersionLast="47" xr6:coauthVersionMax="47" xr10:uidLastSave="{00000000-0000-0000-0000-000000000000}"/>
  <bookViews>
    <workbookView xWindow="-28920" yWindow="-120" windowWidth="29040" windowHeight="15720" tabRatio="747" xr2:uid="{53454DE6-0605-4336-9878-CBCC14FEBBD8}"/>
  </bookViews>
  <sheets>
    <sheet name="Cover" sheetId="7" r:id="rId1"/>
    <sheet name="Balance Sheet" sheetId="1" r:id="rId2"/>
    <sheet name="Income Statement" sheetId="2" r:id="rId3"/>
    <sheet name="Cash Flow" sheetId="4" r:id="rId4"/>
    <sheet name="Operational Data" sheetId="6" r:id="rId5"/>
  </sheets>
  <definedNames>
    <definedName name="SegmentaçãodeDados_Categ_Dinamica111112">#N/A</definedName>
    <definedName name="SegmentaçãodeDados_Categ_Dinamica1112">#N/A</definedName>
    <definedName name="SegmentaçãodeDados_Categ_Dinamica112">#N/A</definedName>
    <definedName name="SegmentaçãodeDados_Categ_Dinamica12">#N/A</definedName>
    <definedName name="SegmentaçãodeDados_Categ_Dinamica13">#N/A</definedName>
    <definedName name="SegmentaçãodeDados_Categoria1111">#N/A</definedName>
    <definedName name="SegmentaçãodeDados_Cor11">#N/A</definedName>
    <definedName name="SegmentaçãodeDados_Depto1111">#N/A</definedName>
    <definedName name="SegmentaçãodeDados_Depto1211112">#N/A</definedName>
    <definedName name="SegmentaçãodeDados_Depto12112">#N/A</definedName>
    <definedName name="SegmentaçãodeDados_Depto1212">#N/A</definedName>
    <definedName name="SegmentaçãodeDados_Depto122">#N/A</definedName>
    <definedName name="SegmentaçãodeDados_Depto123">#N/A</definedName>
    <definedName name="SegmentaçãodeDados_Desconto">#N/A</definedName>
    <definedName name="SegmentaçãodeDados_Etiqueta1111">#N/A</definedName>
    <definedName name="SegmentaçãodeDados_Etiqueta1211112">#N/A</definedName>
    <definedName name="SegmentaçãodeDados_Etiqueta12112">#N/A</definedName>
    <definedName name="SegmentaçãodeDados_Etiqueta1212">#N/A</definedName>
    <definedName name="SegmentaçãodeDados_Etiqueta122">#N/A</definedName>
    <definedName name="SegmentaçãodeDados_Etiqueta123">#N/A</definedName>
    <definedName name="SegmentaçãodeDados_Principal_Atributo1">#N/A</definedName>
    <definedName name="SegmentaçãodeDados_Principal_Atributo31112">#N/A</definedName>
    <definedName name="SegmentaçãodeDados_Principal_Atributo3112">#N/A</definedName>
    <definedName name="SegmentaçãodeDados_Principal_Atributo312">#N/A</definedName>
    <definedName name="SegmentaçãodeDados_Principal_Atributo313">#N/A</definedName>
    <definedName name="SegmentaçãodeDados_Segmento111">#N/A</definedName>
    <definedName name="SegmentaçãodeDados_Segmento211112">#N/A</definedName>
    <definedName name="SegmentaçãodeDados_Segmento2112">#N/A</definedName>
    <definedName name="SegmentaçãodeDados_Segmento212">#N/A</definedName>
    <definedName name="SegmentaçãodeDados_Segmento22">#N/A</definedName>
    <definedName name="SegmentaçãodeDados_Segmento23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19" i="6" l="1"/>
  <c r="AR17" i="6"/>
  <c r="AR15" i="6"/>
  <c r="AR9" i="6"/>
  <c r="AR22" i="6" s="1"/>
  <c r="AQ9" i="6"/>
  <c r="AQ22" i="6" s="1"/>
  <c r="BM26" i="1"/>
  <c r="BA15" i="4"/>
  <c r="AY15" i="4"/>
  <c r="AW15" i="4"/>
  <c r="AS15" i="4"/>
  <c r="AQ15" i="4"/>
  <c r="AP19" i="6"/>
  <c r="AN19" i="6"/>
  <c r="AP17" i="6"/>
  <c r="AN17" i="6"/>
  <c r="AP15" i="6"/>
  <c r="AN15" i="6"/>
  <c r="AP9" i="6"/>
  <c r="AP22" i="6" s="1"/>
  <c r="AO9" i="6"/>
  <c r="AO22" i="6" s="1"/>
  <c r="AN9" i="6"/>
  <c r="AN22" i="6" s="1"/>
  <c r="BK26" i="1"/>
  <c r="AL9" i="6" l="1"/>
  <c r="AL22" i="6" s="1"/>
  <c r="AL7" i="6"/>
  <c r="BU11" i="2"/>
  <c r="BI26" i="1"/>
  <c r="AJ19" i="6"/>
  <c r="AJ17" i="6"/>
  <c r="AJ15" i="6"/>
  <c r="AJ9" i="6"/>
  <c r="AJ22" i="6" s="1"/>
  <c r="AI9" i="6"/>
  <c r="AI22" i="6" s="1"/>
  <c r="AJ7" i="6"/>
  <c r="BS11" i="2"/>
  <c r="BG55" i="1"/>
  <c r="BG57" i="1" s="1"/>
  <c r="BG59" i="1" s="1"/>
  <c r="BG44" i="1"/>
  <c r="BG37" i="1"/>
  <c r="BG26" i="1"/>
  <c r="BF26" i="1"/>
  <c r="BG24" i="1"/>
  <c r="BG22" i="1"/>
  <c r="BG12" i="1"/>
  <c r="BQ11" i="2"/>
  <c r="BE55" i="1"/>
  <c r="BE57" i="1" s="1"/>
  <c r="BE44" i="1"/>
  <c r="BE37" i="1"/>
  <c r="BE26" i="1"/>
  <c r="BD26" i="1"/>
  <c r="BE22" i="1"/>
  <c r="BE12" i="1"/>
  <c r="AH13" i="6"/>
  <c r="AH9" i="6"/>
  <c r="AH22" i="6" s="1"/>
  <c r="AG9" i="6"/>
  <c r="AG22" i="6" s="1"/>
  <c r="AH7" i="6"/>
  <c r="BE59" i="1" l="1"/>
  <c r="BE24" i="1"/>
  <c r="AH17" i="6"/>
  <c r="AH19" i="6"/>
  <c r="AH15" i="6"/>
  <c r="AF9" i="6" l="1"/>
  <c r="AF22" i="6" s="1"/>
  <c r="AE9" i="6"/>
  <c r="AE22" i="6" s="1"/>
  <c r="AD9" i="6"/>
  <c r="AD22" i="6" s="1"/>
  <c r="AC9" i="6"/>
  <c r="AC22" i="6" s="1"/>
  <c r="BC26" i="1"/>
  <c r="BB26" i="1"/>
  <c r="AB9" i="6"/>
  <c r="AB22" i="6" s="1"/>
  <c r="AB19" i="6"/>
  <c r="AB17" i="6"/>
  <c r="AB15" i="6"/>
  <c r="AB7" i="6"/>
  <c r="BA26" i="1"/>
  <c r="AZ26" i="1"/>
  <c r="Z13" i="6"/>
  <c r="Z15" i="6" s="1"/>
  <c r="Z9" i="6"/>
  <c r="Z22" i="6" s="1"/>
  <c r="Y9" i="6"/>
  <c r="Y22" i="6" s="1"/>
  <c r="AY26" i="1"/>
  <c r="AX26" i="1"/>
  <c r="AW44" i="1"/>
  <c r="X13" i="6"/>
  <c r="X19" i="6" s="1"/>
  <c r="X9" i="6"/>
  <c r="X22" i="6" s="1"/>
  <c r="W9" i="6"/>
  <c r="W22" i="6" s="1"/>
  <c r="Z17" i="6" l="1"/>
  <c r="Z19" i="6"/>
  <c r="X15" i="6"/>
  <c r="X17" i="6"/>
  <c r="AW26" i="1" l="1"/>
  <c r="AV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9" i="6" l="1"/>
  <c r="U22" i="6" s="1"/>
  <c r="V9" i="6"/>
  <c r="V22" i="6" s="1"/>
  <c r="T9" i="6"/>
  <c r="T22" i="6" s="1"/>
  <c r="R9" i="6"/>
  <c r="R22" i="6" s="1"/>
  <c r="P9" i="6"/>
  <c r="P22" i="6" s="1"/>
  <c r="N9" i="6"/>
  <c r="N22" i="6" s="1"/>
  <c r="L9" i="6"/>
  <c r="L22" i="6" s="1"/>
  <c r="J9" i="6"/>
  <c r="J22" i="6" s="1"/>
  <c r="H9" i="6"/>
  <c r="H22" i="6" s="1"/>
  <c r="F9" i="6"/>
  <c r="F22" i="6" s="1"/>
  <c r="D9" i="6"/>
  <c r="D22" i="6" s="1"/>
  <c r="T13" i="6"/>
  <c r="T19" i="6" s="1"/>
  <c r="R13" i="6"/>
  <c r="R19" i="6" s="1"/>
  <c r="D13" i="6"/>
  <c r="D19" i="6" s="1"/>
  <c r="L7" i="6"/>
  <c r="L6" i="6"/>
  <c r="L5" i="6"/>
  <c r="T7" i="6"/>
  <c r="R7" i="6"/>
  <c r="P7" i="6"/>
  <c r="N7" i="6"/>
  <c r="J7" i="6"/>
  <c r="H7" i="6"/>
  <c r="F7" i="6"/>
  <c r="D7" i="6"/>
  <c r="S9" i="6"/>
  <c r="S22" i="6" s="1"/>
  <c r="Q9" i="6"/>
  <c r="Q22" i="6" s="1"/>
  <c r="O9" i="6"/>
  <c r="O22" i="6" s="1"/>
  <c r="M9" i="6"/>
  <c r="M22" i="6" s="1"/>
  <c r="K9" i="6"/>
  <c r="K22" i="6" s="1"/>
  <c r="I9" i="6"/>
  <c r="I22" i="6" s="1"/>
  <c r="G9" i="6"/>
  <c r="G22" i="6" s="1"/>
  <c r="E9" i="6"/>
  <c r="E22" i="6" s="1"/>
  <c r="P13" i="6" l="1"/>
  <c r="P19" i="6" s="1"/>
  <c r="N13" i="6"/>
  <c r="N19" i="6" s="1"/>
  <c r="L13" i="6"/>
  <c r="L19" i="6" s="1"/>
  <c r="H13" i="6"/>
  <c r="H19" i="6" s="1"/>
  <c r="F13" i="6"/>
  <c r="F19" i="6" s="1"/>
  <c r="R15" i="6"/>
  <c r="T15" i="6"/>
  <c r="D17" i="6"/>
  <c r="T17" i="6"/>
  <c r="D15" i="6"/>
  <c r="R17" i="6"/>
  <c r="N15" i="6" l="1"/>
  <c r="N17" i="6"/>
  <c r="F15" i="6"/>
  <c r="J13" i="6"/>
  <c r="P17" i="6"/>
  <c r="P15" i="6"/>
  <c r="H15" i="6"/>
  <c r="V13" i="6"/>
  <c r="V15" i="6" s="1"/>
  <c r="L17" i="6"/>
  <c r="L15" i="6"/>
  <c r="F17" i="6"/>
  <c r="H17" i="6"/>
  <c r="J19" i="6" l="1"/>
  <c r="J15" i="6"/>
  <c r="J17" i="6"/>
  <c r="V19" i="6"/>
  <c r="V17" i="6"/>
</calcChain>
</file>

<file path=xl/sharedStrings.xml><?xml version="1.0" encoding="utf-8"?>
<sst xmlns="http://schemas.openxmlformats.org/spreadsheetml/2006/main" count="241" uniqueCount="178">
  <si>
    <t xml:space="preserve"> </t>
  </si>
  <si>
    <t>EBITDA</t>
  </si>
  <si>
    <t>E-commerce</t>
  </si>
  <si>
    <t>% of sell out</t>
  </si>
  <si>
    <t>Total</t>
  </si>
  <si>
    <t>Same Store Sales YoY (%)</t>
  </si>
  <si>
    <t>2022</t>
  </si>
  <si>
    <t>2023</t>
  </si>
  <si>
    <t>ASSETS</t>
  </si>
  <si>
    <t>09/30/2019</t>
  </si>
  <si>
    <t>09/30/2020</t>
  </si>
  <si>
    <t>03/31/2021</t>
  </si>
  <si>
    <t>06/30/2021</t>
  </si>
  <si>
    <t>09/30/2021</t>
  </si>
  <si>
    <t>12/31/2021</t>
  </si>
  <si>
    <t>03/31/2022</t>
  </si>
  <si>
    <t>06/30/2022</t>
  </si>
  <si>
    <t>09/30/2022</t>
  </si>
  <si>
    <t>12/31/2022</t>
  </si>
  <si>
    <t>03/31/2023</t>
  </si>
  <si>
    <t>06/30/2023</t>
  </si>
  <si>
    <t>09/30/2023</t>
  </si>
  <si>
    <t>CURRENT ASSETS</t>
  </si>
  <si>
    <t>Cash and cash equivalents</t>
  </si>
  <si>
    <t>Accounts receivable</t>
  </si>
  <si>
    <t>Inventories</t>
  </si>
  <si>
    <t>Taxes recoverable</t>
  </si>
  <si>
    <t>Total current assets</t>
  </si>
  <si>
    <t>NON-CURRENT ASSETS</t>
  </si>
  <si>
    <t>Court deposits</t>
  </si>
  <si>
    <t>Accounts receivable related parties</t>
  </si>
  <si>
    <t>Deferred income tax and social contribution</t>
  </si>
  <si>
    <t>Intangible assets</t>
  </si>
  <si>
    <t>Total non-current assets</t>
  </si>
  <si>
    <t>TOTAL ASSETS</t>
  </si>
  <si>
    <t>LIABILITIES &amp; SHAREHOLDERS' EQUITY</t>
  </si>
  <si>
    <t>CURRENT LIABILITIES</t>
  </si>
  <si>
    <t>Suppliers</t>
  </si>
  <si>
    <t>Loans and financing</t>
  </si>
  <si>
    <t>Related parties</t>
  </si>
  <si>
    <t>Labor and social security liabilities</t>
  </si>
  <si>
    <t>Tax liabilities</t>
  </si>
  <si>
    <t xml:space="preserve">Leasing right of use payable </t>
  </si>
  <si>
    <t>Other liabilities</t>
  </si>
  <si>
    <t>Total current liabilities</t>
  </si>
  <si>
    <t>NON-CURRENT</t>
  </si>
  <si>
    <t>Provision for civil, labor and tax contingencies</t>
  </si>
  <si>
    <t>Total non-current liabilities</t>
  </si>
  <si>
    <t>SHAREHOLDERS' EQUITY</t>
  </si>
  <si>
    <t>Capital stock</t>
  </si>
  <si>
    <t>Treasury shares</t>
  </si>
  <si>
    <t>Capital reserve</t>
  </si>
  <si>
    <t xml:space="preserve">Reserve for stock option plan </t>
  </si>
  <si>
    <t>Reserve of Tax Incentives</t>
  </si>
  <si>
    <t>Profit reserve</t>
  </si>
  <si>
    <t>Other comprehensive income</t>
  </si>
  <si>
    <t>Net income (loss) for the period</t>
  </si>
  <si>
    <t>Equity attributable to owners of the parent company</t>
  </si>
  <si>
    <t>Non-controlling interests</t>
  </si>
  <si>
    <t>Total shareholders' equity</t>
  </si>
  <si>
    <t>TOTAL LIABILITIES AND SHAREHOLDERS' EQUITY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</si>
  <si>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</si>
  <si>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</si>
  <si>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</si>
  <si>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</si>
  <si>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</si>
  <si>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</si>
  <si>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</si>
  <si>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</si>
  <si>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</si>
  <si>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</si>
  <si>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</si>
  <si>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</si>
  <si>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</si>
  <si>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</si>
  <si>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</si>
  <si>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</si>
  <si>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</si>
  <si>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</si>
  <si>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</si>
  <si>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NET REVENUE FROM SALE OF GOODS AND SERVICES RENDERED</t>
  </si>
  <si>
    <t>Cost of goods sold and services rendered</t>
  </si>
  <si>
    <t>GROSS PROFIT</t>
  </si>
  <si>
    <t>OPERATING INCOME (EXPENSES)</t>
  </si>
  <si>
    <t>Selling</t>
  </si>
  <si>
    <t>General and administrative</t>
  </si>
  <si>
    <t>Other operating income (expenses), net</t>
  </si>
  <si>
    <t>INCOME (LOSS) BEFORE FINANCIAL RESULT</t>
  </si>
  <si>
    <t>FINANCIAL RESULT</t>
  </si>
  <si>
    <t>Financial income</t>
  </si>
  <si>
    <t>Financial expenses</t>
  </si>
  <si>
    <t>OPERATING INCOME (LOSS) BEFORE INCOME TAX AND SOCIAL CONTRIBUTION</t>
  </si>
  <si>
    <t>INCOME TAX AND SOCIAL CONTRIBUTION</t>
  </si>
  <si>
    <t>Current</t>
  </si>
  <si>
    <t>Deferred</t>
  </si>
  <si>
    <t>Adjusted EBITDA</t>
  </si>
  <si>
    <t xml:space="preserve">Adjusted Net income </t>
  </si>
  <si>
    <t>CASH FLOW OF OPERATING ACTIVITIES</t>
  </si>
  <si>
    <t>Net profit for the period</t>
  </si>
  <si>
    <t xml:space="preserve">Adjustments to reconcile net income (loss) for the year with the net cash generated by operating activities: </t>
  </si>
  <si>
    <t>Depreciation and amortization</t>
  </si>
  <si>
    <t>Current and deferred income and social contribution taxes</t>
  </si>
  <si>
    <t>(Constitution) Reversal of projected stock loss</t>
  </si>
  <si>
    <t>Provision for civil, labor and tax risks</t>
  </si>
  <si>
    <t>Credit Losses</t>
  </si>
  <si>
    <t>Expected credit loss</t>
  </si>
  <si>
    <t>Write-off of fixed and intangible assets</t>
  </si>
  <si>
    <t>Loss due to depreciation of fixed and intangible assets</t>
  </si>
  <si>
    <t>Stock option plans</t>
  </si>
  <si>
    <t>Interest on rent - right of use</t>
  </si>
  <si>
    <t>Interest on loans</t>
  </si>
  <si>
    <t>Variation in operating assets and liabilities:</t>
  </si>
  <si>
    <t xml:space="preserve">Accounts receivable </t>
  </si>
  <si>
    <t>Related parts</t>
  </si>
  <si>
    <t>Taxes to recover</t>
  </si>
  <si>
    <t>Judicial deposits</t>
  </si>
  <si>
    <t>Other credits</t>
  </si>
  <si>
    <t>Labor and social security obligations</t>
  </si>
  <si>
    <t>Tax obligations</t>
  </si>
  <si>
    <t>Rents payable</t>
  </si>
  <si>
    <t>Accounts payable related parties</t>
  </si>
  <si>
    <t>Installment payment of taxes</t>
  </si>
  <si>
    <t>Other obligations</t>
  </si>
  <si>
    <t>Cash generated by operating activities</t>
  </si>
  <si>
    <t>Income tax and social contribution paid</t>
  </si>
  <si>
    <t>Net cash generated by operating activities</t>
  </si>
  <si>
    <t>CASH FLOW OF INVESTMENT ACTIVITIES</t>
  </si>
  <si>
    <t>Gain (Loss) on Sale of Fixed Assets</t>
  </si>
  <si>
    <t>Integralization of capital</t>
  </si>
  <si>
    <t>Net cash used in investment activities</t>
  </si>
  <si>
    <t>CASH FLOW OF FINANCING ACTIVITIES</t>
  </si>
  <si>
    <t>Capital increase</t>
  </si>
  <si>
    <t>Dividends paid</t>
  </si>
  <si>
    <t>Borrowing and Financing</t>
  </si>
  <si>
    <t>Amortization of loans and financing</t>
  </si>
  <si>
    <t>Primary share offering</t>
  </si>
  <si>
    <t>Net cash used in financing activities</t>
  </si>
  <si>
    <t>EXCHANGE VARIATION ON CASH AND CASH EQUIVALENTS OF SUBSIDIARY ABROAD</t>
  </si>
  <si>
    <t>INCREASE (DECREASE) IN CASH AND CASH EQUIVALENTS</t>
  </si>
  <si>
    <t>Opening balance of cash and cash equivalents</t>
  </si>
  <si>
    <t>Closing balance of cash and cash equivalents</t>
  </si>
  <si>
    <t>4Q23</t>
  </si>
  <si>
    <t>Number of Stores</t>
  </si>
  <si>
    <t>Franchises</t>
  </si>
  <si>
    <t>Company Operated Stores</t>
  </si>
  <si>
    <t>Average Ticket (R$)</t>
  </si>
  <si>
    <t>12/31/2023</t>
  </si>
  <si>
    <t>31/12/2023</t>
  </si>
  <si>
    <t>03/31/2024</t>
  </si>
  <si>
    <t>06/30/2024</t>
  </si>
  <si>
    <t>1Q24</t>
  </si>
  <si>
    <t>2Q24</t>
  </si>
  <si>
    <t>COVID-19 discount</t>
  </si>
  <si>
    <t>Acquisition of PP&amp;E and intangible assets</t>
  </si>
  <si>
    <t>09/30/2024</t>
  </si>
  <si>
    <t>3Q24</t>
  </si>
  <si>
    <t>12/31/2024</t>
  </si>
  <si>
    <t>Dividends and Interest on Equity payable</t>
  </si>
  <si>
    <t>Leases - Right of Use</t>
  </si>
  <si>
    <t>Fixed assets</t>
  </si>
  <si>
    <t>4Q24</t>
  </si>
  <si>
    <t>2024</t>
  </si>
  <si>
    <t>Paid interest on equity</t>
  </si>
  <si>
    <t>Lease payments on right-of-use assets</t>
  </si>
  <si>
    <t>Shares Buyback</t>
  </si>
  <si>
    <r>
      <t>Total Sell Out (R$ thousand)</t>
    </r>
    <r>
      <rPr>
        <i/>
        <sz val="12"/>
        <rFont val="Poppings"/>
      </rPr>
      <t xml:space="preserve"> - billed </t>
    </r>
  </si>
  <si>
    <t>1Q25</t>
  </si>
  <si>
    <t>03/31/2025</t>
  </si>
  <si>
    <t>06/30/2025</t>
  </si>
  <si>
    <t>2Q25</t>
  </si>
  <si>
    <t>3Q25</t>
  </si>
  <si>
    <t>09/30/2025</t>
  </si>
  <si>
    <t>Recognition of tax credits</t>
  </si>
  <si>
    <t>4Q25</t>
  </si>
  <si>
    <t>Allowance for impairment of assets</t>
  </si>
  <si>
    <t>Net Monetary Adjustment</t>
  </si>
  <si>
    <t>LTI Provision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</si>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</sst>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"/>
    <numFmt numFmtId="169" formatCode="_-* #,##0_-;\-* #,##0_-;_-* &quot;-&quot;??_-;_-@"/>
    <numFmt numFmtId="170" formatCode="_-* #,##0_-;\-* #,##0_-;_-* &quot;-&quot;_-;_-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40"/>
      <color theme="1"/>
      <name val="Calibri Light"/>
      <family val="2"/>
      <scheme val="major"/>
    </font>
    <font>
      <sz val="10"/>
      <color rgb="FF0000FF"/>
      <name val="Itau Display"/>
      <family val="2"/>
    </font>
    <font>
      <b/>
      <sz val="14"/>
      <color theme="0"/>
      <name val="Poppings"/>
    </font>
    <font>
      <b/>
      <sz val="12"/>
      <color theme="0"/>
      <name val="Poppings"/>
    </font>
    <font>
      <sz val="12"/>
      <color theme="1"/>
      <name val="Poppings"/>
    </font>
    <font>
      <sz val="12"/>
      <name val="Poppings"/>
    </font>
    <font>
      <b/>
      <sz val="13"/>
      <name val="Poppings"/>
    </font>
    <font>
      <sz val="13"/>
      <name val="Poppings"/>
    </font>
    <font>
      <b/>
      <sz val="12"/>
      <name val="Poppings"/>
    </font>
    <font>
      <u/>
      <sz val="12"/>
      <name val="Poppings"/>
    </font>
    <font>
      <sz val="11"/>
      <color theme="1"/>
      <name val="Poppings"/>
    </font>
    <font>
      <b/>
      <sz val="13"/>
      <color theme="2" tint="-0.749992370372631"/>
      <name val="Poppings"/>
    </font>
    <font>
      <sz val="12"/>
      <color theme="2" tint="-0.749992370372631"/>
      <name val="Poppings"/>
    </font>
    <font>
      <sz val="10"/>
      <name val="Poppings"/>
    </font>
    <font>
      <b/>
      <sz val="12"/>
      <color theme="1"/>
      <name val="Poppings"/>
    </font>
    <font>
      <i/>
      <sz val="12"/>
      <name val="Poppings"/>
    </font>
    <font>
      <i/>
      <sz val="11"/>
      <name val="Poppings"/>
    </font>
    <font>
      <i/>
      <sz val="11"/>
      <color theme="1"/>
      <name val="Poppings"/>
    </font>
    <font>
      <b/>
      <sz val="12"/>
      <color theme="2" tint="-0.749992370372631"/>
      <name val="Poppings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3A3838"/>
      <name val="Poppings"/>
    </font>
    <font>
      <b/>
      <sz val="12"/>
      <color theme="1"/>
      <name val="Calibri"/>
      <family val="2"/>
    </font>
    <font>
      <u/>
      <sz val="12"/>
      <color theme="1"/>
      <name val="Poppings"/>
    </font>
    <font>
      <i/>
      <sz val="13"/>
      <name val="Poppings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6175"/>
        <bgColor indexed="64"/>
      </patternFill>
    </fill>
    <fill>
      <patternFill patternType="solid">
        <fgColor rgb="FF496175"/>
        <bgColor rgb="FF49617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7">
    <xf numFmtId="0" fontId="0" fillId="0" borderId="0" xfId="0"/>
    <xf numFmtId="0" fontId="4" fillId="0" borderId="0" xfId="0" applyFont="1"/>
    <xf numFmtId="0" fontId="6" fillId="0" borderId="0" xfId="6" applyFont="1" applyAlignment="1">
      <alignment horizontal="left" vertical="top"/>
    </xf>
    <xf numFmtId="0" fontId="5" fillId="0" borderId="0" xfId="6" applyFont="1" applyAlignment="1">
      <alignment horizontal="left" vertical="top"/>
    </xf>
    <xf numFmtId="0" fontId="7" fillId="0" borderId="0" xfId="6" applyFont="1" applyAlignment="1">
      <alignment horizontal="left" vertical="top"/>
    </xf>
    <xf numFmtId="0" fontId="8" fillId="0" borderId="0" xfId="0" applyFont="1"/>
    <xf numFmtId="0" fontId="0" fillId="0" borderId="0" xfId="0" applyProtection="1">
      <protection locked="0"/>
    </xf>
    <xf numFmtId="3" fontId="9" fillId="0" borderId="0" xfId="2" applyNumberFormat="1" applyFont="1" applyBorder="1" applyAlignment="1">
      <alignment horizontal="right" vertical="center"/>
    </xf>
    <xf numFmtId="14" fontId="10" fillId="0" borderId="0" xfId="6" quotePrefix="1" applyNumberFormat="1" applyFont="1" applyAlignment="1">
      <alignment horizontal="center"/>
    </xf>
    <xf numFmtId="0" fontId="12" fillId="0" borderId="0" xfId="0" applyFont="1"/>
    <xf numFmtId="14" fontId="11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6" applyFont="1" applyAlignment="1">
      <alignment horizontal="left" vertical="top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164" fontId="16" fillId="0" borderId="2" xfId="6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3" fillId="0" borderId="0" xfId="0" applyFont="1"/>
    <xf numFmtId="164" fontId="16" fillId="0" borderId="3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14" fontId="17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left" vertical="center"/>
    </xf>
    <xf numFmtId="164" fontId="13" fillId="0" borderId="0" xfId="1" applyNumberFormat="1" applyFont="1" applyFill="1" applyAlignment="1">
      <alignment vertical="center"/>
    </xf>
    <xf numFmtId="165" fontId="13" fillId="0" borderId="0" xfId="6" applyNumberFormat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6" applyFont="1"/>
    <xf numFmtId="41" fontId="13" fillId="0" borderId="0" xfId="0" applyNumberFormat="1" applyFont="1"/>
    <xf numFmtId="0" fontId="16" fillId="0" borderId="0" xfId="6" applyFont="1" applyAlignment="1">
      <alignment horizontal="left" vertical="top"/>
    </xf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4" fontId="17" fillId="0" borderId="6" xfId="6" quotePrefix="1" applyNumberFormat="1" applyFont="1" applyBorder="1" applyAlignment="1">
      <alignment horizontal="center"/>
    </xf>
    <xf numFmtId="0" fontId="12" fillId="0" borderId="6" xfId="0" applyFont="1" applyBorder="1"/>
    <xf numFmtId="14" fontId="13" fillId="0" borderId="6" xfId="5" quotePrefix="1" applyNumberFormat="1" applyFont="1" applyBorder="1" applyAlignment="1">
      <alignment horizontal="center" vertical="center" wrapText="1"/>
    </xf>
    <xf numFmtId="14" fontId="13" fillId="0" borderId="6" xfId="5" quotePrefix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0" borderId="6" xfId="6" applyNumberFormat="1" applyFont="1" applyBorder="1" applyAlignment="1">
      <alignment horizontal="right"/>
    </xf>
    <xf numFmtId="165" fontId="13" fillId="0" borderId="6" xfId="1" applyNumberFormat="1" applyFont="1" applyFill="1" applyBorder="1" applyAlignment="1">
      <alignment vertical="center"/>
    </xf>
    <xf numFmtId="164" fontId="13" fillId="0" borderId="7" xfId="6" applyNumberFormat="1" applyFont="1" applyBorder="1" applyAlignment="1">
      <alignment horizontal="right"/>
    </xf>
    <xf numFmtId="164" fontId="16" fillId="0" borderId="8" xfId="6" applyNumberFormat="1" applyFont="1" applyBorder="1" applyAlignment="1">
      <alignment horizontal="right"/>
    </xf>
    <xf numFmtId="10" fontId="13" fillId="0" borderId="6" xfId="2" applyNumberFormat="1" applyFont="1" applyFill="1" applyBorder="1"/>
    <xf numFmtId="164" fontId="13" fillId="0" borderId="6" xfId="2" applyNumberFormat="1" applyFont="1" applyFill="1" applyBorder="1"/>
    <xf numFmtId="164" fontId="16" fillId="0" borderId="6" xfId="6" applyNumberFormat="1" applyFont="1" applyBorder="1" applyAlignment="1">
      <alignment horizontal="right" vertical="center"/>
    </xf>
    <xf numFmtId="164" fontId="13" fillId="0" borderId="6" xfId="0" applyNumberFormat="1" applyFont="1" applyBorder="1"/>
    <xf numFmtId="164" fontId="13" fillId="0" borderId="6" xfId="6" applyNumberFormat="1" applyFont="1" applyBorder="1" applyAlignment="1">
      <alignment horizontal="right" vertical="center"/>
    </xf>
    <xf numFmtId="0" fontId="13" fillId="0" borderId="6" xfId="0" applyFont="1" applyBorder="1"/>
    <xf numFmtId="164" fontId="16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/>
    <xf numFmtId="0" fontId="13" fillId="0" borderId="6" xfId="6" applyFont="1" applyBorder="1" applyAlignment="1">
      <alignment horizontal="left" vertical="center"/>
    </xf>
    <xf numFmtId="164" fontId="16" fillId="0" borderId="9" xfId="3" applyNumberFormat="1" applyFont="1" applyBorder="1" applyAlignment="1">
      <alignment horizontal="right"/>
    </xf>
    <xf numFmtId="0" fontId="19" fillId="4" borderId="5" xfId="6" applyFont="1" applyFill="1" applyBorder="1" applyAlignment="1">
      <alignment horizontal="left" vertical="top"/>
    </xf>
    <xf numFmtId="164" fontId="20" fillId="4" borderId="10" xfId="6" applyNumberFormat="1" applyFont="1" applyFill="1" applyBorder="1" applyAlignment="1">
      <alignment horizontal="right"/>
    </xf>
    <xf numFmtId="165" fontId="20" fillId="0" borderId="10" xfId="1" applyNumberFormat="1" applyFont="1" applyFill="1" applyBorder="1" applyAlignment="1">
      <alignment vertical="center"/>
    </xf>
    <xf numFmtId="0" fontId="19" fillId="3" borderId="0" xfId="0" applyFont="1" applyFill="1"/>
    <xf numFmtId="164" fontId="20" fillId="3" borderId="6" xfId="0" applyNumberFormat="1" applyFont="1" applyFill="1" applyBorder="1"/>
    <xf numFmtId="166" fontId="20" fillId="3" borderId="6" xfId="1" applyNumberFormat="1" applyFont="1" applyFill="1" applyBorder="1"/>
    <xf numFmtId="165" fontId="20" fillId="0" borderId="6" xfId="1" applyNumberFormat="1" applyFont="1" applyFill="1" applyBorder="1" applyAlignment="1">
      <alignment vertical="center"/>
    </xf>
    <xf numFmtId="3" fontId="13" fillId="0" borderId="6" xfId="0" applyNumberFormat="1" applyFont="1" applyBorder="1"/>
    <xf numFmtId="3" fontId="12" fillId="0" borderId="6" xfId="0" applyNumberFormat="1" applyFont="1" applyBorder="1"/>
    <xf numFmtId="0" fontId="13" fillId="0" borderId="0" xfId="4" applyFont="1" applyAlignment="1">
      <alignment horizontal="left" vertical="top"/>
    </xf>
    <xf numFmtId="0" fontId="13" fillId="0" borderId="0" xfId="7" applyNumberFormat="1" applyFont="1" applyFill="1" applyAlignment="1">
      <alignment horizontal="center" vertical="top"/>
    </xf>
    <xf numFmtId="0" fontId="15" fillId="0" borderId="0" xfId="4" applyFont="1" applyAlignment="1">
      <alignment horizontal="justify" vertical="top" wrapText="1"/>
    </xf>
    <xf numFmtId="165" fontId="13" fillId="0" borderId="0" xfId="1" applyNumberFormat="1" applyFont="1" applyFill="1"/>
    <xf numFmtId="0" fontId="15" fillId="0" borderId="0" xfId="4" applyFont="1" applyAlignment="1">
      <alignment horizontal="left" vertical="top" wrapText="1"/>
    </xf>
    <xf numFmtId="164" fontId="13" fillId="0" borderId="0" xfId="1" applyNumberFormat="1" applyFont="1" applyFill="1"/>
    <xf numFmtId="0" fontId="15" fillId="0" borderId="0" xfId="0" applyFont="1" applyAlignment="1">
      <alignment horizontal="left" vertical="top" indent="1"/>
    </xf>
    <xf numFmtId="164" fontId="13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21" fillId="0" borderId="0" xfId="6" applyFont="1" applyAlignment="1">
      <alignment horizontal="left" vertical="top"/>
    </xf>
    <xf numFmtId="0" fontId="15" fillId="0" borderId="0" xfId="0" applyFont="1" applyAlignment="1">
      <alignment horizontal="left" vertical="center" wrapText="1" indent="1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left" vertical="top" indent="1"/>
    </xf>
    <xf numFmtId="37" fontId="15" fillId="0" borderId="0" xfId="4" applyNumberFormat="1" applyFont="1" applyAlignment="1">
      <alignment horizontal="left" vertical="top" indent="1"/>
    </xf>
    <xf numFmtId="164" fontId="13" fillId="0" borderId="0" xfId="1" applyNumberFormat="1" applyFont="1" applyFill="1" applyBorder="1"/>
    <xf numFmtId="0" fontId="14" fillId="0" borderId="0" xfId="4" applyFont="1" applyAlignment="1">
      <alignment horizontal="justify" vertical="top" wrapText="1"/>
    </xf>
    <xf numFmtId="164" fontId="16" fillId="0" borderId="0" xfId="1" applyNumberFormat="1" applyFont="1" applyFill="1" applyBorder="1"/>
    <xf numFmtId="0" fontId="22" fillId="0" borderId="0" xfId="0" applyFont="1"/>
    <xf numFmtId="164" fontId="16" fillId="0" borderId="2" xfId="1" applyNumberFormat="1" applyFont="1" applyFill="1" applyBorder="1"/>
    <xf numFmtId="37" fontId="15" fillId="0" borderId="0" xfId="0" applyNumberFormat="1" applyFont="1" applyAlignment="1">
      <alignment horizontal="left" vertical="top"/>
    </xf>
    <xf numFmtId="0" fontId="14" fillId="0" borderId="0" xfId="4" applyFont="1" applyAlignment="1">
      <alignment horizontal="left" vertical="top" wrapText="1"/>
    </xf>
    <xf numFmtId="164" fontId="13" fillId="0" borderId="0" xfId="8" applyNumberFormat="1" applyFont="1" applyFill="1" applyBorder="1" applyAlignment="1">
      <alignment horizontal="right"/>
    </xf>
    <xf numFmtId="164" fontId="13" fillId="0" borderId="1" xfId="8" applyNumberFormat="1" applyFont="1" applyFill="1" applyBorder="1" applyAlignment="1">
      <alignment horizontal="right"/>
    </xf>
    <xf numFmtId="164" fontId="16" fillId="0" borderId="4" xfId="1" applyNumberFormat="1" applyFont="1" applyFill="1" applyBorder="1"/>
    <xf numFmtId="0" fontId="15" fillId="0" borderId="0" xfId="4" applyFont="1" applyAlignment="1">
      <alignment vertical="top"/>
    </xf>
    <xf numFmtId="164" fontId="13" fillId="0" borderId="0" xfId="0" applyNumberFormat="1" applyFont="1"/>
    <xf numFmtId="37" fontId="14" fillId="0" borderId="2" xfId="0" applyNumberFormat="1" applyFont="1" applyBorder="1" applyAlignment="1">
      <alignment horizontal="left" vertical="top"/>
    </xf>
    <xf numFmtId="0" fontId="14" fillId="0" borderId="2" xfId="4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6" xfId="1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 vertical="center"/>
    </xf>
    <xf numFmtId="167" fontId="16" fillId="0" borderId="6" xfId="1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13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13" fillId="5" borderId="0" xfId="6" applyFont="1" applyFill="1" applyAlignment="1">
      <alignment horizontal="left" vertical="center" indent="1"/>
    </xf>
    <xf numFmtId="0" fontId="13" fillId="0" borderId="14" xfId="0" applyFont="1" applyBorder="1" applyAlignment="1">
      <alignment horizontal="center" vertical="center"/>
    </xf>
    <xf numFmtId="165" fontId="13" fillId="0" borderId="6" xfId="6" applyNumberFormat="1" applyFont="1" applyBorder="1" applyAlignment="1">
      <alignment horizontal="right" vertical="center"/>
    </xf>
    <xf numFmtId="41" fontId="13" fillId="0" borderId="6" xfId="0" applyNumberFormat="1" applyFont="1" applyBorder="1"/>
    <xf numFmtId="0" fontId="13" fillId="5" borderId="0" xfId="6" applyFont="1" applyFill="1" applyAlignment="1">
      <alignment horizontal="left" vertical="center"/>
    </xf>
    <xf numFmtId="0" fontId="13" fillId="5" borderId="1" xfId="6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quotePrefix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4" fillId="0" borderId="0" xfId="6" applyFont="1" applyAlignment="1">
      <alignment horizontal="left" vertical="center" indent="2"/>
    </xf>
    <xf numFmtId="167" fontId="25" fillId="0" borderId="0" xfId="0" applyNumberFormat="1" applyFont="1" applyAlignment="1">
      <alignment horizontal="center"/>
    </xf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3" fontId="4" fillId="5" borderId="15" xfId="1" applyNumberFormat="1" applyFont="1" applyFill="1" applyBorder="1" applyAlignment="1">
      <alignment horizontal="center"/>
    </xf>
    <xf numFmtId="0" fontId="24" fillId="0" borderId="1" xfId="6" applyFont="1" applyBorder="1" applyAlignment="1">
      <alignment horizontal="left" vertical="center" indent="2"/>
    </xf>
    <xf numFmtId="167" fontId="25" fillId="0" borderId="1" xfId="0" applyNumberFormat="1" applyFont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left" vertical="top"/>
    </xf>
    <xf numFmtId="0" fontId="16" fillId="0" borderId="3" xfId="6" applyFont="1" applyBorder="1" applyAlignment="1">
      <alignment horizontal="left" vertical="top"/>
    </xf>
    <xf numFmtId="0" fontId="16" fillId="0" borderId="2" xfId="6" applyFont="1" applyBorder="1" applyAlignment="1">
      <alignment horizontal="left" vertical="center"/>
    </xf>
    <xf numFmtId="0" fontId="16" fillId="0" borderId="2" xfId="12" applyFont="1" applyBorder="1" applyAlignment="1">
      <alignment vertical="top"/>
    </xf>
    <xf numFmtId="0" fontId="16" fillId="0" borderId="3" xfId="6" applyFont="1" applyBorder="1"/>
    <xf numFmtId="4" fontId="13" fillId="0" borderId="6" xfId="0" applyNumberFormat="1" applyFont="1" applyBorder="1"/>
    <xf numFmtId="4" fontId="12" fillId="0" borderId="6" xfId="0" applyNumberFormat="1" applyFont="1" applyBorder="1"/>
    <xf numFmtId="14" fontId="11" fillId="0" borderId="6" xfId="6" quotePrefix="1" applyNumberFormat="1" applyFont="1" applyBorder="1" applyAlignment="1">
      <alignment horizontal="center"/>
    </xf>
    <xf numFmtId="0" fontId="16" fillId="0" borderId="11" xfId="6" applyFont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right"/>
    </xf>
    <xf numFmtId="14" fontId="11" fillId="0" borderId="13" xfId="6" quotePrefix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2" xfId="6" applyFont="1" applyBorder="1" applyAlignment="1">
      <alignment horizontal="left" vertical="top"/>
    </xf>
    <xf numFmtId="0" fontId="26" fillId="4" borderId="5" xfId="6" applyFont="1" applyFill="1" applyBorder="1" applyAlignment="1">
      <alignment horizontal="left" vertical="top"/>
    </xf>
    <xf numFmtId="0" fontId="26" fillId="3" borderId="0" xfId="0" applyFont="1" applyFill="1"/>
    <xf numFmtId="164" fontId="16" fillId="0" borderId="2" xfId="8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10" fillId="0" borderId="6" xfId="6" quotePrefix="1" applyNumberFormat="1" applyFont="1" applyBorder="1" applyAlignment="1">
      <alignment horizontal="center"/>
    </xf>
    <xf numFmtId="165" fontId="27" fillId="0" borderId="6" xfId="6" applyNumberFormat="1" applyFont="1" applyBorder="1" applyAlignment="1">
      <alignment horizontal="right" vertical="center"/>
    </xf>
    <xf numFmtId="4" fontId="27" fillId="0" borderId="6" xfId="0" applyNumberFormat="1" applyFont="1" applyBorder="1"/>
    <xf numFmtId="3" fontId="27" fillId="0" borderId="6" xfId="0" applyNumberFormat="1" applyFont="1" applyBorder="1"/>
    <xf numFmtId="165" fontId="27" fillId="0" borderId="6" xfId="1" applyNumberFormat="1" applyFont="1" applyFill="1" applyBorder="1" applyAlignment="1">
      <alignment vertical="center"/>
    </xf>
    <xf numFmtId="0" fontId="27" fillId="0" borderId="6" xfId="0" applyFont="1" applyBorder="1"/>
    <xf numFmtId="164" fontId="28" fillId="0" borderId="6" xfId="6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41" fontId="27" fillId="0" borderId="6" xfId="0" applyNumberFormat="1" applyFont="1" applyBorder="1"/>
    <xf numFmtId="2" fontId="12" fillId="5" borderId="0" xfId="0" applyNumberFormat="1" applyFont="1" applyFill="1" applyAlignment="1">
      <alignment horizontal="center"/>
    </xf>
    <xf numFmtId="0" fontId="11" fillId="6" borderId="2" xfId="6" applyFont="1" applyFill="1" applyBorder="1" applyAlignment="1">
      <alignment vertical="center"/>
    </xf>
    <xf numFmtId="14" fontId="11" fillId="6" borderId="2" xfId="6" quotePrefix="1" applyNumberFormat="1" applyFont="1" applyFill="1" applyBorder="1" applyAlignment="1">
      <alignment horizontal="center"/>
    </xf>
    <xf numFmtId="0" fontId="11" fillId="6" borderId="8" xfId="6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13" fillId="0" borderId="6" xfId="6" applyNumberFormat="1" applyFont="1" applyBorder="1" applyAlignment="1">
      <alignment horizontal="center"/>
    </xf>
    <xf numFmtId="164" fontId="13" fillId="0" borderId="7" xfId="6" applyNumberFormat="1" applyFont="1" applyBorder="1" applyAlignment="1">
      <alignment horizontal="center"/>
    </xf>
    <xf numFmtId="164" fontId="16" fillId="0" borderId="8" xfId="6" applyNumberFormat="1" applyFont="1" applyBorder="1" applyAlignment="1">
      <alignment horizont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9" xfId="3" applyNumberFormat="1" applyFont="1" applyBorder="1" applyAlignment="1">
      <alignment horizontal="center"/>
    </xf>
    <xf numFmtId="164" fontId="20" fillId="4" borderId="10" xfId="6" applyNumberFormat="1" applyFont="1" applyFill="1" applyBorder="1" applyAlignment="1">
      <alignment horizontal="center"/>
    </xf>
    <xf numFmtId="166" fontId="20" fillId="3" borderId="6" xfId="1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1" fillId="6" borderId="11" xfId="6" quotePrefix="1" applyFont="1" applyFill="1" applyBorder="1" applyAlignment="1">
      <alignment horizontal="center"/>
    </xf>
    <xf numFmtId="165" fontId="12" fillId="0" borderId="0" xfId="0" applyNumberFormat="1" applyFont="1" applyAlignment="1">
      <alignment vertical="center"/>
    </xf>
    <xf numFmtId="164" fontId="22" fillId="0" borderId="16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29" fillId="0" borderId="0" xfId="0" applyFont="1"/>
    <xf numFmtId="14" fontId="1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0" fontId="12" fillId="0" borderId="6" xfId="0" applyNumberFormat="1" applyFont="1" applyBorder="1"/>
    <xf numFmtId="164" fontId="22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/>
    <xf numFmtId="164" fontId="12" fillId="0" borderId="6" xfId="0" applyNumberFormat="1" applyFont="1" applyBorder="1" applyAlignment="1">
      <alignment horizontal="right" vertical="center"/>
    </xf>
    <xf numFmtId="0" fontId="22" fillId="0" borderId="6" xfId="0" applyFont="1" applyBorder="1"/>
    <xf numFmtId="0" fontId="12" fillId="0" borderId="6" xfId="0" applyFont="1" applyBorder="1" applyAlignment="1">
      <alignment horizontal="left" vertical="center"/>
    </xf>
    <xf numFmtId="164" fontId="22" fillId="0" borderId="19" xfId="0" applyNumberFormat="1" applyFont="1" applyBorder="1" applyAlignment="1">
      <alignment horizontal="right"/>
    </xf>
    <xf numFmtId="165" fontId="30" fillId="0" borderId="10" xfId="0" applyNumberFormat="1" applyFont="1" applyBorder="1" applyAlignment="1">
      <alignment vertical="center"/>
    </xf>
    <xf numFmtId="164" fontId="30" fillId="8" borderId="10" xfId="0" applyNumberFormat="1" applyFont="1" applyFill="1" applyBorder="1" applyAlignment="1">
      <alignment horizontal="right"/>
    </xf>
    <xf numFmtId="165" fontId="30" fillId="0" borderId="6" xfId="0" applyNumberFormat="1" applyFont="1" applyBorder="1" applyAlignment="1">
      <alignment vertical="center"/>
    </xf>
    <xf numFmtId="169" fontId="30" fillId="9" borderId="6" xfId="0" applyNumberFormat="1" applyFont="1" applyFill="1" applyBorder="1"/>
    <xf numFmtId="165" fontId="29" fillId="0" borderId="6" xfId="0" applyNumberFormat="1" applyFont="1" applyBorder="1" applyAlignment="1">
      <alignment horizontal="right" vertical="center"/>
    </xf>
    <xf numFmtId="4" fontId="29" fillId="0" borderId="6" xfId="0" applyNumberFormat="1" applyFont="1" applyBorder="1"/>
    <xf numFmtId="3" fontId="29" fillId="0" borderId="6" xfId="0" applyNumberFormat="1" applyFont="1" applyBorder="1"/>
    <xf numFmtId="165" fontId="29" fillId="0" borderId="6" xfId="0" applyNumberFormat="1" applyFont="1" applyBorder="1" applyAlignment="1">
      <alignment vertical="center"/>
    </xf>
    <xf numFmtId="0" fontId="29" fillId="0" borderId="6" xfId="0" applyFont="1" applyBorder="1"/>
    <xf numFmtId="164" fontId="31" fillId="0" borderId="6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170" fontId="29" fillId="0" borderId="6" xfId="0" applyNumberFormat="1" applyFont="1" applyBorder="1"/>
    <xf numFmtId="14" fontId="10" fillId="0" borderId="0" xfId="0" applyNumberFormat="1" applyFont="1" applyAlignment="1">
      <alignment horizontal="center"/>
    </xf>
    <xf numFmtId="14" fontId="11" fillId="7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14" fontId="3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4" fontId="22" fillId="0" borderId="16" xfId="0" applyNumberFormat="1" applyFont="1" applyBorder="1"/>
    <xf numFmtId="164" fontId="12" fillId="0" borderId="20" xfId="0" applyNumberFormat="1" applyFont="1" applyBorder="1" applyAlignment="1">
      <alignment horizontal="right"/>
    </xf>
    <xf numFmtId="170" fontId="12" fillId="0" borderId="0" xfId="0" applyNumberFormat="1" applyFont="1"/>
    <xf numFmtId="164" fontId="22" fillId="0" borderId="21" xfId="0" applyNumberFormat="1" applyFont="1" applyBorder="1"/>
    <xf numFmtId="3" fontId="12" fillId="0" borderId="0" xfId="0" applyNumberFormat="1" applyFont="1" applyAlignment="1">
      <alignment horizontal="right"/>
    </xf>
    <xf numFmtId="164" fontId="16" fillId="0" borderId="0" xfId="0" applyNumberFormat="1" applyFont="1"/>
    <xf numFmtId="0" fontId="13" fillId="0" borderId="0" xfId="12" applyFont="1" applyAlignment="1">
      <alignment vertical="top"/>
    </xf>
    <xf numFmtId="14" fontId="10" fillId="0" borderId="6" xfId="6" quotePrefix="1" applyNumberFormat="1" applyFont="1" applyBorder="1" applyAlignment="1">
      <alignment horizontal="center" vertical="center"/>
    </xf>
    <xf numFmtId="0" fontId="11" fillId="6" borderId="8" xfId="6" quotePrefix="1" applyFont="1" applyFill="1" applyBorder="1" applyAlignment="1">
      <alignment horizontal="center" vertical="center"/>
    </xf>
    <xf numFmtId="14" fontId="11" fillId="6" borderId="8" xfId="6" quotePrefix="1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1" fillId="7" borderId="17" xfId="0" quotePrefix="1" applyNumberFormat="1" applyFont="1" applyFill="1" applyBorder="1" applyAlignment="1">
      <alignment horizontal="center" vertical="center"/>
    </xf>
    <xf numFmtId="164" fontId="22" fillId="0" borderId="2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1" fillId="7" borderId="23" xfId="0" quotePrefix="1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0" xfId="0" applyFont="1" applyFill="1" applyBorder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7" fontId="22" fillId="0" borderId="6" xfId="0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3" fontId="29" fillId="10" borderId="15" xfId="0" applyNumberFormat="1" applyFont="1" applyFill="1" applyBorder="1" applyAlignment="1">
      <alignment horizontal="center"/>
    </xf>
    <xf numFmtId="167" fontId="25" fillId="0" borderId="6" xfId="0" applyNumberFormat="1" applyFont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25" fillId="0" borderId="20" xfId="0" applyNumberFormat="1" applyFont="1" applyBorder="1" applyAlignment="1">
      <alignment horizontal="center"/>
    </xf>
    <xf numFmtId="2" fontId="12" fillId="10" borderId="0" xfId="0" applyNumberFormat="1" applyFont="1" applyFill="1" applyAlignment="1">
      <alignment horizontal="center"/>
    </xf>
    <xf numFmtId="14" fontId="32" fillId="0" borderId="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right" vertical="center"/>
    </xf>
    <xf numFmtId="170" fontId="12" fillId="0" borderId="6" xfId="0" applyNumberFormat="1" applyFont="1" applyBorder="1"/>
    <xf numFmtId="14" fontId="11" fillId="7" borderId="17" xfId="0" quotePrefix="1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3" fillId="0" borderId="0" xfId="4" applyFont="1" applyAlignment="1">
      <alignment horizontal="left" vertical="top" wrapText="1"/>
    </xf>
    <xf numFmtId="0" fontId="11" fillId="7" borderId="16" xfId="0" quotePrefix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1" fillId="7" borderId="23" xfId="0" applyFont="1" applyFill="1" applyBorder="1" applyAlignment="1">
      <alignment horizontal="center"/>
    </xf>
    <xf numFmtId="0" fontId="34" fillId="0" borderId="0" xfId="0" applyFont="1"/>
  </cellXfs>
  <cellStyles count="13">
    <cellStyle name="Comma 2 2 2" xfId="8" xr:uid="{EC9CB0CB-FEBD-4981-A205-8A7844C9F322}"/>
    <cellStyle name="Comma 2 2 2 2" xfId="11" xr:uid="{BA1A76B8-4D7C-49B0-B21F-9E4DF0565044}"/>
    <cellStyle name="Normal" xfId="0" builtinId="0"/>
    <cellStyle name="Normal 2 2" xfId="4" xr:uid="{F8A605A2-33C4-43C4-8AB9-A6FDEC8FF854}"/>
    <cellStyle name="Normal 2 8" xfId="6" xr:uid="{B4426B47-86A0-440F-971D-7AE0C716596A}"/>
    <cellStyle name="Normal 3" xfId="9" xr:uid="{B45605E5-0018-4A9E-B2A6-D552E160A4CD}"/>
    <cellStyle name="Normal_7666-B1" xfId="5" xr:uid="{16FEE21E-1C46-4D6E-ABF1-6E2DC804ECD9}"/>
    <cellStyle name="Normal_Balanço-Demonstrações Mensais 2002" xfId="3" xr:uid="{E9CB0B5A-148C-47C9-9A88-6F4AD59D3965}"/>
    <cellStyle name="Normal_Worksheet in 2372 Peças Contábeis - 2003" xfId="12" xr:uid="{883DA5DD-2C76-40F2-8B69-3BE2D5A85D78}"/>
    <cellStyle name="Porcentagem" xfId="2" builtinId="5"/>
    <cellStyle name="Separador de milhares 2_General Shopping - Mapa da DOAR 2007(V2)" xfId="7" xr:uid="{345DFDC6-EC79-4682-8893-BE6FFDCC720F}"/>
    <cellStyle name="Vírgula" xfId="1" builtinId="3"/>
    <cellStyle name="Vírgula 2" xfId="10" xr:uid="{A1D6135E-5706-4C10-B440-50DF0283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ce Sheet'!A1"/><Relationship Id="rId7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#'Operational Data'!A1"/><Relationship Id="rId5" Type="http://schemas.openxmlformats.org/officeDocument/2006/relationships/hyperlink" Target="#'Cash Flow'!A1"/><Relationship Id="rId4" Type="http://schemas.openxmlformats.org/officeDocument/2006/relationships/hyperlink" Target="#'Income Statemen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15</xdr:col>
      <xdr:colOff>2480541</xdr:colOff>
      <xdr:row>32</xdr:row>
      <xdr:rowOff>155617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4B4FA-9BCB-454A-B5D6-9ED25DBE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1688041" cy="7724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21</xdr:row>
      <xdr:rowOff>148583</xdr:rowOff>
    </xdr:from>
    <xdr:to>
      <xdr:col>15</xdr:col>
      <xdr:colOff>1167948</xdr:colOff>
      <xdr:row>22</xdr:row>
      <xdr:rowOff>336513</xdr:rowOff>
    </xdr:to>
    <xdr:sp macro="" textlink="">
      <xdr:nvSpPr>
        <xdr:cNvPr id="3" name="CaixaDeTexto 5">
          <a:extLst>
            <a:ext uri="{FF2B5EF4-FFF2-40B4-BE49-F238E27FC236}">
              <a16:creationId xmlns:a16="http://schemas.microsoft.com/office/drawing/2014/main" id="{B71FBCC6-AAD5-40F9-A35B-DE48EEB887A6}"/>
            </a:ext>
          </a:extLst>
        </xdr:cNvPr>
        <xdr:cNvSpPr txBox="1"/>
      </xdr:nvSpPr>
      <xdr:spPr>
        <a:xfrm>
          <a:off x="1" y="4786351"/>
          <a:ext cx="10352768" cy="788912"/>
        </a:xfrm>
        <a:prstGeom prst="rect">
          <a:avLst/>
        </a:prstGeom>
        <a:noFill/>
      </xdr:spPr>
      <xdr:txBody>
        <a:bodyPr wrap="square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0" fontAlgn="base" latinLnBrk="0" hangingPunct="0"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altLang="pt-BR" sz="36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AND</a:t>
          </a:r>
          <a:r>
            <a:rPr lang="pt-BR" altLang="pt-BR" sz="36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OPERATIONAL DATA</a:t>
          </a:r>
          <a:endParaRPr lang="pt-BR" altLang="pt-BR" sz="3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111498</xdr:colOff>
      <xdr:row>1</xdr:row>
      <xdr:rowOff>25400</xdr:rowOff>
    </xdr:from>
    <xdr:to>
      <xdr:col>2</xdr:col>
      <xdr:colOff>267593</xdr:colOff>
      <xdr:row>3</xdr:row>
      <xdr:rowOff>137459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BAE4D39E-6AB8-4A28-8F97-D0DBD979FF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l="9366" t="13228" r="9113" b="11949"/>
        <a:stretch/>
      </xdr:blipFill>
      <xdr:spPr>
        <a:xfrm>
          <a:off x="111498" y="152400"/>
          <a:ext cx="943495" cy="49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256388</xdr:colOff>
      <xdr:row>23</xdr:row>
      <xdr:rowOff>2474</xdr:rowOff>
    </xdr:from>
    <xdr:to>
      <xdr:col>5</xdr:col>
      <xdr:colOff>438483</xdr:colOff>
      <xdr:row>25</xdr:row>
      <xdr:rowOff>59622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7A628E-7583-4CFC-A90E-A3AA951B4695}"/>
            </a:ext>
          </a:extLst>
        </xdr:cNvPr>
        <xdr:cNvSpPr/>
      </xdr:nvSpPr>
      <xdr:spPr>
        <a:xfrm>
          <a:off x="1043788" y="5869874"/>
          <a:ext cx="21251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5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6</xdr:col>
      <xdr:colOff>39363</xdr:colOff>
      <xdr:row>23</xdr:row>
      <xdr:rowOff>2474</xdr:rowOff>
    </xdr:from>
    <xdr:to>
      <xdr:col>9</xdr:col>
      <xdr:colOff>221458</xdr:colOff>
      <xdr:row>25</xdr:row>
      <xdr:rowOff>59622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2A36-FE99-4E41-9336-266D22535C1F}"/>
            </a:ext>
          </a:extLst>
        </xdr:cNvPr>
        <xdr:cNvSpPr/>
      </xdr:nvSpPr>
      <xdr:spPr>
        <a:xfrm>
          <a:off x="3417563" y="5869874"/>
          <a:ext cx="21251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INCOME</a:t>
          </a:r>
          <a:r>
            <a:rPr lang="en-US" sz="1200" b="1" baseline="0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 STATEMENT</a:t>
          </a:r>
          <a:endParaRPr lang="en-US" sz="12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473414</xdr:colOff>
      <xdr:row>23</xdr:row>
      <xdr:rowOff>2474</xdr:rowOff>
    </xdr:from>
    <xdr:to>
      <xdr:col>13</xdr:col>
      <xdr:colOff>40604</xdr:colOff>
      <xdr:row>25</xdr:row>
      <xdr:rowOff>59622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A1E17B-EEAB-4705-96ED-C88AEA53E56A}"/>
            </a:ext>
          </a:extLst>
        </xdr:cNvPr>
        <xdr:cNvSpPr/>
      </xdr:nvSpPr>
      <xdr:spPr>
        <a:xfrm>
          <a:off x="5794714" y="5869874"/>
          <a:ext cx="215799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CASH FLOW</a:t>
          </a:r>
        </a:p>
      </xdr:txBody>
    </xdr:sp>
    <xdr:clientData/>
  </xdr:twoCellAnchor>
  <xdr:twoCellAnchor>
    <xdr:from>
      <xdr:col>13</xdr:col>
      <xdr:colOff>292560</xdr:colOff>
      <xdr:row>23</xdr:row>
      <xdr:rowOff>2474</xdr:rowOff>
    </xdr:from>
    <xdr:to>
      <xdr:col>15</xdr:col>
      <xdr:colOff>1089560</xdr:colOff>
      <xdr:row>25</xdr:row>
      <xdr:rowOff>59622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0E1230-8B5F-4D03-9893-AE0862ACC7D2}"/>
            </a:ext>
          </a:extLst>
        </xdr:cNvPr>
        <xdr:cNvSpPr/>
      </xdr:nvSpPr>
      <xdr:spPr>
        <a:xfrm>
          <a:off x="8204660" y="5869874"/>
          <a:ext cx="209240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OPERATIONAL DATA</a:t>
          </a:r>
        </a:p>
      </xdr:txBody>
    </xdr:sp>
    <xdr:clientData/>
  </xdr:twoCellAnchor>
  <xdr:twoCellAnchor>
    <xdr:from>
      <xdr:col>1</xdr:col>
      <xdr:colOff>328875</xdr:colOff>
      <xdr:row>21</xdr:row>
      <xdr:rowOff>338005</xdr:rowOff>
    </xdr:from>
    <xdr:to>
      <xdr:col>2</xdr:col>
      <xdr:colOff>142494</xdr:colOff>
      <xdr:row>22</xdr:row>
      <xdr:rowOff>212530</xdr:rowOff>
    </xdr:to>
    <xdr:sp macro="" textlink="">
      <xdr:nvSpPr>
        <xdr:cNvPr id="9" name="Google Shape;83;p14">
          <a:extLst>
            <a:ext uri="{FF2B5EF4-FFF2-40B4-BE49-F238E27FC236}">
              <a16:creationId xmlns:a16="http://schemas.microsoft.com/office/drawing/2014/main" id="{704F3E25-E1EC-4707-BD9D-272BBE2A8270}"/>
            </a:ext>
          </a:extLst>
        </xdr:cNvPr>
        <xdr:cNvSpPr/>
      </xdr:nvSpPr>
      <xdr:spPr>
        <a:xfrm>
          <a:off x="464946" y="4975773"/>
          <a:ext cx="459959" cy="475507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</xdr:col>
      <xdr:colOff>357675</xdr:colOff>
      <xdr:row>21</xdr:row>
      <xdr:rowOff>271087</xdr:rowOff>
    </xdr:from>
    <xdr:to>
      <xdr:col>2</xdr:col>
      <xdr:colOff>249525</xdr:colOff>
      <xdr:row>22</xdr:row>
      <xdr:rowOff>257864</xdr:rowOff>
    </xdr:to>
    <xdr:pic>
      <xdr:nvPicPr>
        <xdr:cNvPr id="10" name="Google Shape;84;p14">
          <a:extLst>
            <a:ext uri="{FF2B5EF4-FFF2-40B4-BE49-F238E27FC236}">
              <a16:creationId xmlns:a16="http://schemas.microsoft.com/office/drawing/2014/main" id="{A00268C1-C9F8-4EA5-8A10-A3AA05EE733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93746" y="4908855"/>
          <a:ext cx="538190" cy="5877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68036</xdr:rowOff>
    </xdr:from>
    <xdr:to>
      <xdr:col>2</xdr:col>
      <xdr:colOff>399709</xdr:colOff>
      <xdr:row>2</xdr:row>
      <xdr:rowOff>68035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322E-893B-437A-AE44-8693ABB2EFB0}"/>
            </a:ext>
          </a:extLst>
        </xdr:cNvPr>
        <xdr:cNvSpPr/>
      </xdr:nvSpPr>
      <xdr:spPr>
        <a:xfrm>
          <a:off x="54428" y="68036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0D995-6EF4-4CC8-83EF-07FF7BB29DC8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2213-D31B-4134-8C27-DAD90116736F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7" name="Retângulo: Cantos Arredondados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3967B-10FF-4D6A-B68D-987CA3EB2185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D084-96B5-49FD-9C38-965855A26BD6}">
  <dimension ref="A1:X33"/>
  <sheetViews>
    <sheetView showGridLines="0" tabSelected="1" zoomScale="56" zoomScaleNormal="85" workbookViewId="0"/>
  </sheetViews>
  <sheetFormatPr defaultColWidth="0" defaultRowHeight="15" customHeight="1" zeroHeight="1"/>
  <cols>
    <col min="1" max="1" width="2" customWidth="1"/>
    <col min="2" max="15" width="9.1796875" customWidth="1"/>
    <col min="16" max="16" width="35.81640625" style="6" customWidth="1"/>
    <col min="17" max="16384" width="36.453125" style="6" hidden="1"/>
  </cols>
  <sheetData>
    <row r="1" spans="2:2" ht="9.75" customHeight="1"/>
    <row r="2" spans="2:2" ht="14.5"/>
    <row r="3" spans="2:2" ht="14.5"/>
    <row r="4" spans="2:2" ht="14.5"/>
    <row r="5" spans="2:2" ht="51">
      <c r="B5" s="5"/>
    </row>
    <row r="6" spans="2:2" ht="14.5"/>
    <row r="7" spans="2:2" ht="14.5"/>
    <row r="8" spans="2:2" ht="14.5"/>
    <row r="9" spans="2:2" ht="14.5"/>
    <row r="10" spans="2:2" ht="14.5"/>
    <row r="11" spans="2:2" ht="14.5"/>
    <row r="12" spans="2:2" ht="14.5"/>
    <row r="13" spans="2:2" ht="14.5"/>
    <row r="14" spans="2:2" ht="14.5"/>
    <row r="15" spans="2:2" ht="14.5"/>
    <row r="16" spans="2:2" ht="14.5"/>
    <row r="17" spans="24:24" ht="14.5"/>
    <row r="18" spans="24:24" ht="14.5">
      <c r="X18" s="7"/>
    </row>
    <row r="19" spans="24:24" ht="14.5"/>
    <row r="20" spans="24:24" ht="14.5"/>
    <row r="21" spans="24:24" ht="47.25" customHeight="1"/>
    <row r="22" spans="24:24" ht="47.25" customHeight="1"/>
    <row r="23" spans="24:24" ht="36.75" customHeight="1"/>
    <row r="24" spans="24:24" ht="15" customHeight="1"/>
    <row r="25" spans="24:24" ht="15" customHeight="1"/>
    <row r="26" spans="24:24" ht="15" customHeight="1"/>
    <row r="27" spans="24:24" ht="15" customHeight="1"/>
    <row r="28" spans="24:24" ht="15" customHeight="1"/>
    <row r="29" spans="24:24" ht="15" customHeight="1"/>
    <row r="30" spans="24:24" ht="15" customHeight="1"/>
    <row r="31" spans="24:24" ht="15" customHeight="1"/>
    <row r="32" spans="24:24" ht="15" customHeight="1"/>
    <row r="33" ht="1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10C-6320-4746-B179-3DE2438A58C3}">
  <dimension ref="B1:BM996"/>
  <sheetViews>
    <sheetView showGridLines="0" zoomScaleNormal="100" workbookViewId="0">
      <pane xSplit="3" topLeftCell="BA1" activePane="topRight" state="frozen"/>
      <selection pane="topRight"/>
    </sheetView>
  </sheetViews>
  <sheetFormatPr defaultColWidth="9.1796875" defaultRowHeight="15.5"/>
  <cols>
    <col min="1" max="1" width="4.453125" style="1" customWidth="1"/>
    <col min="2" max="2" width="4.1796875" style="1" customWidth="1"/>
    <col min="3" max="3" width="67.26953125" style="22" bestFit="1" customWidth="1"/>
    <col min="4" max="4" width="0.7265625" style="22" customWidth="1"/>
    <col min="5" max="5" width="13.453125" style="22" bestFit="1" customWidth="1"/>
    <col min="6" max="6" width="0.7265625" style="22" customWidth="1"/>
    <col min="7" max="7" width="15.453125" style="22" bestFit="1" customWidth="1"/>
    <col min="8" max="8" width="0.7265625" style="22" customWidth="1"/>
    <col min="9" max="9" width="15.453125" style="22" bestFit="1" customWidth="1"/>
    <col min="10" max="10" width="0.7265625" style="22" customWidth="1"/>
    <col min="11" max="11" width="15.453125" style="22" bestFit="1" customWidth="1"/>
    <col min="12" max="12" width="0.7265625" style="22" customWidth="1"/>
    <col min="13" max="13" width="15.453125" style="22" bestFit="1" customWidth="1"/>
    <col min="14" max="14" width="0.7265625" style="22" customWidth="1"/>
    <col min="15" max="15" width="15.453125" style="22" bestFit="1" customWidth="1"/>
    <col min="16" max="16" width="0.7265625" style="22" customWidth="1"/>
    <col min="17" max="17" width="15.453125" style="22" bestFit="1" customWidth="1"/>
    <col min="18" max="18" width="0.7265625" style="22" customWidth="1"/>
    <col min="19" max="19" width="15.453125" style="22" bestFit="1" customWidth="1"/>
    <col min="20" max="20" width="0.7265625" style="22" customWidth="1"/>
    <col min="21" max="21" width="13.453125" style="9" customWidth="1"/>
    <col min="22" max="22" width="0.7265625" style="22" customWidth="1"/>
    <col min="23" max="23" width="15.453125" style="22" bestFit="1" customWidth="1"/>
    <col min="24" max="24" width="0.7265625" style="22" customWidth="1"/>
    <col min="25" max="25" width="15.453125" style="22" bestFit="1" customWidth="1"/>
    <col min="26" max="26" width="0.7265625" style="22" customWidth="1"/>
    <col min="27" max="27" width="15.453125" style="22" bestFit="1" customWidth="1"/>
    <col min="28" max="28" width="0.7265625" style="22" customWidth="1"/>
    <col min="29" max="29" width="15.453125" style="22" bestFit="1" customWidth="1"/>
    <col min="30" max="30" width="0.7265625" style="22" customWidth="1"/>
    <col min="31" max="31" width="15.453125" style="22" bestFit="1" customWidth="1"/>
    <col min="32" max="32" width="0.7265625" style="22" customWidth="1"/>
    <col min="33" max="33" width="15.453125" style="22" bestFit="1" customWidth="1"/>
    <col min="34" max="34" width="0.7265625" style="22" customWidth="1"/>
    <col min="35" max="35" width="15.453125" style="22" bestFit="1" customWidth="1"/>
    <col min="36" max="36" width="0.7265625" style="22" customWidth="1"/>
    <col min="37" max="37" width="15.453125" style="22" bestFit="1" customWidth="1"/>
    <col min="38" max="38" width="0.7265625" style="22" customWidth="1"/>
    <col min="39" max="39" width="15.453125" style="22" bestFit="1" customWidth="1"/>
    <col min="40" max="40" width="0.7265625" style="22" customWidth="1"/>
    <col min="41" max="41" width="15.453125" style="22" bestFit="1" customWidth="1"/>
    <col min="42" max="42" width="0.7265625" style="22" customWidth="1"/>
    <col min="43" max="43" width="15.1796875" style="22" bestFit="1" customWidth="1"/>
    <col min="44" max="44" width="0.7265625" style="22" customWidth="1"/>
    <col min="45" max="45" width="15.1796875" style="22" bestFit="1" customWidth="1"/>
    <col min="46" max="46" width="0.7265625" style="22" customWidth="1"/>
    <col min="47" max="47" width="15.1796875" style="22" bestFit="1" customWidth="1"/>
    <col min="48" max="48" width="0.7265625" style="22" customWidth="1"/>
    <col min="49" max="49" width="15.453125" style="22" bestFit="1" customWidth="1"/>
    <col min="50" max="50" width="0.7265625" style="22" customWidth="1"/>
    <col min="51" max="51" width="15.453125" style="22" bestFit="1" customWidth="1"/>
    <col min="52" max="52" width="0.7265625" style="22" customWidth="1"/>
    <col min="53" max="53" width="15.453125" style="22" bestFit="1" customWidth="1"/>
    <col min="54" max="54" width="0.7265625" style="22" customWidth="1"/>
    <col min="55" max="55" width="15.453125" style="22" bestFit="1" customWidth="1"/>
    <col min="56" max="56" width="0.7265625" customWidth="1"/>
    <col min="57" max="57" width="15.453125" customWidth="1"/>
    <col min="58" max="58" width="0.7265625" customWidth="1"/>
    <col min="59" max="59" width="15.453125" customWidth="1"/>
    <col min="60" max="60" width="0.7265625" customWidth="1"/>
    <col min="61" max="61" width="15.453125" customWidth="1"/>
    <col min="62" max="62" width="0.81640625" customWidth="1"/>
    <col min="63" max="63" width="15.453125" customWidth="1"/>
    <col min="64" max="64" width="0.81640625" customWidth="1"/>
    <col min="65" max="65" width="15.453125" customWidth="1"/>
    <col min="66" max="16384" width="9.1796875" style="1"/>
  </cols>
  <sheetData>
    <row r="1" spans="3:65" ht="16.5" customHeight="1"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3:65" ht="9" customHeight="1"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3:65"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3:65" s="9" customFormat="1">
      <c r="C4" s="158" t="s">
        <v>8</v>
      </c>
      <c r="D4" s="10"/>
      <c r="E4" s="159">
        <v>43100</v>
      </c>
      <c r="F4" s="10"/>
      <c r="G4" s="159">
        <v>43465</v>
      </c>
      <c r="H4" s="10"/>
      <c r="I4" s="159">
        <v>43555</v>
      </c>
      <c r="J4" s="10"/>
      <c r="K4" s="159">
        <v>43646</v>
      </c>
      <c r="L4" s="10"/>
      <c r="M4" s="159" t="s">
        <v>9</v>
      </c>
      <c r="N4" s="10"/>
      <c r="O4" s="159">
        <v>43830</v>
      </c>
      <c r="P4" s="10"/>
      <c r="Q4" s="159">
        <v>43921</v>
      </c>
      <c r="R4" s="10"/>
      <c r="S4" s="159">
        <v>44012</v>
      </c>
      <c r="T4" s="10"/>
      <c r="U4" s="159" t="s">
        <v>10</v>
      </c>
      <c r="V4" s="10"/>
      <c r="W4" s="159">
        <v>44196</v>
      </c>
      <c r="X4" s="10"/>
      <c r="Y4" s="159" t="s">
        <v>11</v>
      </c>
      <c r="Z4" s="10"/>
      <c r="AA4" s="159" t="s">
        <v>12</v>
      </c>
      <c r="AB4" s="10"/>
      <c r="AC4" s="159" t="s">
        <v>13</v>
      </c>
      <c r="AD4" s="10"/>
      <c r="AE4" s="159" t="s">
        <v>14</v>
      </c>
      <c r="AF4" s="10"/>
      <c r="AG4" s="159" t="s">
        <v>15</v>
      </c>
      <c r="AH4" s="10"/>
      <c r="AI4" s="159" t="s">
        <v>16</v>
      </c>
      <c r="AJ4" s="10"/>
      <c r="AK4" s="159" t="s">
        <v>17</v>
      </c>
      <c r="AL4" s="10"/>
      <c r="AM4" s="159" t="s">
        <v>18</v>
      </c>
      <c r="AN4" s="10"/>
      <c r="AO4" s="159" t="s">
        <v>19</v>
      </c>
      <c r="AP4" s="10"/>
      <c r="AQ4" s="159" t="s">
        <v>20</v>
      </c>
      <c r="AR4" s="10"/>
      <c r="AS4" s="159" t="s">
        <v>21</v>
      </c>
      <c r="AT4" s="10"/>
      <c r="AU4" s="159" t="s">
        <v>146</v>
      </c>
      <c r="AV4" s="10"/>
      <c r="AW4" s="159" t="s">
        <v>148</v>
      </c>
      <c r="AX4" s="10"/>
      <c r="AY4" s="159" t="s">
        <v>149</v>
      </c>
      <c r="AZ4" s="10"/>
      <c r="BA4" s="159" t="s">
        <v>154</v>
      </c>
      <c r="BB4" s="10"/>
      <c r="BC4" s="159" t="s">
        <v>156</v>
      </c>
      <c r="BD4" s="252"/>
      <c r="BE4" s="209" t="s">
        <v>167</v>
      </c>
      <c r="BF4" s="252"/>
      <c r="BG4" s="209" t="s">
        <v>168</v>
      </c>
      <c r="BH4" s="252"/>
      <c r="BI4" s="209" t="s">
        <v>171</v>
      </c>
      <c r="BJ4" s="252"/>
      <c r="BK4" s="209">
        <v>46022</v>
      </c>
      <c r="BL4" s="252"/>
      <c r="BM4" s="209">
        <v>46112</v>
      </c>
    </row>
    <row r="5" spans="3:65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210"/>
      <c r="BE5" s="210"/>
      <c r="BF5" s="210"/>
      <c r="BG5" s="210"/>
      <c r="BH5" s="210"/>
      <c r="BI5" s="210"/>
      <c r="BJ5" s="210"/>
      <c r="BK5" s="210"/>
      <c r="BL5" s="210"/>
      <c r="BM5" s="210"/>
    </row>
    <row r="6" spans="3:65">
      <c r="C6" s="33" t="s">
        <v>22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47"/>
      <c r="BE6" s="147"/>
      <c r="BF6" s="147"/>
      <c r="BG6" s="147"/>
      <c r="BH6" s="147"/>
      <c r="BI6" s="147"/>
      <c r="BJ6" s="147"/>
      <c r="BK6" s="147"/>
      <c r="BL6" s="147"/>
      <c r="BM6" s="147"/>
    </row>
    <row r="7" spans="3:65">
      <c r="C7" s="34" t="s">
        <v>23</v>
      </c>
      <c r="D7" s="15"/>
      <c r="E7" s="16">
        <v>16186</v>
      </c>
      <c r="F7" s="15"/>
      <c r="G7" s="16">
        <v>36429</v>
      </c>
      <c r="H7" s="15"/>
      <c r="I7" s="16">
        <v>45111</v>
      </c>
      <c r="J7" s="15"/>
      <c r="K7" s="16">
        <v>48794</v>
      </c>
      <c r="L7" s="15"/>
      <c r="M7" s="16">
        <v>59211</v>
      </c>
      <c r="N7" s="15"/>
      <c r="O7" s="16">
        <v>47414</v>
      </c>
      <c r="P7" s="15"/>
      <c r="Q7" s="16">
        <v>74395</v>
      </c>
      <c r="R7" s="15"/>
      <c r="S7" s="16">
        <v>86768</v>
      </c>
      <c r="T7" s="15"/>
      <c r="U7" s="16">
        <v>77260</v>
      </c>
      <c r="V7" s="15"/>
      <c r="W7" s="16">
        <v>89077</v>
      </c>
      <c r="X7" s="15"/>
      <c r="Y7" s="16">
        <v>85998</v>
      </c>
      <c r="Z7" s="15"/>
      <c r="AA7" s="16">
        <v>63422</v>
      </c>
      <c r="AB7" s="15"/>
      <c r="AC7" s="16">
        <v>63200</v>
      </c>
      <c r="AD7" s="15"/>
      <c r="AE7" s="16">
        <v>66771</v>
      </c>
      <c r="AF7" s="15"/>
      <c r="AG7" s="16">
        <v>74359</v>
      </c>
      <c r="AH7" s="15"/>
      <c r="AI7" s="16">
        <v>60671</v>
      </c>
      <c r="AJ7" s="15"/>
      <c r="AK7" s="16">
        <v>53347</v>
      </c>
      <c r="AL7" s="15"/>
      <c r="AM7" s="16">
        <v>60489</v>
      </c>
      <c r="AN7" s="15"/>
      <c r="AO7" s="16">
        <v>63286</v>
      </c>
      <c r="AP7" s="15"/>
      <c r="AQ7" s="16">
        <v>39929</v>
      </c>
      <c r="AR7" s="15"/>
      <c r="AS7" s="16">
        <v>46274</v>
      </c>
      <c r="AT7" s="15"/>
      <c r="AU7" s="16">
        <v>54477</v>
      </c>
      <c r="AV7" s="15"/>
      <c r="AW7" s="16">
        <v>82179</v>
      </c>
      <c r="AX7" s="15"/>
      <c r="AY7" s="16">
        <v>66988</v>
      </c>
      <c r="AZ7" s="15"/>
      <c r="BA7" s="177">
        <v>47357</v>
      </c>
      <c r="BB7" s="15"/>
      <c r="BC7" s="177">
        <v>23410</v>
      </c>
      <c r="BD7" s="177"/>
      <c r="BE7" s="177">
        <v>50440</v>
      </c>
      <c r="BF7" s="177"/>
      <c r="BG7" s="177">
        <v>23674</v>
      </c>
      <c r="BH7" s="177"/>
      <c r="BI7" s="177">
        <v>20658</v>
      </c>
      <c r="BJ7" s="177"/>
      <c r="BK7" s="177">
        <v>35255</v>
      </c>
      <c r="BL7" s="177"/>
      <c r="BM7" s="177">
        <v>63637</v>
      </c>
    </row>
    <row r="8" spans="3:65">
      <c r="C8" s="34" t="s">
        <v>24</v>
      </c>
      <c r="D8" s="15"/>
      <c r="E8" s="16">
        <v>56618</v>
      </c>
      <c r="F8" s="15"/>
      <c r="G8" s="16">
        <v>64842</v>
      </c>
      <c r="H8" s="15"/>
      <c r="I8" s="16">
        <v>38718</v>
      </c>
      <c r="J8" s="15"/>
      <c r="K8" s="16">
        <v>34199</v>
      </c>
      <c r="L8" s="15"/>
      <c r="M8" s="16">
        <v>38320</v>
      </c>
      <c r="N8" s="15"/>
      <c r="O8" s="16">
        <v>65160.148579199995</v>
      </c>
      <c r="P8" s="15"/>
      <c r="Q8" s="16">
        <v>18665</v>
      </c>
      <c r="R8" s="15"/>
      <c r="S8" s="16">
        <v>30469</v>
      </c>
      <c r="T8" s="15"/>
      <c r="U8" s="16">
        <v>51711</v>
      </c>
      <c r="V8" s="15"/>
      <c r="W8" s="16">
        <v>98981</v>
      </c>
      <c r="X8" s="15"/>
      <c r="Y8" s="16">
        <v>56056</v>
      </c>
      <c r="Z8" s="15"/>
      <c r="AA8" s="16">
        <v>70374</v>
      </c>
      <c r="AB8" s="15"/>
      <c r="AC8" s="16">
        <v>92999</v>
      </c>
      <c r="AD8" s="15"/>
      <c r="AE8" s="16">
        <v>125322</v>
      </c>
      <c r="AF8" s="15"/>
      <c r="AG8" s="16">
        <v>84680</v>
      </c>
      <c r="AH8" s="15"/>
      <c r="AI8" s="16">
        <v>92551</v>
      </c>
      <c r="AJ8" s="15"/>
      <c r="AK8" s="16">
        <v>98753</v>
      </c>
      <c r="AL8" s="15"/>
      <c r="AM8" s="16">
        <v>152769</v>
      </c>
      <c r="AN8" s="15"/>
      <c r="AO8" s="16">
        <v>115381</v>
      </c>
      <c r="AP8" s="15"/>
      <c r="AQ8" s="16">
        <v>117827</v>
      </c>
      <c r="AR8" s="15"/>
      <c r="AS8" s="16">
        <v>126392</v>
      </c>
      <c r="AT8" s="15"/>
      <c r="AU8" s="16">
        <v>196536</v>
      </c>
      <c r="AV8" s="15"/>
      <c r="AW8" s="16">
        <v>148743</v>
      </c>
      <c r="AX8" s="15"/>
      <c r="AY8" s="16">
        <v>152949</v>
      </c>
      <c r="AZ8" s="15"/>
      <c r="BA8" s="177">
        <v>147733</v>
      </c>
      <c r="BB8" s="15"/>
      <c r="BC8" s="177">
        <v>241664</v>
      </c>
      <c r="BD8" s="177"/>
      <c r="BE8" s="177">
        <v>173739</v>
      </c>
      <c r="BF8" s="177"/>
      <c r="BG8" s="177">
        <v>176615</v>
      </c>
      <c r="BH8" s="177"/>
      <c r="BI8" s="177">
        <v>206108</v>
      </c>
      <c r="BJ8" s="177"/>
      <c r="BK8" s="177">
        <v>286622</v>
      </c>
      <c r="BL8" s="177"/>
      <c r="BM8" s="177">
        <v>221457</v>
      </c>
    </row>
    <row r="9" spans="3:65">
      <c r="C9" s="34" t="s">
        <v>25</v>
      </c>
      <c r="D9" s="15"/>
      <c r="E9" s="16">
        <v>47298</v>
      </c>
      <c r="F9" s="15"/>
      <c r="G9" s="16">
        <v>53566</v>
      </c>
      <c r="H9" s="15"/>
      <c r="I9" s="16">
        <v>65539</v>
      </c>
      <c r="J9" s="15"/>
      <c r="K9" s="16">
        <v>69640</v>
      </c>
      <c r="L9" s="15"/>
      <c r="M9" s="16">
        <v>63386</v>
      </c>
      <c r="N9" s="15"/>
      <c r="O9" s="16">
        <v>55156</v>
      </c>
      <c r="P9" s="15"/>
      <c r="Q9" s="16">
        <v>64084</v>
      </c>
      <c r="R9" s="15"/>
      <c r="S9" s="16">
        <v>61258</v>
      </c>
      <c r="T9" s="15"/>
      <c r="U9" s="16">
        <v>77718</v>
      </c>
      <c r="V9" s="15"/>
      <c r="W9" s="16">
        <v>79901</v>
      </c>
      <c r="X9" s="15"/>
      <c r="Y9" s="16">
        <v>115821</v>
      </c>
      <c r="Z9" s="15"/>
      <c r="AA9" s="16">
        <v>133538</v>
      </c>
      <c r="AB9" s="15"/>
      <c r="AC9" s="16">
        <v>148202</v>
      </c>
      <c r="AD9" s="15"/>
      <c r="AE9" s="16">
        <v>158638</v>
      </c>
      <c r="AF9" s="15"/>
      <c r="AG9" s="16">
        <v>197631</v>
      </c>
      <c r="AH9" s="15"/>
      <c r="AI9" s="16">
        <v>207751</v>
      </c>
      <c r="AJ9" s="15"/>
      <c r="AK9" s="16">
        <v>212129</v>
      </c>
      <c r="AL9" s="15"/>
      <c r="AM9" s="16">
        <v>204466</v>
      </c>
      <c r="AN9" s="15"/>
      <c r="AO9" s="16">
        <v>240170</v>
      </c>
      <c r="AP9" s="15"/>
      <c r="AQ9" s="16">
        <v>253857</v>
      </c>
      <c r="AR9" s="15"/>
      <c r="AS9" s="16">
        <v>254425</v>
      </c>
      <c r="AT9" s="15"/>
      <c r="AU9" s="16">
        <v>232856</v>
      </c>
      <c r="AV9" s="15"/>
      <c r="AW9" s="16">
        <v>253506</v>
      </c>
      <c r="AX9" s="15"/>
      <c r="AY9" s="16">
        <v>260537</v>
      </c>
      <c r="AZ9" s="15"/>
      <c r="BA9" s="177">
        <v>296402</v>
      </c>
      <c r="BB9" s="15"/>
      <c r="BC9" s="177">
        <v>289396</v>
      </c>
      <c r="BD9" s="177"/>
      <c r="BE9" s="177">
        <v>328488</v>
      </c>
      <c r="BF9" s="177"/>
      <c r="BG9" s="177">
        <v>337287</v>
      </c>
      <c r="BH9" s="177"/>
      <c r="BI9" s="177">
        <v>354764</v>
      </c>
      <c r="BJ9" s="177"/>
      <c r="BK9" s="177">
        <v>336936</v>
      </c>
      <c r="BL9" s="177"/>
      <c r="BM9" s="177">
        <v>384205</v>
      </c>
    </row>
    <row r="10" spans="3:65">
      <c r="C10" s="34" t="s">
        <v>26</v>
      </c>
      <c r="D10" s="15"/>
      <c r="E10" s="16">
        <v>2681</v>
      </c>
      <c r="F10" s="15"/>
      <c r="G10" s="16">
        <v>1912</v>
      </c>
      <c r="H10" s="15"/>
      <c r="I10" s="16">
        <v>3555.3001884996665</v>
      </c>
      <c r="J10" s="15"/>
      <c r="K10" s="16">
        <v>3045.3001884996665</v>
      </c>
      <c r="L10" s="15"/>
      <c r="M10" s="16">
        <v>3590.3001884996665</v>
      </c>
      <c r="N10" s="15"/>
      <c r="O10" s="16">
        <v>12997</v>
      </c>
      <c r="P10" s="15"/>
      <c r="Q10" s="16">
        <v>13407</v>
      </c>
      <c r="R10" s="15"/>
      <c r="S10" s="16">
        <v>11490</v>
      </c>
      <c r="T10" s="15"/>
      <c r="U10" s="16">
        <v>9073</v>
      </c>
      <c r="V10" s="15"/>
      <c r="W10" s="16">
        <v>11523</v>
      </c>
      <c r="X10" s="15"/>
      <c r="Y10" s="16">
        <v>16540</v>
      </c>
      <c r="Z10" s="15"/>
      <c r="AA10" s="16">
        <v>14124</v>
      </c>
      <c r="AB10" s="15"/>
      <c r="AC10" s="16">
        <v>18123</v>
      </c>
      <c r="AD10" s="15"/>
      <c r="AE10" s="16">
        <v>13263</v>
      </c>
      <c r="AF10" s="15"/>
      <c r="AG10" s="16">
        <v>8856</v>
      </c>
      <c r="AH10" s="15"/>
      <c r="AI10" s="16">
        <v>8922</v>
      </c>
      <c r="AJ10" s="15"/>
      <c r="AK10" s="16">
        <v>5926</v>
      </c>
      <c r="AL10" s="15"/>
      <c r="AM10" s="16">
        <v>4938</v>
      </c>
      <c r="AN10" s="15"/>
      <c r="AO10" s="16">
        <v>4962</v>
      </c>
      <c r="AP10" s="15"/>
      <c r="AQ10" s="16">
        <v>6034</v>
      </c>
      <c r="AR10" s="15"/>
      <c r="AS10" s="16">
        <v>6349</v>
      </c>
      <c r="AT10" s="15"/>
      <c r="AU10" s="16">
        <v>10336</v>
      </c>
      <c r="AV10" s="15"/>
      <c r="AW10" s="16">
        <v>10915</v>
      </c>
      <c r="AX10" s="15"/>
      <c r="AY10" s="16">
        <v>4359</v>
      </c>
      <c r="AZ10" s="15"/>
      <c r="BA10" s="177">
        <v>4188</v>
      </c>
      <c r="BB10" s="15"/>
      <c r="BC10" s="177">
        <v>4281</v>
      </c>
      <c r="BD10" s="177"/>
      <c r="BE10" s="177">
        <v>4875</v>
      </c>
      <c r="BF10" s="177"/>
      <c r="BG10" s="177">
        <v>4941</v>
      </c>
      <c r="BH10" s="177"/>
      <c r="BI10" s="177">
        <v>9864</v>
      </c>
      <c r="BJ10" s="177"/>
      <c r="BK10" s="177">
        <v>6057</v>
      </c>
      <c r="BL10" s="177"/>
      <c r="BM10" s="177">
        <v>6612</v>
      </c>
    </row>
    <row r="11" spans="3:65">
      <c r="C11" s="34" t="s">
        <v>116</v>
      </c>
      <c r="D11" s="15"/>
      <c r="E11" s="177">
        <v>1076</v>
      </c>
      <c r="F11" s="177">
        <v>0</v>
      </c>
      <c r="G11" s="177">
        <v>2618</v>
      </c>
      <c r="H11" s="177">
        <v>0</v>
      </c>
      <c r="I11" s="177">
        <v>5620</v>
      </c>
      <c r="J11" s="177">
        <v>0</v>
      </c>
      <c r="K11" s="177">
        <v>5125</v>
      </c>
      <c r="L11" s="177">
        <v>0</v>
      </c>
      <c r="M11" s="177">
        <v>2952</v>
      </c>
      <c r="N11" s="177">
        <v>0</v>
      </c>
      <c r="O11" s="177">
        <v>3475</v>
      </c>
      <c r="P11" s="177">
        <v>0</v>
      </c>
      <c r="Q11" s="177">
        <v>4391</v>
      </c>
      <c r="R11" s="177">
        <v>0</v>
      </c>
      <c r="S11" s="177">
        <v>4412</v>
      </c>
      <c r="T11" s="177">
        <v>0</v>
      </c>
      <c r="U11" s="177">
        <v>5692</v>
      </c>
      <c r="V11" s="177">
        <v>0</v>
      </c>
      <c r="W11" s="177">
        <v>1623</v>
      </c>
      <c r="X11" s="177">
        <v>0</v>
      </c>
      <c r="Y11" s="177">
        <v>3168</v>
      </c>
      <c r="Z11" s="177">
        <v>0</v>
      </c>
      <c r="AA11" s="177">
        <v>1972</v>
      </c>
      <c r="AB11" s="177">
        <v>0</v>
      </c>
      <c r="AC11" s="177">
        <v>3380</v>
      </c>
      <c r="AD11" s="177">
        <v>0</v>
      </c>
      <c r="AE11" s="177">
        <v>3037</v>
      </c>
      <c r="AF11" s="177">
        <v>0</v>
      </c>
      <c r="AG11" s="177">
        <v>3721</v>
      </c>
      <c r="AH11" s="177">
        <v>0</v>
      </c>
      <c r="AI11" s="177">
        <v>3600</v>
      </c>
      <c r="AJ11" s="177">
        <v>0</v>
      </c>
      <c r="AK11" s="177">
        <v>4382</v>
      </c>
      <c r="AL11" s="177">
        <v>0</v>
      </c>
      <c r="AM11" s="177">
        <v>5131</v>
      </c>
      <c r="AN11" s="177">
        <v>0</v>
      </c>
      <c r="AO11" s="177">
        <v>6072</v>
      </c>
      <c r="AP11" s="177">
        <v>0</v>
      </c>
      <c r="AQ11" s="177">
        <v>8641</v>
      </c>
      <c r="AR11" s="177">
        <v>0</v>
      </c>
      <c r="AS11" s="177">
        <v>8128</v>
      </c>
      <c r="AT11" s="177">
        <v>0</v>
      </c>
      <c r="AU11" s="177">
        <v>8500</v>
      </c>
      <c r="AV11" s="177">
        <v>0</v>
      </c>
      <c r="AW11" s="177">
        <v>12624</v>
      </c>
      <c r="AX11" s="177">
        <v>0</v>
      </c>
      <c r="AY11" s="177">
        <v>15316</v>
      </c>
      <c r="AZ11" s="177">
        <v>0</v>
      </c>
      <c r="BA11" s="177">
        <v>16329</v>
      </c>
      <c r="BB11" s="15"/>
      <c r="BC11" s="177">
        <v>9770</v>
      </c>
      <c r="BD11" s="177">
        <v>0</v>
      </c>
      <c r="BE11" s="177">
        <v>14723</v>
      </c>
      <c r="BF11" s="177">
        <v>0</v>
      </c>
      <c r="BG11" s="177">
        <v>20145</v>
      </c>
      <c r="BH11" s="177"/>
      <c r="BI11" s="177">
        <v>21235</v>
      </c>
      <c r="BJ11" s="177"/>
      <c r="BK11" s="177">
        <v>16296</v>
      </c>
      <c r="BL11" s="177"/>
      <c r="BM11" s="177">
        <v>21054</v>
      </c>
    </row>
    <row r="12" spans="3:65">
      <c r="C12" s="130" t="s">
        <v>27</v>
      </c>
      <c r="D12" s="17"/>
      <c r="E12" s="18">
        <v>123859</v>
      </c>
      <c r="F12" s="17"/>
      <c r="G12" s="18">
        <v>159367</v>
      </c>
      <c r="H12" s="17"/>
      <c r="I12" s="18">
        <v>158543.30018849968</v>
      </c>
      <c r="J12" s="17"/>
      <c r="K12" s="18">
        <v>160803.30018849968</v>
      </c>
      <c r="L12" s="17"/>
      <c r="M12" s="18">
        <v>167459</v>
      </c>
      <c r="N12" s="17"/>
      <c r="O12" s="18">
        <v>184202.1485792</v>
      </c>
      <c r="P12" s="17"/>
      <c r="Q12" s="18">
        <v>174942</v>
      </c>
      <c r="R12" s="17"/>
      <c r="S12" s="18">
        <v>194397</v>
      </c>
      <c r="T12" s="17"/>
      <c r="U12" s="18">
        <v>221454</v>
      </c>
      <c r="V12" s="17"/>
      <c r="W12" s="18">
        <v>281105</v>
      </c>
      <c r="X12" s="17"/>
      <c r="Y12" s="18">
        <v>277583</v>
      </c>
      <c r="Z12" s="17"/>
      <c r="AA12" s="18">
        <v>283430</v>
      </c>
      <c r="AB12" s="17"/>
      <c r="AC12" s="18">
        <v>325904</v>
      </c>
      <c r="AD12" s="17"/>
      <c r="AE12" s="18">
        <v>367031</v>
      </c>
      <c r="AF12" s="17"/>
      <c r="AG12" s="18">
        <v>369247</v>
      </c>
      <c r="AH12" s="17"/>
      <c r="AI12" s="18">
        <v>373495</v>
      </c>
      <c r="AJ12" s="17"/>
      <c r="AK12" s="18">
        <v>374537</v>
      </c>
      <c r="AL12" s="17"/>
      <c r="AM12" s="18">
        <v>427793</v>
      </c>
      <c r="AN12" s="17"/>
      <c r="AO12" s="18">
        <v>429871</v>
      </c>
      <c r="AP12" s="17"/>
      <c r="AQ12" s="18">
        <v>426288</v>
      </c>
      <c r="AR12" s="17"/>
      <c r="AS12" s="18">
        <v>441568</v>
      </c>
      <c r="AT12" s="17"/>
      <c r="AU12" s="18">
        <v>502705</v>
      </c>
      <c r="AV12" s="17"/>
      <c r="AW12" s="18">
        <v>507967</v>
      </c>
      <c r="AX12" s="17"/>
      <c r="AY12" s="18">
        <v>500149</v>
      </c>
      <c r="AZ12" s="17"/>
      <c r="BA12" s="178">
        <v>512009</v>
      </c>
      <c r="BB12" s="17"/>
      <c r="BC12" s="178">
        <v>568521</v>
      </c>
      <c r="BD12" s="213"/>
      <c r="BE12" s="178">
        <f>SUM(BE7:BE11)</f>
        <v>572265</v>
      </c>
      <c r="BF12" s="213"/>
      <c r="BG12" s="178">
        <f>SUM(BG7:BG11)</f>
        <v>562662</v>
      </c>
      <c r="BH12" s="213"/>
      <c r="BI12" s="178">
        <v>612629</v>
      </c>
      <c r="BJ12" s="213"/>
      <c r="BK12" s="178">
        <v>681166</v>
      </c>
      <c r="BL12" s="213"/>
      <c r="BM12" s="178">
        <v>696965</v>
      </c>
    </row>
    <row r="13" spans="3:65">
      <c r="C13" s="3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79"/>
      <c r="BB13" s="1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</row>
    <row r="14" spans="3:65">
      <c r="C14" s="33" t="s">
        <v>28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47"/>
      <c r="BB14" s="13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</row>
    <row r="15" spans="3:65">
      <c r="C15" s="34" t="s">
        <v>29</v>
      </c>
      <c r="D15" s="15"/>
      <c r="E15" s="16">
        <v>5115</v>
      </c>
      <c r="F15" s="15"/>
      <c r="G15" s="16">
        <v>7375</v>
      </c>
      <c r="H15" s="15"/>
      <c r="I15" s="16">
        <v>7970</v>
      </c>
      <c r="J15" s="15"/>
      <c r="K15" s="16">
        <v>8682</v>
      </c>
      <c r="L15" s="15"/>
      <c r="M15" s="16">
        <v>9202</v>
      </c>
      <c r="N15" s="15"/>
      <c r="O15" s="16">
        <v>11104</v>
      </c>
      <c r="P15" s="15"/>
      <c r="Q15" s="16">
        <v>11378</v>
      </c>
      <c r="R15" s="15"/>
      <c r="S15" s="16">
        <v>11638</v>
      </c>
      <c r="T15" s="15"/>
      <c r="U15" s="16">
        <v>11894</v>
      </c>
      <c r="V15" s="15"/>
      <c r="W15" s="16">
        <v>1103</v>
      </c>
      <c r="X15" s="15"/>
      <c r="Y15" s="16">
        <v>946</v>
      </c>
      <c r="Z15" s="15"/>
      <c r="AA15" s="16">
        <v>942</v>
      </c>
      <c r="AB15" s="15"/>
      <c r="AC15" s="16">
        <v>947</v>
      </c>
      <c r="AD15" s="15"/>
      <c r="AE15" s="16">
        <v>1274</v>
      </c>
      <c r="AF15" s="15"/>
      <c r="AG15" s="16">
        <v>676</v>
      </c>
      <c r="AH15" s="15"/>
      <c r="AI15" s="16">
        <v>694</v>
      </c>
      <c r="AJ15" s="15"/>
      <c r="AK15" s="16">
        <v>400</v>
      </c>
      <c r="AL15" s="15"/>
      <c r="AM15" s="16">
        <v>410</v>
      </c>
      <c r="AN15" s="15"/>
      <c r="AO15" s="16">
        <v>512</v>
      </c>
      <c r="AP15" s="15"/>
      <c r="AQ15" s="16">
        <v>467</v>
      </c>
      <c r="AR15" s="15"/>
      <c r="AS15" s="16">
        <v>474</v>
      </c>
      <c r="AT15" s="15"/>
      <c r="AU15" s="16">
        <v>445</v>
      </c>
      <c r="AV15" s="15"/>
      <c r="AW15" s="16">
        <v>620</v>
      </c>
      <c r="AX15" s="15"/>
      <c r="AY15" s="16">
        <v>2571</v>
      </c>
      <c r="AZ15" s="15"/>
      <c r="BA15" s="177">
        <v>2863</v>
      </c>
      <c r="BB15" s="15"/>
      <c r="BC15" s="177">
        <v>2999</v>
      </c>
      <c r="BD15" s="177"/>
      <c r="BE15" s="177">
        <v>3092</v>
      </c>
      <c r="BF15" s="177"/>
      <c r="BG15" s="177">
        <v>3205</v>
      </c>
      <c r="BH15" s="177"/>
      <c r="BI15" s="177">
        <v>3258</v>
      </c>
      <c r="BJ15" s="177"/>
      <c r="BK15" s="177">
        <v>3370</v>
      </c>
      <c r="BL15" s="177"/>
      <c r="BM15" s="177">
        <v>3486</v>
      </c>
    </row>
    <row r="16" spans="3:65">
      <c r="C16" s="34" t="s">
        <v>30</v>
      </c>
      <c r="D16" s="15"/>
      <c r="E16" s="16">
        <v>0</v>
      </c>
      <c r="F16" s="15"/>
      <c r="G16" s="16">
        <v>1009</v>
      </c>
      <c r="H16" s="15"/>
      <c r="I16" s="16">
        <v>1024</v>
      </c>
      <c r="J16" s="15"/>
      <c r="K16" s="16">
        <v>7</v>
      </c>
      <c r="L16" s="15"/>
      <c r="M16" s="16">
        <v>2</v>
      </c>
      <c r="N16" s="15"/>
      <c r="O16" s="16">
        <v>0</v>
      </c>
      <c r="P16" s="15"/>
      <c r="Q16" s="16">
        <v>0</v>
      </c>
      <c r="R16" s="15"/>
      <c r="S16" s="16">
        <v>0</v>
      </c>
      <c r="T16" s="15"/>
      <c r="U16" s="16">
        <v>0</v>
      </c>
      <c r="V16" s="15"/>
      <c r="W16" s="16">
        <v>0</v>
      </c>
      <c r="X16" s="15"/>
      <c r="Y16" s="16">
        <v>0</v>
      </c>
      <c r="Z16" s="15"/>
      <c r="AA16" s="16">
        <v>0</v>
      </c>
      <c r="AB16" s="15"/>
      <c r="AC16" s="16">
        <v>0</v>
      </c>
      <c r="AD16" s="15"/>
      <c r="AE16" s="16">
        <v>0</v>
      </c>
      <c r="AF16" s="15"/>
      <c r="AG16" s="16">
        <v>0</v>
      </c>
      <c r="AH16" s="15"/>
      <c r="AI16" s="16">
        <v>0</v>
      </c>
      <c r="AJ16" s="15"/>
      <c r="AK16" s="16">
        <v>0</v>
      </c>
      <c r="AL16" s="15"/>
      <c r="AM16" s="16"/>
      <c r="AN16" s="15"/>
      <c r="AO16" s="16">
        <v>0</v>
      </c>
      <c r="AP16" s="15"/>
      <c r="AQ16" s="16">
        <v>0</v>
      </c>
      <c r="AR16" s="15"/>
      <c r="AS16" s="16">
        <v>0</v>
      </c>
      <c r="AT16" s="15"/>
      <c r="AU16" s="16">
        <v>0</v>
      </c>
      <c r="AV16" s="15"/>
      <c r="AW16" s="16">
        <v>0</v>
      </c>
      <c r="AX16" s="15"/>
      <c r="AY16" s="16">
        <v>0</v>
      </c>
      <c r="AZ16" s="15"/>
      <c r="BA16" s="177">
        <v>0</v>
      </c>
      <c r="BB16" s="15"/>
      <c r="BC16" s="177">
        <v>0</v>
      </c>
      <c r="BD16" s="177"/>
      <c r="BE16" s="177">
        <v>0</v>
      </c>
      <c r="BF16" s="177"/>
      <c r="BG16" s="177">
        <v>0</v>
      </c>
      <c r="BH16" s="177"/>
      <c r="BI16" s="177">
        <v>0</v>
      </c>
      <c r="BJ16" s="177"/>
      <c r="BK16" s="177">
        <v>0</v>
      </c>
      <c r="BL16" s="177"/>
      <c r="BM16" s="177">
        <v>0</v>
      </c>
    </row>
    <row r="17" spans="2:65">
      <c r="B17" s="3"/>
      <c r="C17" s="34" t="s">
        <v>31</v>
      </c>
      <c r="D17" s="15"/>
      <c r="E17" s="16">
        <v>2407</v>
      </c>
      <c r="F17" s="15"/>
      <c r="G17" s="16">
        <v>4134</v>
      </c>
      <c r="H17" s="15"/>
      <c r="I17" s="16">
        <v>4139</v>
      </c>
      <c r="J17" s="15"/>
      <c r="K17" s="16">
        <v>4541</v>
      </c>
      <c r="L17" s="15"/>
      <c r="M17" s="16">
        <v>4887</v>
      </c>
      <c r="N17" s="15"/>
      <c r="O17" s="16">
        <v>4324.6130393699996</v>
      </c>
      <c r="P17" s="15"/>
      <c r="Q17" s="16">
        <v>4499</v>
      </c>
      <c r="R17" s="15"/>
      <c r="S17" s="16">
        <v>6662</v>
      </c>
      <c r="T17" s="15"/>
      <c r="U17" s="16">
        <v>5642</v>
      </c>
      <c r="V17" s="15"/>
      <c r="W17" s="16">
        <v>4179</v>
      </c>
      <c r="X17" s="15"/>
      <c r="Y17" s="16">
        <v>4480</v>
      </c>
      <c r="Z17" s="15"/>
      <c r="AA17" s="16">
        <v>4384</v>
      </c>
      <c r="AB17" s="15"/>
      <c r="AC17" s="16">
        <v>4388</v>
      </c>
      <c r="AD17" s="15"/>
      <c r="AE17" s="16">
        <v>7277</v>
      </c>
      <c r="AF17" s="15"/>
      <c r="AG17" s="16">
        <v>6826</v>
      </c>
      <c r="AH17" s="15"/>
      <c r="AI17" s="16">
        <v>6594</v>
      </c>
      <c r="AJ17" s="15"/>
      <c r="AK17" s="16">
        <v>8594</v>
      </c>
      <c r="AL17" s="15"/>
      <c r="AM17" s="16">
        <v>8422</v>
      </c>
      <c r="AN17" s="15"/>
      <c r="AO17" s="16">
        <v>8354</v>
      </c>
      <c r="AP17" s="15"/>
      <c r="AQ17" s="16">
        <v>8163</v>
      </c>
      <c r="AR17" s="15"/>
      <c r="AS17" s="16">
        <v>7883</v>
      </c>
      <c r="AT17" s="15"/>
      <c r="AU17" s="16">
        <v>6400</v>
      </c>
      <c r="AV17" s="15"/>
      <c r="AW17" s="16">
        <v>6178</v>
      </c>
      <c r="AX17" s="15"/>
      <c r="AY17" s="16">
        <v>5911</v>
      </c>
      <c r="AZ17" s="15"/>
      <c r="BA17" s="177">
        <v>5354</v>
      </c>
      <c r="BB17" s="15"/>
      <c r="BC17" s="177">
        <v>4398</v>
      </c>
      <c r="BD17" s="177"/>
      <c r="BE17" s="177">
        <v>4873</v>
      </c>
      <c r="BF17" s="177"/>
      <c r="BG17" s="177">
        <v>5020</v>
      </c>
      <c r="BH17" s="177"/>
      <c r="BI17" s="177">
        <v>5519</v>
      </c>
      <c r="BJ17" s="177"/>
      <c r="BK17" s="177">
        <v>5788</v>
      </c>
      <c r="BL17" s="177"/>
      <c r="BM17" s="177">
        <v>6214</v>
      </c>
    </row>
    <row r="18" spans="2:65">
      <c r="B18" s="3"/>
      <c r="C18" s="34" t="s">
        <v>26</v>
      </c>
      <c r="D18" s="15"/>
      <c r="E18" s="16">
        <v>0</v>
      </c>
      <c r="F18" s="15"/>
      <c r="G18" s="16">
        <v>0</v>
      </c>
      <c r="H18" s="15"/>
      <c r="I18" s="16">
        <v>0</v>
      </c>
      <c r="J18" s="15"/>
      <c r="K18" s="16">
        <v>0</v>
      </c>
      <c r="L18" s="15"/>
      <c r="M18" s="16">
        <v>0</v>
      </c>
      <c r="N18" s="15"/>
      <c r="O18" s="16">
        <v>15974</v>
      </c>
      <c r="P18" s="15"/>
      <c r="Q18" s="16">
        <v>16091</v>
      </c>
      <c r="R18" s="15"/>
      <c r="S18" s="16">
        <v>17755</v>
      </c>
      <c r="T18" s="15"/>
      <c r="U18" s="16">
        <v>17809</v>
      </c>
      <c r="V18" s="15"/>
      <c r="W18" s="16">
        <v>12812</v>
      </c>
      <c r="X18" s="15"/>
      <c r="Y18" s="16">
        <v>6678</v>
      </c>
      <c r="Z18" s="15"/>
      <c r="AA18" s="16">
        <v>6122</v>
      </c>
      <c r="AB18" s="15"/>
      <c r="AC18" s="16">
        <v>374</v>
      </c>
      <c r="AD18" s="15"/>
      <c r="AE18" s="16">
        <v>4225</v>
      </c>
      <c r="AF18" s="15"/>
      <c r="AG18" s="16">
        <v>4455</v>
      </c>
      <c r="AH18" s="15"/>
      <c r="AI18" s="16">
        <v>6373</v>
      </c>
      <c r="AJ18" s="15"/>
      <c r="AK18" s="16">
        <v>7854</v>
      </c>
      <c r="AL18" s="15"/>
      <c r="AM18" s="16">
        <v>7833</v>
      </c>
      <c r="AN18" s="15"/>
      <c r="AO18" s="16">
        <v>9426</v>
      </c>
      <c r="AP18" s="15"/>
      <c r="AQ18" s="16">
        <v>8847</v>
      </c>
      <c r="AR18" s="15"/>
      <c r="AS18" s="16">
        <v>10790</v>
      </c>
      <c r="AT18" s="15"/>
      <c r="AU18" s="16">
        <v>5256</v>
      </c>
      <c r="AV18" s="15"/>
      <c r="AW18" s="16">
        <v>5200</v>
      </c>
      <c r="AX18" s="15"/>
      <c r="AY18" s="16">
        <v>3988</v>
      </c>
      <c r="AZ18" s="15"/>
      <c r="BA18" s="177">
        <v>4401</v>
      </c>
      <c r="BB18" s="15"/>
      <c r="BC18" s="177">
        <v>5014</v>
      </c>
      <c r="BD18" s="177"/>
      <c r="BE18" s="177">
        <v>5223</v>
      </c>
      <c r="BF18" s="177"/>
      <c r="BG18" s="177">
        <v>3287</v>
      </c>
      <c r="BH18" s="177"/>
      <c r="BI18" s="177">
        <v>3065</v>
      </c>
      <c r="BJ18" s="177"/>
      <c r="BK18" s="177">
        <v>3334</v>
      </c>
      <c r="BL18" s="177"/>
      <c r="BM18" s="177">
        <v>2922</v>
      </c>
    </row>
    <row r="19" spans="2:65">
      <c r="B19" s="3"/>
      <c r="C19" s="254" t="s">
        <v>158</v>
      </c>
      <c r="D19" s="15"/>
      <c r="E19" s="16">
        <v>0</v>
      </c>
      <c r="F19" s="15"/>
      <c r="G19" s="16">
        <v>0</v>
      </c>
      <c r="H19" s="15"/>
      <c r="I19" s="16">
        <v>50863</v>
      </c>
      <c r="J19" s="15"/>
      <c r="K19" s="16">
        <v>50363</v>
      </c>
      <c r="L19" s="15"/>
      <c r="M19" s="16">
        <v>48368</v>
      </c>
      <c r="N19" s="15"/>
      <c r="O19" s="16">
        <v>46840</v>
      </c>
      <c r="P19" s="15"/>
      <c r="Q19" s="16">
        <v>44853</v>
      </c>
      <c r="R19" s="15"/>
      <c r="S19" s="16">
        <v>42849</v>
      </c>
      <c r="T19" s="15"/>
      <c r="U19" s="16">
        <v>42325</v>
      </c>
      <c r="V19" s="15"/>
      <c r="W19" s="16">
        <v>46948</v>
      </c>
      <c r="X19" s="15"/>
      <c r="Y19" s="16">
        <v>67183</v>
      </c>
      <c r="Z19" s="15"/>
      <c r="AA19" s="16">
        <v>69616</v>
      </c>
      <c r="AB19" s="15"/>
      <c r="AC19" s="16">
        <v>71162</v>
      </c>
      <c r="AD19" s="15"/>
      <c r="AE19" s="16">
        <v>73890</v>
      </c>
      <c r="AF19" s="15"/>
      <c r="AG19" s="16">
        <v>78175</v>
      </c>
      <c r="AH19" s="15"/>
      <c r="AI19" s="16">
        <v>77881</v>
      </c>
      <c r="AJ19" s="15"/>
      <c r="AK19" s="16">
        <v>81371</v>
      </c>
      <c r="AL19" s="15"/>
      <c r="AM19" s="16">
        <v>84322</v>
      </c>
      <c r="AN19" s="15"/>
      <c r="AO19" s="16">
        <v>83347</v>
      </c>
      <c r="AP19" s="15"/>
      <c r="AQ19" s="16">
        <v>90228</v>
      </c>
      <c r="AR19" s="15"/>
      <c r="AS19" s="16">
        <v>92237</v>
      </c>
      <c r="AT19" s="15"/>
      <c r="AU19" s="16">
        <v>93983</v>
      </c>
      <c r="AV19" s="15"/>
      <c r="AW19" s="16">
        <v>95634</v>
      </c>
      <c r="AX19" s="15"/>
      <c r="AY19" s="16">
        <v>107056</v>
      </c>
      <c r="AZ19" s="15"/>
      <c r="BA19" s="177">
        <v>109569</v>
      </c>
      <c r="BB19" s="15"/>
      <c r="BC19" s="177">
        <v>142771</v>
      </c>
      <c r="BD19" s="177"/>
      <c r="BE19" s="177">
        <v>137636</v>
      </c>
      <c r="BF19" s="177"/>
      <c r="BG19" s="177">
        <v>136772</v>
      </c>
      <c r="BH19" s="177"/>
      <c r="BI19" s="177">
        <v>160678</v>
      </c>
      <c r="BJ19" s="177"/>
      <c r="BK19" s="177">
        <v>162353</v>
      </c>
      <c r="BL19" s="177"/>
      <c r="BM19" s="177">
        <v>169086</v>
      </c>
    </row>
    <row r="20" spans="2:65">
      <c r="C20" s="254" t="s">
        <v>159</v>
      </c>
      <c r="D20" s="15"/>
      <c r="E20" s="16">
        <v>7993</v>
      </c>
      <c r="F20" s="15">
        <v>0</v>
      </c>
      <c r="G20" s="16">
        <v>8850</v>
      </c>
      <c r="H20" s="15">
        <v>0</v>
      </c>
      <c r="I20" s="16">
        <v>8283</v>
      </c>
      <c r="J20" s="15">
        <v>0</v>
      </c>
      <c r="K20" s="16">
        <v>8763</v>
      </c>
      <c r="L20" s="15">
        <v>0</v>
      </c>
      <c r="M20" s="16">
        <v>10194</v>
      </c>
      <c r="N20" s="15">
        <v>0</v>
      </c>
      <c r="O20" s="16">
        <v>10241</v>
      </c>
      <c r="P20" s="15">
        <v>0</v>
      </c>
      <c r="Q20" s="16">
        <v>9810</v>
      </c>
      <c r="R20" s="15">
        <v>0</v>
      </c>
      <c r="S20" s="16">
        <v>9190</v>
      </c>
      <c r="T20" s="15">
        <v>0</v>
      </c>
      <c r="U20" s="16">
        <v>8956</v>
      </c>
      <c r="V20" s="15">
        <v>0</v>
      </c>
      <c r="W20" s="16">
        <v>9247.8000000000029</v>
      </c>
      <c r="X20" s="15">
        <v>0</v>
      </c>
      <c r="Y20" s="16">
        <v>10589</v>
      </c>
      <c r="Z20" s="15">
        <v>0</v>
      </c>
      <c r="AA20" s="16">
        <v>13346</v>
      </c>
      <c r="AB20" s="15">
        <v>0</v>
      </c>
      <c r="AC20" s="16">
        <v>14095</v>
      </c>
      <c r="AD20" s="15">
        <v>0</v>
      </c>
      <c r="AE20" s="16">
        <v>16234</v>
      </c>
      <c r="AF20" s="15">
        <v>0</v>
      </c>
      <c r="AG20" s="16">
        <v>18958</v>
      </c>
      <c r="AH20" s="15">
        <v>0</v>
      </c>
      <c r="AI20" s="16">
        <v>28923</v>
      </c>
      <c r="AJ20" s="15">
        <v>0</v>
      </c>
      <c r="AK20" s="16">
        <v>34936</v>
      </c>
      <c r="AL20" s="15">
        <v>0</v>
      </c>
      <c r="AM20" s="16">
        <v>40131</v>
      </c>
      <c r="AN20" s="15">
        <v>0</v>
      </c>
      <c r="AO20" s="16">
        <v>42781</v>
      </c>
      <c r="AP20" s="15">
        <v>0</v>
      </c>
      <c r="AQ20" s="16">
        <v>46188</v>
      </c>
      <c r="AR20" s="15">
        <v>0</v>
      </c>
      <c r="AS20" s="16">
        <v>48481</v>
      </c>
      <c r="AT20" s="15">
        <v>0</v>
      </c>
      <c r="AU20" s="16">
        <v>52627</v>
      </c>
      <c r="AV20" s="15">
        <v>0</v>
      </c>
      <c r="AW20" s="16">
        <v>56291</v>
      </c>
      <c r="AX20" s="15">
        <v>0</v>
      </c>
      <c r="AY20" s="16">
        <v>62217</v>
      </c>
      <c r="AZ20" s="15">
        <v>0</v>
      </c>
      <c r="BA20" s="177">
        <v>68711</v>
      </c>
      <c r="BB20" s="15"/>
      <c r="BC20" s="177">
        <v>76443</v>
      </c>
      <c r="BD20" s="177">
        <v>0</v>
      </c>
      <c r="BE20" s="177">
        <v>80053</v>
      </c>
      <c r="BF20" s="177">
        <v>0</v>
      </c>
      <c r="BG20" s="177">
        <v>83288</v>
      </c>
      <c r="BH20" s="177"/>
      <c r="BI20" s="177">
        <v>85789</v>
      </c>
      <c r="BJ20" s="177"/>
      <c r="BK20" s="177">
        <v>93733</v>
      </c>
      <c r="BL20" s="177"/>
      <c r="BM20" s="177">
        <v>97552</v>
      </c>
    </row>
    <row r="21" spans="2:65">
      <c r="C21" s="34" t="s">
        <v>32</v>
      </c>
      <c r="D21" s="15"/>
      <c r="E21" s="16">
        <v>1326</v>
      </c>
      <c r="F21" s="15"/>
      <c r="G21" s="16">
        <v>1839</v>
      </c>
      <c r="H21" s="15"/>
      <c r="I21" s="16">
        <v>1698.08842</v>
      </c>
      <c r="J21" s="15"/>
      <c r="K21" s="16">
        <v>1848.08842</v>
      </c>
      <c r="L21" s="15"/>
      <c r="M21" s="16">
        <v>1745.08842</v>
      </c>
      <c r="N21" s="15"/>
      <c r="O21" s="16">
        <v>1873</v>
      </c>
      <c r="P21" s="15"/>
      <c r="Q21" s="16">
        <v>1757</v>
      </c>
      <c r="R21" s="15"/>
      <c r="S21" s="16">
        <v>1615</v>
      </c>
      <c r="T21" s="15"/>
      <c r="U21" s="16">
        <v>1474</v>
      </c>
      <c r="V21" s="15"/>
      <c r="W21" s="16">
        <v>1451.1999999999998</v>
      </c>
      <c r="X21" s="15"/>
      <c r="Y21" s="16">
        <v>1801</v>
      </c>
      <c r="Z21" s="15"/>
      <c r="AA21" s="16">
        <v>2512</v>
      </c>
      <c r="AB21" s="15"/>
      <c r="AC21" s="16">
        <v>3739</v>
      </c>
      <c r="AD21" s="15"/>
      <c r="AE21" s="16">
        <v>4975</v>
      </c>
      <c r="AF21" s="15"/>
      <c r="AG21" s="16">
        <v>5962</v>
      </c>
      <c r="AH21" s="15"/>
      <c r="AI21" s="16">
        <v>6879</v>
      </c>
      <c r="AJ21" s="15"/>
      <c r="AK21" s="16">
        <v>9366</v>
      </c>
      <c r="AL21" s="15"/>
      <c r="AM21" s="16">
        <v>10948</v>
      </c>
      <c r="AN21" s="15"/>
      <c r="AO21" s="16">
        <v>13051</v>
      </c>
      <c r="AP21" s="15"/>
      <c r="AQ21" s="16">
        <v>14652</v>
      </c>
      <c r="AR21" s="15"/>
      <c r="AS21" s="16">
        <v>19828</v>
      </c>
      <c r="AT21" s="15"/>
      <c r="AU21" s="16">
        <v>20686</v>
      </c>
      <c r="AV21" s="15"/>
      <c r="AW21" s="16">
        <v>24395</v>
      </c>
      <c r="AX21" s="15"/>
      <c r="AY21" s="16">
        <v>24502</v>
      </c>
      <c r="AZ21" s="15"/>
      <c r="BA21" s="177">
        <v>25955</v>
      </c>
      <c r="BB21" s="15"/>
      <c r="BC21" s="177">
        <v>25020</v>
      </c>
      <c r="BD21" s="177"/>
      <c r="BE21" s="177">
        <v>26259</v>
      </c>
      <c r="BF21" s="177"/>
      <c r="BG21" s="177">
        <v>28547</v>
      </c>
      <c r="BH21" s="177"/>
      <c r="BI21" s="177">
        <v>30393</v>
      </c>
      <c r="BJ21" s="177"/>
      <c r="BK21" s="177">
        <v>24462</v>
      </c>
      <c r="BL21" s="177"/>
      <c r="BM21" s="177">
        <v>26908</v>
      </c>
    </row>
    <row r="22" spans="2:65">
      <c r="C22" s="130" t="s">
        <v>33</v>
      </c>
      <c r="D22" s="20"/>
      <c r="E22" s="21">
        <v>16841</v>
      </c>
      <c r="F22" s="20"/>
      <c r="G22" s="21">
        <v>23207</v>
      </c>
      <c r="H22" s="20"/>
      <c r="I22" s="21">
        <v>73977.08842</v>
      </c>
      <c r="J22" s="20"/>
      <c r="K22" s="21">
        <v>74204.08842</v>
      </c>
      <c r="L22" s="20"/>
      <c r="M22" s="21">
        <v>74398</v>
      </c>
      <c r="N22" s="20"/>
      <c r="O22" s="21">
        <v>90356.61303937</v>
      </c>
      <c r="P22" s="20"/>
      <c r="Q22" s="21">
        <v>88388</v>
      </c>
      <c r="R22" s="20"/>
      <c r="S22" s="21">
        <v>89709</v>
      </c>
      <c r="T22" s="20"/>
      <c r="U22" s="21">
        <v>88100</v>
      </c>
      <c r="V22" s="20"/>
      <c r="W22" s="21">
        <v>75741</v>
      </c>
      <c r="X22" s="20"/>
      <c r="Y22" s="21">
        <v>91677</v>
      </c>
      <c r="Z22" s="20"/>
      <c r="AA22" s="21">
        <v>96922</v>
      </c>
      <c r="AB22" s="20"/>
      <c r="AC22" s="21">
        <v>94705</v>
      </c>
      <c r="AD22" s="20"/>
      <c r="AE22" s="21">
        <v>107875</v>
      </c>
      <c r="AF22" s="20"/>
      <c r="AG22" s="21">
        <v>115052</v>
      </c>
      <c r="AH22" s="20"/>
      <c r="AI22" s="21">
        <v>127344</v>
      </c>
      <c r="AJ22" s="20"/>
      <c r="AK22" s="21">
        <v>142521</v>
      </c>
      <c r="AL22" s="20"/>
      <c r="AM22" s="21">
        <v>152066</v>
      </c>
      <c r="AN22" s="20"/>
      <c r="AO22" s="21">
        <v>157471</v>
      </c>
      <c r="AP22" s="20"/>
      <c r="AQ22" s="21">
        <v>168545</v>
      </c>
      <c r="AR22" s="20"/>
      <c r="AS22" s="21">
        <v>179693</v>
      </c>
      <c r="AT22" s="20"/>
      <c r="AU22" s="21">
        <v>179397</v>
      </c>
      <c r="AV22" s="20"/>
      <c r="AW22" s="21">
        <v>188318</v>
      </c>
      <c r="AX22" s="20"/>
      <c r="AY22" s="21">
        <v>206245</v>
      </c>
      <c r="AZ22" s="20"/>
      <c r="BA22" s="178">
        <v>216853</v>
      </c>
      <c r="BB22" s="20"/>
      <c r="BC22" s="178">
        <v>256645</v>
      </c>
      <c r="BD22" s="213"/>
      <c r="BE22" s="178">
        <f>SUM(BE15:BE21)</f>
        <v>257136</v>
      </c>
      <c r="BF22" s="213"/>
      <c r="BG22" s="178">
        <f>SUM(BG15:BG21)</f>
        <v>260119</v>
      </c>
      <c r="BH22" s="213"/>
      <c r="BI22" s="178">
        <v>288702</v>
      </c>
      <c r="BJ22" s="213"/>
      <c r="BK22" s="178">
        <v>293040</v>
      </c>
      <c r="BL22" s="213"/>
      <c r="BM22" s="178">
        <v>306168</v>
      </c>
    </row>
    <row r="23" spans="2:65">
      <c r="C23" s="3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R23" s="20"/>
      <c r="AT23" s="20"/>
      <c r="AV23" s="20"/>
      <c r="AX23" s="20"/>
      <c r="AZ23" s="20"/>
      <c r="BA23" s="9"/>
      <c r="BB23" s="20"/>
      <c r="BC23" s="9"/>
      <c r="BD23" s="213"/>
      <c r="BE23" s="9"/>
      <c r="BF23" s="213"/>
      <c r="BG23" s="9"/>
      <c r="BH23" s="213"/>
      <c r="BI23" s="9"/>
      <c r="BJ23" s="213"/>
      <c r="BK23" s="9"/>
      <c r="BL23" s="213"/>
      <c r="BM23" s="9"/>
    </row>
    <row r="24" spans="2:65" ht="16" thickBot="1">
      <c r="C24" s="131" t="s">
        <v>34</v>
      </c>
      <c r="D24" s="17"/>
      <c r="E24" s="23">
        <v>140700</v>
      </c>
      <c r="F24" s="17"/>
      <c r="G24" s="23">
        <v>182574</v>
      </c>
      <c r="H24" s="17"/>
      <c r="I24" s="23">
        <v>232520.38860849966</v>
      </c>
      <c r="J24" s="17"/>
      <c r="K24" s="23">
        <v>235007.38860849966</v>
      </c>
      <c r="L24" s="17"/>
      <c r="M24" s="23">
        <v>241857</v>
      </c>
      <c r="N24" s="17"/>
      <c r="O24" s="23">
        <v>274558.76161857002</v>
      </c>
      <c r="P24" s="17"/>
      <c r="Q24" s="23">
        <v>263330</v>
      </c>
      <c r="R24" s="17"/>
      <c r="S24" s="23">
        <v>284106</v>
      </c>
      <c r="T24" s="17"/>
      <c r="U24" s="23">
        <v>309554</v>
      </c>
      <c r="V24" s="17"/>
      <c r="W24" s="23">
        <v>356846</v>
      </c>
      <c r="X24" s="17"/>
      <c r="Y24" s="23">
        <v>369260</v>
      </c>
      <c r="Z24" s="17"/>
      <c r="AA24" s="23">
        <v>380352</v>
      </c>
      <c r="AB24" s="17"/>
      <c r="AC24" s="23">
        <v>420609</v>
      </c>
      <c r="AD24" s="17"/>
      <c r="AE24" s="23">
        <v>474906</v>
      </c>
      <c r="AF24" s="17"/>
      <c r="AG24" s="23">
        <v>484299</v>
      </c>
      <c r="AH24" s="17"/>
      <c r="AI24" s="23">
        <v>500839</v>
      </c>
      <c r="AJ24" s="17"/>
      <c r="AK24" s="23">
        <v>517058</v>
      </c>
      <c r="AL24" s="17"/>
      <c r="AM24" s="23">
        <v>579859</v>
      </c>
      <c r="AN24" s="17"/>
      <c r="AO24" s="23">
        <v>587342</v>
      </c>
      <c r="AP24" s="17"/>
      <c r="AQ24" s="23">
        <v>594833</v>
      </c>
      <c r="AR24" s="17"/>
      <c r="AS24" s="23">
        <v>621261</v>
      </c>
      <c r="AT24" s="17"/>
      <c r="AU24" s="23">
        <v>682102</v>
      </c>
      <c r="AV24" s="17"/>
      <c r="AW24" s="23">
        <v>696285</v>
      </c>
      <c r="AX24" s="17"/>
      <c r="AY24" s="23">
        <v>706394</v>
      </c>
      <c r="AZ24" s="17"/>
      <c r="BA24" s="229">
        <v>728862</v>
      </c>
      <c r="BB24" s="17"/>
      <c r="BC24" s="229">
        <v>825166</v>
      </c>
      <c r="BD24" s="213"/>
      <c r="BE24" s="229">
        <f>BE12+BE22</f>
        <v>829401</v>
      </c>
      <c r="BF24" s="213"/>
      <c r="BG24" s="229">
        <f>BG12+BG22</f>
        <v>822781</v>
      </c>
      <c r="BH24" s="213"/>
      <c r="BI24" s="229">
        <v>901331</v>
      </c>
      <c r="BJ24" s="213"/>
      <c r="BK24" s="229">
        <v>974206</v>
      </c>
      <c r="BL24" s="213"/>
      <c r="BM24" s="229">
        <v>1003133</v>
      </c>
    </row>
    <row r="25" spans="2:65" ht="16" thickTop="1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</row>
    <row r="26" spans="2:65" s="9" customFormat="1">
      <c r="C26" s="158" t="s">
        <v>35</v>
      </c>
      <c r="D26" s="10"/>
      <c r="E26" s="159">
        <f>E4</f>
        <v>43100</v>
      </c>
      <c r="F26" s="10">
        <f t="shared" ref="F26:AT26" si="0">F4</f>
        <v>0</v>
      </c>
      <c r="G26" s="159">
        <f t="shared" si="0"/>
        <v>43465</v>
      </c>
      <c r="H26" s="10">
        <f t="shared" si="0"/>
        <v>0</v>
      </c>
      <c r="I26" s="159">
        <f t="shared" si="0"/>
        <v>43555</v>
      </c>
      <c r="J26" s="10">
        <f t="shared" si="0"/>
        <v>0</v>
      </c>
      <c r="K26" s="159">
        <f t="shared" si="0"/>
        <v>43646</v>
      </c>
      <c r="L26" s="10">
        <f t="shared" si="0"/>
        <v>0</v>
      </c>
      <c r="M26" s="159" t="str">
        <f t="shared" si="0"/>
        <v>09/30/2019</v>
      </c>
      <c r="N26" s="10">
        <f t="shared" si="0"/>
        <v>0</v>
      </c>
      <c r="O26" s="159">
        <f t="shared" si="0"/>
        <v>43830</v>
      </c>
      <c r="P26" s="10">
        <f t="shared" si="0"/>
        <v>0</v>
      </c>
      <c r="Q26" s="159">
        <f t="shared" si="0"/>
        <v>43921</v>
      </c>
      <c r="R26" s="10">
        <f t="shared" si="0"/>
        <v>0</v>
      </c>
      <c r="S26" s="159">
        <f t="shared" si="0"/>
        <v>44012</v>
      </c>
      <c r="T26" s="10">
        <f t="shared" si="0"/>
        <v>0</v>
      </c>
      <c r="U26" s="159" t="str">
        <f t="shared" si="0"/>
        <v>09/30/2020</v>
      </c>
      <c r="V26" s="10">
        <f t="shared" si="0"/>
        <v>0</v>
      </c>
      <c r="W26" s="159">
        <f t="shared" si="0"/>
        <v>44196</v>
      </c>
      <c r="X26" s="10">
        <f t="shared" si="0"/>
        <v>0</v>
      </c>
      <c r="Y26" s="159" t="str">
        <f t="shared" si="0"/>
        <v>03/31/2021</v>
      </c>
      <c r="Z26" s="10">
        <f t="shared" si="0"/>
        <v>0</v>
      </c>
      <c r="AA26" s="159" t="str">
        <f t="shared" si="0"/>
        <v>06/30/2021</v>
      </c>
      <c r="AB26" s="10">
        <f t="shared" si="0"/>
        <v>0</v>
      </c>
      <c r="AC26" s="159" t="str">
        <f t="shared" si="0"/>
        <v>09/30/2021</v>
      </c>
      <c r="AD26" s="10">
        <f t="shared" si="0"/>
        <v>0</v>
      </c>
      <c r="AE26" s="159" t="str">
        <f t="shared" si="0"/>
        <v>12/31/2021</v>
      </c>
      <c r="AF26" s="10">
        <f t="shared" si="0"/>
        <v>0</v>
      </c>
      <c r="AG26" s="159" t="str">
        <f t="shared" si="0"/>
        <v>03/31/2022</v>
      </c>
      <c r="AH26" s="10">
        <f t="shared" si="0"/>
        <v>0</v>
      </c>
      <c r="AI26" s="159" t="str">
        <f t="shared" si="0"/>
        <v>06/30/2022</v>
      </c>
      <c r="AJ26" s="10">
        <f t="shared" si="0"/>
        <v>0</v>
      </c>
      <c r="AK26" s="159" t="str">
        <f t="shared" si="0"/>
        <v>09/30/2022</v>
      </c>
      <c r="AL26" s="10">
        <f t="shared" si="0"/>
        <v>0</v>
      </c>
      <c r="AM26" s="159" t="str">
        <f t="shared" si="0"/>
        <v>12/31/2022</v>
      </c>
      <c r="AN26" s="10">
        <f t="shared" si="0"/>
        <v>0</v>
      </c>
      <c r="AO26" s="159" t="str">
        <f t="shared" si="0"/>
        <v>03/31/2023</v>
      </c>
      <c r="AP26" s="10">
        <f t="shared" si="0"/>
        <v>0</v>
      </c>
      <c r="AQ26" s="159" t="str">
        <f t="shared" si="0"/>
        <v>06/30/2023</v>
      </c>
      <c r="AR26" s="10">
        <f t="shared" si="0"/>
        <v>0</v>
      </c>
      <c r="AS26" s="159" t="str">
        <f t="shared" si="0"/>
        <v>09/30/2023</v>
      </c>
      <c r="AT26" s="10">
        <f t="shared" si="0"/>
        <v>0</v>
      </c>
      <c r="AU26" s="159" t="s">
        <v>147</v>
      </c>
      <c r="AV26" s="10">
        <f t="shared" ref="AV26:AW26" si="1">AV4</f>
        <v>0</v>
      </c>
      <c r="AW26" s="159" t="str">
        <f t="shared" si="1"/>
        <v>03/31/2024</v>
      </c>
      <c r="AX26" s="10">
        <f t="shared" ref="AX26:AY26" si="2">AX4</f>
        <v>0</v>
      </c>
      <c r="AY26" s="159" t="str">
        <f t="shared" si="2"/>
        <v>06/30/2024</v>
      </c>
      <c r="AZ26" s="10">
        <f t="shared" ref="AZ26:BA26" si="3">AZ4</f>
        <v>0</v>
      </c>
      <c r="BA26" s="159" t="str">
        <f t="shared" si="3"/>
        <v>09/30/2024</v>
      </c>
      <c r="BB26" s="10">
        <f t="shared" ref="BB26:BG26" si="4">BB4</f>
        <v>0</v>
      </c>
      <c r="BC26" s="159" t="str">
        <f t="shared" si="4"/>
        <v>12/31/2024</v>
      </c>
      <c r="BD26" s="252">
        <f t="shared" si="4"/>
        <v>0</v>
      </c>
      <c r="BE26" s="209" t="str">
        <f t="shared" si="4"/>
        <v>03/31/2025</v>
      </c>
      <c r="BF26" s="252">
        <f t="shared" si="4"/>
        <v>0</v>
      </c>
      <c r="BG26" s="209" t="str">
        <f t="shared" si="4"/>
        <v>06/30/2025</v>
      </c>
      <c r="BH26" s="252"/>
      <c r="BI26" s="209" t="str">
        <f t="shared" ref="BI26" si="5">BI4</f>
        <v>09/30/2025</v>
      </c>
      <c r="BJ26" s="252"/>
      <c r="BK26" s="209">
        <f t="shared" ref="BK26" si="6">BK4</f>
        <v>46022</v>
      </c>
      <c r="BL26" s="252"/>
      <c r="BM26" s="209">
        <f t="shared" ref="BM26" si="7">BM4</f>
        <v>46112</v>
      </c>
    </row>
    <row r="27" spans="2:65">
      <c r="C27" s="1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12"/>
      <c r="T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</row>
    <row r="28" spans="2:65">
      <c r="C28" s="35" t="s">
        <v>36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9"/>
      <c r="R28" s="26"/>
      <c r="S28" s="19"/>
      <c r="T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</row>
    <row r="29" spans="2:65">
      <c r="C29" s="26" t="s">
        <v>37</v>
      </c>
      <c r="D29" s="15"/>
      <c r="E29" s="16">
        <v>9682</v>
      </c>
      <c r="F29" s="15"/>
      <c r="G29" s="16">
        <v>11607</v>
      </c>
      <c r="H29" s="15"/>
      <c r="I29" s="16">
        <v>18788</v>
      </c>
      <c r="J29" s="15"/>
      <c r="K29" s="16">
        <v>18417</v>
      </c>
      <c r="L29" s="15"/>
      <c r="M29" s="16">
        <v>15682</v>
      </c>
      <c r="N29" s="15"/>
      <c r="O29" s="16">
        <v>13456</v>
      </c>
      <c r="P29" s="15"/>
      <c r="Q29" s="16">
        <v>22198</v>
      </c>
      <c r="R29" s="15"/>
      <c r="S29" s="16">
        <v>12382</v>
      </c>
      <c r="T29" s="15"/>
      <c r="U29" s="16">
        <v>29923</v>
      </c>
      <c r="V29" s="15"/>
      <c r="W29" s="16">
        <v>36251</v>
      </c>
      <c r="X29" s="15"/>
      <c r="Y29" s="16">
        <v>38613</v>
      </c>
      <c r="Z29" s="15"/>
      <c r="AA29" s="16">
        <v>32985</v>
      </c>
      <c r="AB29" s="15"/>
      <c r="AC29" s="16">
        <v>37236</v>
      </c>
      <c r="AD29" s="15"/>
      <c r="AE29" s="16">
        <v>41409</v>
      </c>
      <c r="AF29" s="15"/>
      <c r="AG29" s="16">
        <v>46102</v>
      </c>
      <c r="AH29" s="15"/>
      <c r="AI29" s="16">
        <v>51309</v>
      </c>
      <c r="AJ29" s="15"/>
      <c r="AK29" s="16">
        <v>38466</v>
      </c>
      <c r="AL29" s="15"/>
      <c r="AM29" s="16">
        <v>60336</v>
      </c>
      <c r="AN29" s="15"/>
      <c r="AO29" s="16">
        <v>59483</v>
      </c>
      <c r="AP29" s="15"/>
      <c r="AQ29" s="16">
        <v>55844</v>
      </c>
      <c r="AR29" s="15"/>
      <c r="AS29" s="16">
        <v>47986</v>
      </c>
      <c r="AT29" s="15"/>
      <c r="AU29" s="16">
        <v>59198</v>
      </c>
      <c r="AV29" s="15"/>
      <c r="AW29" s="16">
        <v>64033</v>
      </c>
      <c r="AX29" s="15"/>
      <c r="AY29" s="16">
        <v>69998</v>
      </c>
      <c r="AZ29" s="15"/>
      <c r="BA29" s="177">
        <v>73100</v>
      </c>
      <c r="BB29" s="15"/>
      <c r="BC29" s="177">
        <v>81347</v>
      </c>
      <c r="BD29" s="177"/>
      <c r="BE29" s="177">
        <v>75780</v>
      </c>
      <c r="BF29" s="177"/>
      <c r="BG29" s="177">
        <v>73773</v>
      </c>
      <c r="BH29" s="177"/>
      <c r="BI29" s="177">
        <v>90145</v>
      </c>
      <c r="BJ29" s="177"/>
      <c r="BK29" s="177">
        <v>88097</v>
      </c>
      <c r="BL29" s="177"/>
      <c r="BM29" s="177">
        <v>80475</v>
      </c>
    </row>
    <row r="30" spans="2:65">
      <c r="C30" s="26" t="s">
        <v>38</v>
      </c>
      <c r="D30" s="15"/>
      <c r="E30" s="16">
        <v>1083</v>
      </c>
      <c r="F30" s="15"/>
      <c r="G30" s="16">
        <v>969</v>
      </c>
      <c r="H30" s="15"/>
      <c r="I30" s="16">
        <v>33</v>
      </c>
      <c r="J30" s="15"/>
      <c r="K30" s="16">
        <v>3</v>
      </c>
      <c r="L30" s="15"/>
      <c r="M30" s="16">
        <v>0</v>
      </c>
      <c r="N30" s="15"/>
      <c r="O30" s="16">
        <v>1647</v>
      </c>
      <c r="P30" s="15"/>
      <c r="Q30" s="16">
        <v>0</v>
      </c>
      <c r="R30" s="15"/>
      <c r="S30" s="16">
        <v>10118</v>
      </c>
      <c r="T30" s="15"/>
      <c r="U30" s="16">
        <v>15913</v>
      </c>
      <c r="V30" s="15"/>
      <c r="W30" s="16">
        <v>0</v>
      </c>
      <c r="X30" s="15"/>
      <c r="Y30" s="16">
        <v>0</v>
      </c>
      <c r="Z30" s="15"/>
      <c r="AA30" s="16">
        <v>0</v>
      </c>
      <c r="AB30" s="15"/>
      <c r="AC30" s="16">
        <v>0</v>
      </c>
      <c r="AD30" s="15"/>
      <c r="AE30" s="16">
        <v>0</v>
      </c>
      <c r="AF30" s="15"/>
      <c r="AG30" s="16">
        <v>0</v>
      </c>
      <c r="AH30" s="15"/>
      <c r="AI30" s="16">
        <v>0</v>
      </c>
      <c r="AJ30" s="15"/>
      <c r="AK30" s="16">
        <v>0</v>
      </c>
      <c r="AL30" s="15"/>
      <c r="AM30" s="16">
        <v>0</v>
      </c>
      <c r="AN30" s="15"/>
      <c r="AO30" s="16">
        <v>0</v>
      </c>
      <c r="AP30" s="15"/>
      <c r="AQ30" s="16">
        <v>0</v>
      </c>
      <c r="AR30" s="15"/>
      <c r="AS30" s="16">
        <v>0</v>
      </c>
      <c r="AT30" s="15"/>
      <c r="AU30" s="16">
        <v>0</v>
      </c>
      <c r="AV30" s="15"/>
      <c r="AW30" s="16">
        <v>0</v>
      </c>
      <c r="AX30" s="15"/>
      <c r="AY30" s="16">
        <v>0</v>
      </c>
      <c r="AZ30" s="15"/>
      <c r="BA30" s="177">
        <v>0</v>
      </c>
      <c r="BB30" s="15"/>
      <c r="BC30" s="177">
        <v>0</v>
      </c>
      <c r="BD30" s="177"/>
      <c r="BE30" s="177">
        <v>0</v>
      </c>
      <c r="BF30" s="177"/>
      <c r="BG30" s="177">
        <v>0</v>
      </c>
      <c r="BH30" s="177"/>
      <c r="BI30" s="177">
        <v>0</v>
      </c>
      <c r="BJ30" s="177"/>
      <c r="BK30" s="177">
        <v>0</v>
      </c>
      <c r="BL30" s="177"/>
      <c r="BM30" s="177">
        <v>0</v>
      </c>
    </row>
    <row r="31" spans="2:65">
      <c r="C31" s="26" t="s">
        <v>39</v>
      </c>
      <c r="D31" s="15"/>
      <c r="E31" s="16">
        <v>186</v>
      </c>
      <c r="F31" s="15"/>
      <c r="G31" s="16">
        <v>9</v>
      </c>
      <c r="H31" s="15"/>
      <c r="I31" s="16">
        <v>0</v>
      </c>
      <c r="J31" s="15"/>
      <c r="K31" s="16">
        <v>0</v>
      </c>
      <c r="L31" s="15"/>
      <c r="M31" s="16">
        <v>0</v>
      </c>
      <c r="N31" s="15"/>
      <c r="O31" s="16">
        <v>3643</v>
      </c>
      <c r="P31" s="15"/>
      <c r="Q31" s="16">
        <v>2541</v>
      </c>
      <c r="R31" s="15"/>
      <c r="S31" s="16">
        <v>2290</v>
      </c>
      <c r="T31" s="15"/>
      <c r="U31" s="16">
        <v>1990</v>
      </c>
      <c r="V31" s="15"/>
      <c r="W31" s="16">
        <v>229</v>
      </c>
      <c r="X31" s="15"/>
      <c r="Y31" s="16">
        <v>14</v>
      </c>
      <c r="Z31" s="15"/>
      <c r="AA31" s="16">
        <v>0</v>
      </c>
      <c r="AB31" s="15"/>
      <c r="AC31" s="16">
        <v>0</v>
      </c>
      <c r="AD31" s="15"/>
      <c r="AE31" s="16">
        <v>0</v>
      </c>
      <c r="AF31" s="15"/>
      <c r="AG31" s="16">
        <v>0</v>
      </c>
      <c r="AH31" s="15"/>
      <c r="AI31" s="16">
        <v>0</v>
      </c>
      <c r="AJ31" s="15"/>
      <c r="AK31" s="16">
        <v>0</v>
      </c>
      <c r="AL31" s="15"/>
      <c r="AM31" s="16">
        <v>0</v>
      </c>
      <c r="AN31" s="15"/>
      <c r="AO31" s="16">
        <v>0</v>
      </c>
      <c r="AP31" s="15"/>
      <c r="AQ31" s="16">
        <v>0</v>
      </c>
      <c r="AR31" s="15"/>
      <c r="AS31" s="16">
        <v>0</v>
      </c>
      <c r="AT31" s="15"/>
      <c r="AU31" s="16">
        <v>0</v>
      </c>
      <c r="AV31" s="15"/>
      <c r="AW31" s="16">
        <v>0</v>
      </c>
      <c r="AX31" s="15"/>
      <c r="AY31" s="16">
        <v>0</v>
      </c>
      <c r="AZ31" s="15"/>
      <c r="BA31" s="177">
        <v>0</v>
      </c>
      <c r="BB31" s="15"/>
      <c r="BC31" s="177">
        <v>0</v>
      </c>
      <c r="BD31" s="177"/>
      <c r="BE31" s="177">
        <v>0</v>
      </c>
      <c r="BF31" s="177"/>
      <c r="BG31" s="177">
        <v>0</v>
      </c>
      <c r="BH31" s="177"/>
      <c r="BI31" s="177">
        <v>0</v>
      </c>
      <c r="BJ31" s="177"/>
      <c r="BK31" s="177">
        <v>0</v>
      </c>
      <c r="BL31" s="177"/>
      <c r="BM31" s="177">
        <v>0</v>
      </c>
    </row>
    <row r="32" spans="2:65">
      <c r="C32" s="26" t="s">
        <v>40</v>
      </c>
      <c r="D32" s="15"/>
      <c r="E32" s="16">
        <v>7007</v>
      </c>
      <c r="F32" s="15"/>
      <c r="G32" s="16">
        <v>8799</v>
      </c>
      <c r="H32" s="15"/>
      <c r="I32" s="16">
        <v>6852</v>
      </c>
      <c r="J32" s="15"/>
      <c r="K32" s="16">
        <v>7693</v>
      </c>
      <c r="L32" s="15"/>
      <c r="M32" s="16">
        <v>9462</v>
      </c>
      <c r="N32" s="15"/>
      <c r="O32" s="16">
        <v>12945</v>
      </c>
      <c r="P32" s="15"/>
      <c r="Q32" s="16">
        <v>12465</v>
      </c>
      <c r="R32" s="15"/>
      <c r="S32" s="16">
        <v>12659</v>
      </c>
      <c r="T32" s="15"/>
      <c r="U32" s="16">
        <v>13996</v>
      </c>
      <c r="V32" s="15"/>
      <c r="W32" s="16">
        <v>12826</v>
      </c>
      <c r="X32" s="15"/>
      <c r="Y32" s="16">
        <v>10292</v>
      </c>
      <c r="Z32" s="15"/>
      <c r="AA32" s="16">
        <v>13299</v>
      </c>
      <c r="AB32" s="15"/>
      <c r="AC32" s="16">
        <v>17765</v>
      </c>
      <c r="AD32" s="15"/>
      <c r="AE32" s="16">
        <v>22284</v>
      </c>
      <c r="AF32" s="15"/>
      <c r="AG32" s="16">
        <v>17624</v>
      </c>
      <c r="AH32" s="15"/>
      <c r="AI32" s="16">
        <v>19429</v>
      </c>
      <c r="AJ32" s="15"/>
      <c r="AK32" s="16">
        <v>23274</v>
      </c>
      <c r="AL32" s="15"/>
      <c r="AM32" s="16">
        <v>27388</v>
      </c>
      <c r="AN32" s="15"/>
      <c r="AO32" s="16">
        <v>23165</v>
      </c>
      <c r="AP32" s="15"/>
      <c r="AQ32" s="16">
        <v>24743</v>
      </c>
      <c r="AR32" s="15"/>
      <c r="AS32" s="27">
        <v>29696</v>
      </c>
      <c r="AT32" s="15"/>
      <c r="AU32" s="27">
        <v>34652</v>
      </c>
      <c r="AV32" s="15"/>
      <c r="AW32" s="16">
        <v>32214</v>
      </c>
      <c r="AX32" s="15"/>
      <c r="AY32" s="16">
        <v>29140</v>
      </c>
      <c r="AZ32" s="15"/>
      <c r="BA32" s="177">
        <v>34768</v>
      </c>
      <c r="BB32" s="15"/>
      <c r="BC32" s="177">
        <v>40599</v>
      </c>
      <c r="BD32" s="177"/>
      <c r="BE32" s="177">
        <v>40607</v>
      </c>
      <c r="BF32" s="177"/>
      <c r="BG32" s="177">
        <v>35666</v>
      </c>
      <c r="BH32" s="177"/>
      <c r="BI32" s="177">
        <v>44505</v>
      </c>
      <c r="BJ32" s="177"/>
      <c r="BK32" s="177">
        <v>53763</v>
      </c>
      <c r="BL32" s="177"/>
      <c r="BM32" s="177">
        <v>53737</v>
      </c>
    </row>
    <row r="33" spans="2:65">
      <c r="C33" s="26" t="s">
        <v>41</v>
      </c>
      <c r="D33" s="15"/>
      <c r="E33" s="16">
        <v>14548</v>
      </c>
      <c r="F33" s="15"/>
      <c r="G33" s="16">
        <v>16099</v>
      </c>
      <c r="H33" s="15"/>
      <c r="I33" s="16">
        <v>8877</v>
      </c>
      <c r="J33" s="15"/>
      <c r="K33" s="16">
        <v>6898</v>
      </c>
      <c r="L33" s="15"/>
      <c r="M33" s="16">
        <v>8572</v>
      </c>
      <c r="N33" s="15"/>
      <c r="O33" s="16">
        <v>26966.280642779409</v>
      </c>
      <c r="P33" s="15"/>
      <c r="Q33" s="16">
        <v>6195</v>
      </c>
      <c r="R33" s="15"/>
      <c r="S33" s="16">
        <v>7334</v>
      </c>
      <c r="T33" s="15"/>
      <c r="U33" s="16">
        <v>7718</v>
      </c>
      <c r="V33" s="15"/>
      <c r="W33" s="16">
        <v>18199</v>
      </c>
      <c r="X33" s="15"/>
      <c r="Y33" s="16">
        <v>4718</v>
      </c>
      <c r="Z33" s="15"/>
      <c r="AA33" s="16">
        <v>7008</v>
      </c>
      <c r="AB33" s="15"/>
      <c r="AC33" s="16">
        <v>12641</v>
      </c>
      <c r="AD33" s="15"/>
      <c r="AE33" s="16">
        <v>22526</v>
      </c>
      <c r="AF33" s="15"/>
      <c r="AG33" s="16">
        <v>10947</v>
      </c>
      <c r="AH33" s="15"/>
      <c r="AI33" s="16">
        <v>12060</v>
      </c>
      <c r="AJ33" s="15"/>
      <c r="AK33" s="16">
        <v>15759</v>
      </c>
      <c r="AL33" s="15"/>
      <c r="AM33" s="16">
        <v>30192</v>
      </c>
      <c r="AN33" s="15"/>
      <c r="AO33" s="16">
        <v>11438</v>
      </c>
      <c r="AP33" s="15"/>
      <c r="AQ33" s="16">
        <v>12760</v>
      </c>
      <c r="AR33" s="15"/>
      <c r="AS33" s="27">
        <v>17653</v>
      </c>
      <c r="AT33" s="15"/>
      <c r="AU33" s="27">
        <v>30636</v>
      </c>
      <c r="AV33" s="15"/>
      <c r="AW33" s="16">
        <v>15674</v>
      </c>
      <c r="AX33" s="15"/>
      <c r="AY33" s="16">
        <v>14468</v>
      </c>
      <c r="AZ33" s="15"/>
      <c r="BA33" s="177">
        <v>15554</v>
      </c>
      <c r="BB33" s="15"/>
      <c r="BC33" s="177">
        <v>34725</v>
      </c>
      <c r="BD33" s="177"/>
      <c r="BE33" s="177">
        <v>22701</v>
      </c>
      <c r="BF33" s="177"/>
      <c r="BG33" s="177">
        <v>18949</v>
      </c>
      <c r="BH33" s="177"/>
      <c r="BI33" s="177">
        <v>24770</v>
      </c>
      <c r="BJ33" s="177"/>
      <c r="BK33" s="177">
        <v>44503</v>
      </c>
      <c r="BL33" s="177"/>
      <c r="BM33" s="177">
        <v>27316</v>
      </c>
    </row>
    <row r="34" spans="2:65">
      <c r="C34" s="34" t="s">
        <v>42</v>
      </c>
      <c r="D34" s="15"/>
      <c r="E34" s="16">
        <v>0</v>
      </c>
      <c r="F34" s="15"/>
      <c r="G34" s="16">
        <v>0</v>
      </c>
      <c r="H34" s="15"/>
      <c r="I34" s="16">
        <v>51589</v>
      </c>
      <c r="J34" s="15"/>
      <c r="K34" s="16">
        <v>51928</v>
      </c>
      <c r="L34" s="15"/>
      <c r="M34" s="16">
        <v>50713</v>
      </c>
      <c r="N34" s="15"/>
      <c r="O34" s="16">
        <v>6317</v>
      </c>
      <c r="P34" s="15"/>
      <c r="Q34" s="16">
        <v>4847</v>
      </c>
      <c r="R34" s="15"/>
      <c r="S34" s="16">
        <v>7404</v>
      </c>
      <c r="T34" s="15"/>
      <c r="U34" s="16">
        <v>5631</v>
      </c>
      <c r="V34" s="15"/>
      <c r="W34" s="16">
        <v>6909.6</v>
      </c>
      <c r="X34" s="15"/>
      <c r="Y34" s="16">
        <v>8651.5333776000007</v>
      </c>
      <c r="Z34" s="15"/>
      <c r="AA34" s="16">
        <v>10099.8882376</v>
      </c>
      <c r="AB34" s="15"/>
      <c r="AC34" s="16">
        <v>10754.483097599999</v>
      </c>
      <c r="AD34" s="15"/>
      <c r="AE34" s="16">
        <v>10429.4870376</v>
      </c>
      <c r="AF34" s="15"/>
      <c r="AG34" s="16">
        <v>12000.639777599999</v>
      </c>
      <c r="AH34" s="15"/>
      <c r="AI34" s="16">
        <v>12802.913917600001</v>
      </c>
      <c r="AJ34" s="15"/>
      <c r="AK34" s="16">
        <v>14629.199397599999</v>
      </c>
      <c r="AL34" s="15"/>
      <c r="AM34" s="16">
        <v>15767.495797600001</v>
      </c>
      <c r="AN34" s="15"/>
      <c r="AO34" s="16">
        <v>16352.980517599999</v>
      </c>
      <c r="AP34" s="15"/>
      <c r="AQ34" s="16">
        <v>17213.134137599998</v>
      </c>
      <c r="AR34" s="15"/>
      <c r="AS34" s="27">
        <v>18994.059137600001</v>
      </c>
      <c r="AT34" s="15"/>
      <c r="AU34" s="27">
        <v>17682.221007600001</v>
      </c>
      <c r="AV34" s="15"/>
      <c r="AW34" s="16">
        <v>16465.425327599998</v>
      </c>
      <c r="AX34" s="15"/>
      <c r="AY34" s="16">
        <v>16800.5151076</v>
      </c>
      <c r="AZ34" s="15"/>
      <c r="BA34" s="177">
        <v>17316.922877600002</v>
      </c>
      <c r="BB34" s="15"/>
      <c r="BC34" s="177">
        <v>15889.56942</v>
      </c>
      <c r="BD34" s="177"/>
      <c r="BE34" s="177">
        <v>16532.385569999999</v>
      </c>
      <c r="BF34" s="177"/>
      <c r="BG34" s="177">
        <v>16624.722590000001</v>
      </c>
      <c r="BH34" s="177"/>
      <c r="BI34" s="177">
        <v>17897.753680000002</v>
      </c>
      <c r="BJ34" s="177"/>
      <c r="BK34" s="177">
        <v>17003.552749999999</v>
      </c>
      <c r="BL34" s="177"/>
      <c r="BM34" s="177">
        <v>17922.67944</v>
      </c>
    </row>
    <row r="35" spans="2:65">
      <c r="C35" s="26" t="s">
        <v>157</v>
      </c>
      <c r="D35" s="15"/>
      <c r="E35" s="16">
        <v>209</v>
      </c>
      <c r="F35" s="15"/>
      <c r="G35" s="16">
        <v>251</v>
      </c>
      <c r="H35" s="15"/>
      <c r="I35" s="16">
        <v>40</v>
      </c>
      <c r="J35" s="15"/>
      <c r="K35" s="16">
        <v>2</v>
      </c>
      <c r="L35" s="15"/>
      <c r="M35" s="16">
        <v>2</v>
      </c>
      <c r="N35" s="15"/>
      <c r="O35" s="16">
        <v>123963</v>
      </c>
      <c r="P35" s="15"/>
      <c r="Q35" s="16">
        <v>123295</v>
      </c>
      <c r="R35" s="15"/>
      <c r="S35" s="16">
        <v>114064</v>
      </c>
      <c r="T35" s="15"/>
      <c r="U35" s="16">
        <v>114064</v>
      </c>
      <c r="V35" s="15"/>
      <c r="W35" s="16">
        <v>6135</v>
      </c>
      <c r="X35" s="15"/>
      <c r="Y35" s="16">
        <v>6135</v>
      </c>
      <c r="Z35" s="15"/>
      <c r="AA35" s="16">
        <v>0</v>
      </c>
      <c r="AB35" s="15"/>
      <c r="AC35" s="16">
        <v>0</v>
      </c>
      <c r="AD35" s="15"/>
      <c r="AE35" s="16">
        <v>9881</v>
      </c>
      <c r="AF35" s="15"/>
      <c r="AG35" s="16">
        <v>9881</v>
      </c>
      <c r="AH35" s="15"/>
      <c r="AI35" s="16">
        <v>0</v>
      </c>
      <c r="AJ35" s="15"/>
      <c r="AK35" s="16">
        <v>8650</v>
      </c>
      <c r="AL35" s="15"/>
      <c r="AM35" s="16">
        <v>23683</v>
      </c>
      <c r="AN35" s="15"/>
      <c r="AO35" s="16">
        <v>27107</v>
      </c>
      <c r="AP35" s="15"/>
      <c r="AQ35" s="16">
        <v>10389</v>
      </c>
      <c r="AR35" s="15"/>
      <c r="AS35" s="27">
        <v>15572</v>
      </c>
      <c r="AT35" s="15"/>
      <c r="AU35" s="27">
        <v>27473</v>
      </c>
      <c r="AV35" s="15"/>
      <c r="AW35" s="16">
        <v>33113</v>
      </c>
      <c r="AX35" s="15"/>
      <c r="AY35" s="16">
        <v>12327</v>
      </c>
      <c r="AZ35" s="15"/>
      <c r="BA35" s="177">
        <v>18304</v>
      </c>
      <c r="BB35" s="15"/>
      <c r="BC35" s="177">
        <v>28776</v>
      </c>
      <c r="BD35" s="177"/>
      <c r="BE35" s="177">
        <v>36221</v>
      </c>
      <c r="BF35" s="177"/>
      <c r="BG35" s="177">
        <v>17110</v>
      </c>
      <c r="BH35" s="177"/>
      <c r="BI35" s="177">
        <v>26451</v>
      </c>
      <c r="BJ35" s="177"/>
      <c r="BK35" s="177">
        <v>35746</v>
      </c>
      <c r="BL35" s="177"/>
      <c r="BM35" s="177">
        <v>48873</v>
      </c>
    </row>
    <row r="36" spans="2:65">
      <c r="C36" s="26" t="s">
        <v>43</v>
      </c>
      <c r="D36" s="15"/>
      <c r="E36" s="16">
        <v>3835</v>
      </c>
      <c r="F36" s="15">
        <v>0</v>
      </c>
      <c r="G36" s="16">
        <v>7048</v>
      </c>
      <c r="H36" s="15">
        <v>0</v>
      </c>
      <c r="I36" s="16">
        <v>10257</v>
      </c>
      <c r="J36" s="15">
        <v>0</v>
      </c>
      <c r="K36" s="16">
        <v>7685</v>
      </c>
      <c r="L36" s="15">
        <v>0</v>
      </c>
      <c r="M36" s="16">
        <v>4881</v>
      </c>
      <c r="N36" s="15">
        <v>0</v>
      </c>
      <c r="O36" s="16">
        <v>8456</v>
      </c>
      <c r="P36" s="15">
        <v>0</v>
      </c>
      <c r="Q36" s="16">
        <v>14983</v>
      </c>
      <c r="R36" s="15">
        <v>0</v>
      </c>
      <c r="S36" s="16">
        <v>15590</v>
      </c>
      <c r="T36" s="15">
        <v>0</v>
      </c>
      <c r="U36" s="16">
        <v>15639</v>
      </c>
      <c r="V36" s="15">
        <v>0</v>
      </c>
      <c r="W36" s="16">
        <v>19386.2</v>
      </c>
      <c r="X36" s="15">
        <v>0</v>
      </c>
      <c r="Y36" s="16">
        <v>17622.466622399999</v>
      </c>
      <c r="Z36" s="15">
        <v>0</v>
      </c>
      <c r="AA36" s="16">
        <v>18350.1117624</v>
      </c>
      <c r="AB36" s="15">
        <v>0</v>
      </c>
      <c r="AC36" s="16">
        <v>18996.516902399999</v>
      </c>
      <c r="AD36" s="15">
        <v>0</v>
      </c>
      <c r="AE36" s="16">
        <v>21515.5129624</v>
      </c>
      <c r="AF36" s="15">
        <v>0</v>
      </c>
      <c r="AG36" s="16">
        <v>18697.360222399999</v>
      </c>
      <c r="AH36" s="15">
        <v>0</v>
      </c>
      <c r="AI36" s="16">
        <v>17392.086082399997</v>
      </c>
      <c r="AJ36" s="15">
        <v>0</v>
      </c>
      <c r="AK36" s="16">
        <v>13653.800602400001</v>
      </c>
      <c r="AL36" s="15">
        <v>0</v>
      </c>
      <c r="AM36" s="16">
        <v>9069.5042023999995</v>
      </c>
      <c r="AN36" s="15">
        <v>0</v>
      </c>
      <c r="AO36" s="16">
        <v>18064.019482399999</v>
      </c>
      <c r="AP36" s="15">
        <v>0</v>
      </c>
      <c r="AQ36" s="16">
        <v>14368.8658624</v>
      </c>
      <c r="AR36" s="15">
        <v>0</v>
      </c>
      <c r="AS36" s="27">
        <v>10227.940862400001</v>
      </c>
      <c r="AT36" s="15"/>
      <c r="AU36" s="27">
        <v>8082.7789924000008</v>
      </c>
      <c r="AV36" s="15"/>
      <c r="AW36" s="16">
        <v>7649.5746724000001</v>
      </c>
      <c r="AX36" s="15">
        <v>0</v>
      </c>
      <c r="AY36" s="16">
        <v>11876.4848924</v>
      </c>
      <c r="AZ36" s="15">
        <v>0</v>
      </c>
      <c r="BA36" s="177">
        <v>9895.0771224</v>
      </c>
      <c r="BB36" s="15"/>
      <c r="BC36" s="177">
        <v>11086.43058</v>
      </c>
      <c r="BD36" s="177"/>
      <c r="BE36" s="177">
        <v>18499.614430000001</v>
      </c>
      <c r="BF36" s="177"/>
      <c r="BG36" s="177">
        <v>14568.277409999999</v>
      </c>
      <c r="BH36" s="177"/>
      <c r="BI36" s="177">
        <v>10548</v>
      </c>
      <c r="BJ36" s="177"/>
      <c r="BK36" s="177">
        <v>10068.447249999999</v>
      </c>
      <c r="BL36" s="177"/>
      <c r="BM36" s="177">
        <v>18222.32056</v>
      </c>
    </row>
    <row r="37" spans="2:65">
      <c r="C37" s="132" t="s">
        <v>44</v>
      </c>
      <c r="D37" s="17"/>
      <c r="E37" s="18">
        <v>36550</v>
      </c>
      <c r="F37" s="17"/>
      <c r="G37" s="18">
        <v>44782</v>
      </c>
      <c r="H37" s="17"/>
      <c r="I37" s="18">
        <v>96436</v>
      </c>
      <c r="J37" s="17"/>
      <c r="K37" s="18">
        <v>92626</v>
      </c>
      <c r="L37" s="17"/>
      <c r="M37" s="18">
        <v>89312</v>
      </c>
      <c r="N37" s="17"/>
      <c r="O37" s="18">
        <v>197393.28064277943</v>
      </c>
      <c r="P37" s="17"/>
      <c r="Q37" s="18">
        <v>186524</v>
      </c>
      <c r="R37" s="17"/>
      <c r="S37" s="18">
        <v>181841</v>
      </c>
      <c r="T37" s="17"/>
      <c r="U37" s="18">
        <v>204874</v>
      </c>
      <c r="V37" s="17"/>
      <c r="W37" s="18">
        <v>99935.8</v>
      </c>
      <c r="X37" s="17"/>
      <c r="Y37" s="18">
        <v>86046</v>
      </c>
      <c r="Z37" s="17"/>
      <c r="AA37" s="18">
        <v>81742</v>
      </c>
      <c r="AB37" s="17"/>
      <c r="AC37" s="18">
        <v>97393</v>
      </c>
      <c r="AD37" s="17"/>
      <c r="AE37" s="18">
        <v>128045</v>
      </c>
      <c r="AF37" s="17"/>
      <c r="AG37" s="18">
        <v>115252</v>
      </c>
      <c r="AH37" s="17"/>
      <c r="AI37" s="18">
        <v>112993</v>
      </c>
      <c r="AJ37" s="17"/>
      <c r="AK37" s="18">
        <v>114432</v>
      </c>
      <c r="AL37" s="17"/>
      <c r="AM37" s="18">
        <v>166436.00000000003</v>
      </c>
      <c r="AN37" s="17"/>
      <c r="AO37" s="18">
        <v>155610</v>
      </c>
      <c r="AP37" s="17"/>
      <c r="AQ37" s="18">
        <v>135318</v>
      </c>
      <c r="AR37" s="17"/>
      <c r="AS37" s="18">
        <v>140129</v>
      </c>
      <c r="AT37" s="17"/>
      <c r="AU37" s="18">
        <v>177724</v>
      </c>
      <c r="AV37" s="17"/>
      <c r="AW37" s="18">
        <v>169149</v>
      </c>
      <c r="AX37" s="17"/>
      <c r="AY37" s="18">
        <v>154610</v>
      </c>
      <c r="AZ37" s="17"/>
      <c r="BA37" s="178">
        <v>168938</v>
      </c>
      <c r="BB37" s="17"/>
      <c r="BC37" s="178">
        <v>212423</v>
      </c>
      <c r="BD37" s="213"/>
      <c r="BE37" s="178">
        <f>SUM(BE29:BE36)</f>
        <v>210341</v>
      </c>
      <c r="BF37" s="213"/>
      <c r="BG37" s="178">
        <f>SUM(BG29:BG36)</f>
        <v>176691</v>
      </c>
      <c r="BH37" s="213"/>
      <c r="BI37" s="178">
        <v>214316.75367999999</v>
      </c>
      <c r="BJ37" s="213"/>
      <c r="BK37" s="178">
        <v>249181</v>
      </c>
      <c r="BL37" s="213"/>
      <c r="BM37" s="178">
        <v>246546</v>
      </c>
    </row>
    <row r="38" spans="2:65">
      <c r="C38" s="2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16"/>
      <c r="BB38" s="28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</row>
    <row r="39" spans="2:65">
      <c r="C39" s="35" t="s">
        <v>45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16"/>
      <c r="BB39" s="28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</row>
    <row r="40" spans="2:65" ht="17">
      <c r="B40" s="2"/>
      <c r="C40" s="34" t="s">
        <v>37</v>
      </c>
      <c r="D40" s="28"/>
      <c r="E40" s="16"/>
      <c r="F40" s="2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28"/>
      <c r="AI40" s="28">
        <v>1927</v>
      </c>
      <c r="AJ40" s="28"/>
      <c r="AK40" s="28">
        <v>1972</v>
      </c>
      <c r="AL40" s="28"/>
      <c r="AM40" s="28">
        <v>1586</v>
      </c>
      <c r="AN40" s="28"/>
      <c r="AO40" s="28">
        <v>1132</v>
      </c>
      <c r="AP40" s="28"/>
      <c r="AQ40" s="28">
        <v>879</v>
      </c>
      <c r="AR40" s="28"/>
      <c r="AS40" s="28">
        <v>609</v>
      </c>
      <c r="AT40" s="28"/>
      <c r="AU40" s="28">
        <v>294</v>
      </c>
      <c r="AV40" s="28"/>
      <c r="AW40" s="28">
        <v>0</v>
      </c>
      <c r="AX40" s="28"/>
      <c r="AY40" s="28">
        <v>0</v>
      </c>
      <c r="AZ40" s="28"/>
      <c r="BA40" s="216">
        <v>0</v>
      </c>
      <c r="BB40" s="28"/>
      <c r="BC40" s="216">
        <v>0</v>
      </c>
      <c r="BD40" s="216"/>
      <c r="BE40" s="216">
        <v>0</v>
      </c>
      <c r="BF40" s="216"/>
      <c r="BG40" s="216">
        <v>0</v>
      </c>
      <c r="BH40" s="216"/>
      <c r="BI40" s="216">
        <v>0</v>
      </c>
      <c r="BJ40" s="216"/>
      <c r="BK40" s="216">
        <v>0</v>
      </c>
      <c r="BL40" s="216"/>
      <c r="BM40" s="216">
        <v>0</v>
      </c>
    </row>
    <row r="41" spans="2:65">
      <c r="C41" s="34" t="s">
        <v>38</v>
      </c>
      <c r="D41" s="15"/>
      <c r="E41" s="16">
        <v>0</v>
      </c>
      <c r="F41" s="15"/>
      <c r="G41" s="16">
        <v>0</v>
      </c>
      <c r="H41" s="15"/>
      <c r="I41" s="16">
        <v>0</v>
      </c>
      <c r="J41" s="15"/>
      <c r="K41" s="16">
        <v>0</v>
      </c>
      <c r="L41" s="15"/>
      <c r="M41" s="16">
        <v>0</v>
      </c>
      <c r="N41" s="15"/>
      <c r="O41" s="16">
        <v>0</v>
      </c>
      <c r="P41" s="15"/>
      <c r="Q41" s="16">
        <v>0</v>
      </c>
      <c r="R41" s="15"/>
      <c r="S41" s="16">
        <v>20107</v>
      </c>
      <c r="T41" s="15"/>
      <c r="U41" s="16">
        <v>14542</v>
      </c>
      <c r="V41" s="15"/>
      <c r="W41" s="16">
        <v>0</v>
      </c>
      <c r="X41" s="15"/>
      <c r="Y41" s="16">
        <v>0</v>
      </c>
      <c r="Z41" s="15"/>
      <c r="AA41" s="16">
        <v>0</v>
      </c>
      <c r="AB41" s="15"/>
      <c r="AC41" s="16">
        <v>0</v>
      </c>
      <c r="AD41" s="15"/>
      <c r="AE41" s="16">
        <v>0</v>
      </c>
      <c r="AF41" s="15"/>
      <c r="AG41" s="16">
        <v>0</v>
      </c>
      <c r="AH41" s="15"/>
      <c r="AI41" s="16">
        <v>0</v>
      </c>
      <c r="AJ41" s="15"/>
      <c r="AK41" s="16">
        <v>0</v>
      </c>
      <c r="AL41" s="15"/>
      <c r="AM41" s="16">
        <v>0</v>
      </c>
      <c r="AN41" s="15"/>
      <c r="AO41" s="16">
        <v>0</v>
      </c>
      <c r="AP41" s="15"/>
      <c r="AQ41" s="16">
        <v>0</v>
      </c>
      <c r="AR41" s="15"/>
      <c r="AS41" s="16">
        <v>0</v>
      </c>
      <c r="AT41" s="15"/>
      <c r="AU41" s="16">
        <v>0</v>
      </c>
      <c r="AV41" s="15"/>
      <c r="AW41" s="16">
        <v>0</v>
      </c>
      <c r="AX41" s="15"/>
      <c r="AY41" s="16">
        <v>0</v>
      </c>
      <c r="AZ41" s="15"/>
      <c r="BA41" s="177">
        <v>0</v>
      </c>
      <c r="BB41" s="15"/>
      <c r="BC41" s="177">
        <v>0</v>
      </c>
      <c r="BD41" s="177"/>
      <c r="BE41" s="177">
        <v>0</v>
      </c>
      <c r="BF41" s="177"/>
      <c r="BG41" s="177">
        <v>0</v>
      </c>
      <c r="BH41" s="177"/>
      <c r="BI41" s="177">
        <v>0</v>
      </c>
      <c r="BJ41" s="177"/>
      <c r="BK41" s="177">
        <v>0</v>
      </c>
      <c r="BL41" s="177"/>
      <c r="BM41" s="177">
        <v>0</v>
      </c>
    </row>
    <row r="42" spans="2:65" ht="17">
      <c r="B42" s="2"/>
      <c r="C42" s="34" t="s">
        <v>42</v>
      </c>
      <c r="D42" s="15"/>
      <c r="E42" s="16">
        <v>0</v>
      </c>
      <c r="F42" s="15"/>
      <c r="G42" s="16">
        <v>0</v>
      </c>
      <c r="H42" s="15"/>
      <c r="I42" s="16">
        <v>0</v>
      </c>
      <c r="J42" s="15"/>
      <c r="K42" s="16">
        <v>0</v>
      </c>
      <c r="L42" s="15"/>
      <c r="M42" s="16">
        <v>0</v>
      </c>
      <c r="N42" s="15"/>
      <c r="O42" s="16">
        <v>42883</v>
      </c>
      <c r="P42" s="15"/>
      <c r="Q42" s="16">
        <v>42883</v>
      </c>
      <c r="R42" s="15"/>
      <c r="S42" s="16">
        <v>40605</v>
      </c>
      <c r="T42" s="15"/>
      <c r="U42" s="16">
        <v>40854</v>
      </c>
      <c r="V42" s="15"/>
      <c r="W42" s="16">
        <v>44023.199999999997</v>
      </c>
      <c r="X42" s="15"/>
      <c r="Y42" s="16">
        <v>63602</v>
      </c>
      <c r="Z42" s="15"/>
      <c r="AA42" s="16">
        <v>65289</v>
      </c>
      <c r="AB42" s="15"/>
      <c r="AC42" s="16">
        <v>66699</v>
      </c>
      <c r="AD42" s="15"/>
      <c r="AE42" s="16">
        <v>68565</v>
      </c>
      <c r="AF42" s="15"/>
      <c r="AG42" s="16">
        <v>72150</v>
      </c>
      <c r="AH42" s="15"/>
      <c r="AI42" s="16">
        <v>71907</v>
      </c>
      <c r="AJ42" s="15"/>
      <c r="AK42" s="16">
        <v>74198</v>
      </c>
      <c r="AL42" s="15"/>
      <c r="AM42" s="16">
        <v>75600</v>
      </c>
      <c r="AN42" s="15"/>
      <c r="AO42" s="16">
        <v>74684</v>
      </c>
      <c r="AP42" s="15"/>
      <c r="AQ42" s="16">
        <v>81617</v>
      </c>
      <c r="AR42" s="15"/>
      <c r="AS42" s="16">
        <v>82745</v>
      </c>
      <c r="AT42" s="15"/>
      <c r="AU42" s="16">
        <v>84245</v>
      </c>
      <c r="AV42" s="15"/>
      <c r="AW42" s="16">
        <v>86713</v>
      </c>
      <c r="AX42" s="15"/>
      <c r="AY42" s="16">
        <v>98775</v>
      </c>
      <c r="AZ42" s="15"/>
      <c r="BA42" s="177">
        <v>101607</v>
      </c>
      <c r="BB42" s="15"/>
      <c r="BC42" s="177">
        <v>135394</v>
      </c>
      <c r="BD42" s="177"/>
      <c r="BE42" s="177">
        <v>130699</v>
      </c>
      <c r="BF42" s="177"/>
      <c r="BG42" s="177">
        <v>129697</v>
      </c>
      <c r="BH42" s="177"/>
      <c r="BI42" s="177">
        <v>151518</v>
      </c>
      <c r="BJ42" s="177"/>
      <c r="BK42" s="177">
        <v>153919</v>
      </c>
      <c r="BL42" s="177"/>
      <c r="BM42" s="177">
        <v>160914</v>
      </c>
    </row>
    <row r="43" spans="2:65" ht="17">
      <c r="B43" s="2"/>
      <c r="C43" s="34" t="s">
        <v>46</v>
      </c>
      <c r="D43" s="15"/>
      <c r="E43" s="16">
        <v>12286</v>
      </c>
      <c r="F43" s="16">
        <v>0</v>
      </c>
      <c r="G43" s="16">
        <v>16185</v>
      </c>
      <c r="H43" s="16">
        <v>0</v>
      </c>
      <c r="I43" s="16">
        <v>17337</v>
      </c>
      <c r="J43" s="16">
        <v>0</v>
      </c>
      <c r="K43" s="16">
        <v>18222</v>
      </c>
      <c r="L43" s="16">
        <v>0</v>
      </c>
      <c r="M43" s="16">
        <v>19286</v>
      </c>
      <c r="N43" s="16">
        <v>0</v>
      </c>
      <c r="O43" s="16">
        <v>21590</v>
      </c>
      <c r="P43" s="16">
        <v>0</v>
      </c>
      <c r="Q43" s="16">
        <v>22100</v>
      </c>
      <c r="R43" s="16">
        <v>0</v>
      </c>
      <c r="S43" s="16">
        <v>21459</v>
      </c>
      <c r="T43" s="16">
        <v>0</v>
      </c>
      <c r="U43" s="16">
        <v>22023</v>
      </c>
      <c r="V43" s="16">
        <v>0</v>
      </c>
      <c r="W43" s="16">
        <v>11245</v>
      </c>
      <c r="X43" s="16">
        <v>0</v>
      </c>
      <c r="Y43" s="16">
        <v>10742</v>
      </c>
      <c r="Z43" s="16">
        <v>0</v>
      </c>
      <c r="AA43" s="16">
        <v>11073</v>
      </c>
      <c r="AB43" s="16">
        <v>0</v>
      </c>
      <c r="AC43" s="16">
        <v>10942</v>
      </c>
      <c r="AD43" s="16">
        <v>0</v>
      </c>
      <c r="AE43" s="16">
        <v>10489</v>
      </c>
      <c r="AF43" s="16">
        <v>0</v>
      </c>
      <c r="AG43" s="16">
        <v>9116</v>
      </c>
      <c r="AH43" s="16">
        <v>0</v>
      </c>
      <c r="AI43" s="16">
        <v>8957</v>
      </c>
      <c r="AJ43" s="16">
        <v>0</v>
      </c>
      <c r="AK43" s="16">
        <v>8518</v>
      </c>
      <c r="AL43" s="16">
        <v>0</v>
      </c>
      <c r="AM43" s="16">
        <v>7909</v>
      </c>
      <c r="AN43" s="16"/>
      <c r="AO43" s="16">
        <v>7679</v>
      </c>
      <c r="AP43" s="16">
        <v>0</v>
      </c>
      <c r="AQ43" s="16">
        <v>7434</v>
      </c>
      <c r="AR43" s="16">
        <v>0</v>
      </c>
      <c r="AS43" s="16">
        <v>6873</v>
      </c>
      <c r="AT43" s="16">
        <v>0</v>
      </c>
      <c r="AU43" s="16">
        <v>6206</v>
      </c>
      <c r="AV43" s="16">
        <v>0</v>
      </c>
      <c r="AW43" s="16">
        <v>5629</v>
      </c>
      <c r="AX43" s="16">
        <v>0</v>
      </c>
      <c r="AY43" s="16">
        <v>4963</v>
      </c>
      <c r="AZ43" s="16">
        <v>0</v>
      </c>
      <c r="BA43" s="177">
        <v>4744</v>
      </c>
      <c r="BB43" s="16">
        <v>0</v>
      </c>
      <c r="BC43" s="177">
        <v>4540</v>
      </c>
      <c r="BD43" s="177">
        <v>0</v>
      </c>
      <c r="BE43" s="177">
        <v>4340</v>
      </c>
      <c r="BF43" s="177">
        <v>0</v>
      </c>
      <c r="BG43" s="177">
        <v>4162</v>
      </c>
      <c r="BH43" s="177"/>
      <c r="BI43" s="177">
        <v>3877</v>
      </c>
      <c r="BJ43" s="177"/>
      <c r="BK43" s="177">
        <v>4171</v>
      </c>
      <c r="BL43" s="177"/>
      <c r="BM43" s="177">
        <v>4204</v>
      </c>
    </row>
    <row r="44" spans="2:65">
      <c r="C44" s="130" t="s">
        <v>47</v>
      </c>
      <c r="D44" s="17"/>
      <c r="E44" s="18">
        <v>12286</v>
      </c>
      <c r="F44" s="17"/>
      <c r="G44" s="18">
        <v>16185</v>
      </c>
      <c r="H44" s="17"/>
      <c r="I44" s="18">
        <v>17337</v>
      </c>
      <c r="J44" s="17"/>
      <c r="K44" s="18">
        <v>18222</v>
      </c>
      <c r="L44" s="17"/>
      <c r="M44" s="18">
        <v>19286</v>
      </c>
      <c r="N44" s="17"/>
      <c r="O44" s="18">
        <v>64473</v>
      </c>
      <c r="P44" s="17"/>
      <c r="Q44" s="18">
        <v>64983</v>
      </c>
      <c r="R44" s="17"/>
      <c r="S44" s="18">
        <v>82171</v>
      </c>
      <c r="T44" s="17"/>
      <c r="U44" s="18">
        <v>77419</v>
      </c>
      <c r="V44" s="17"/>
      <c r="W44" s="18">
        <v>55268.2</v>
      </c>
      <c r="X44" s="17"/>
      <c r="Y44" s="18">
        <v>74344</v>
      </c>
      <c r="Z44" s="17"/>
      <c r="AA44" s="18">
        <v>76362</v>
      </c>
      <c r="AB44" s="17"/>
      <c r="AC44" s="18">
        <v>77641</v>
      </c>
      <c r="AD44" s="17"/>
      <c r="AE44" s="18">
        <v>79054</v>
      </c>
      <c r="AF44" s="17"/>
      <c r="AG44" s="18">
        <v>81266</v>
      </c>
      <c r="AH44" s="17"/>
      <c r="AI44" s="18">
        <v>82791</v>
      </c>
      <c r="AJ44" s="17"/>
      <c r="AK44" s="18">
        <v>84688</v>
      </c>
      <c r="AL44" s="17"/>
      <c r="AM44" s="18">
        <v>85095</v>
      </c>
      <c r="AN44" s="17"/>
      <c r="AO44" s="18">
        <v>83495</v>
      </c>
      <c r="AP44" s="17"/>
      <c r="AQ44" s="18">
        <v>89930</v>
      </c>
      <c r="AR44" s="17"/>
      <c r="AS44" s="18">
        <v>90227</v>
      </c>
      <c r="AT44" s="17"/>
      <c r="AU44" s="18">
        <v>90745</v>
      </c>
      <c r="AV44" s="13"/>
      <c r="AW44" s="18">
        <f>SUM(AW40:AW43)</f>
        <v>92342</v>
      </c>
      <c r="AX44" s="13"/>
      <c r="AY44" s="18">
        <v>103738</v>
      </c>
      <c r="AZ44" s="13"/>
      <c r="BA44" s="178">
        <v>106351</v>
      </c>
      <c r="BB44" s="13"/>
      <c r="BC44" s="178">
        <v>139934</v>
      </c>
      <c r="BD44" s="213"/>
      <c r="BE44" s="178">
        <f>SUM(BE40:BE43)</f>
        <v>135039</v>
      </c>
      <c r="BF44" s="213"/>
      <c r="BG44" s="178">
        <f>SUM(BG40:BG43)</f>
        <v>133859</v>
      </c>
      <c r="BH44" s="213"/>
      <c r="BI44" s="178">
        <v>155395</v>
      </c>
      <c r="BJ44" s="213"/>
      <c r="BK44" s="178">
        <v>158090</v>
      </c>
      <c r="BL44" s="213"/>
      <c r="BM44" s="178">
        <v>165118</v>
      </c>
    </row>
    <row r="45" spans="2:65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47"/>
      <c r="BB45" s="13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</row>
    <row r="46" spans="2:65">
      <c r="C46" s="33" t="s">
        <v>48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5"/>
      <c r="AW46" s="13"/>
      <c r="AX46" s="15"/>
      <c r="AY46" s="13"/>
      <c r="AZ46" s="15"/>
      <c r="BA46" s="147"/>
      <c r="BB46" s="15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</row>
    <row r="47" spans="2:65">
      <c r="C47" s="34" t="s">
        <v>49</v>
      </c>
      <c r="D47" s="15"/>
      <c r="E47" s="16">
        <v>1206</v>
      </c>
      <c r="F47" s="15"/>
      <c r="G47" s="16">
        <v>1206</v>
      </c>
      <c r="H47" s="15"/>
      <c r="I47" s="16">
        <v>1270</v>
      </c>
      <c r="J47" s="15"/>
      <c r="K47" s="16">
        <v>1270</v>
      </c>
      <c r="L47" s="15"/>
      <c r="M47" s="16">
        <v>1270</v>
      </c>
      <c r="N47" s="15"/>
      <c r="O47" s="16">
        <v>415</v>
      </c>
      <c r="P47" s="15"/>
      <c r="Q47" s="16">
        <v>415</v>
      </c>
      <c r="R47" s="15"/>
      <c r="S47" s="16">
        <v>10000</v>
      </c>
      <c r="T47" s="15"/>
      <c r="U47" s="16">
        <v>10000</v>
      </c>
      <c r="V47" s="15"/>
      <c r="W47" s="16">
        <v>192392</v>
      </c>
      <c r="X47" s="15"/>
      <c r="Y47" s="16">
        <v>192392</v>
      </c>
      <c r="Z47" s="15"/>
      <c r="AA47" s="16">
        <v>192392</v>
      </c>
      <c r="AB47" s="15"/>
      <c r="AC47" s="16">
        <v>192392</v>
      </c>
      <c r="AD47" s="15"/>
      <c r="AE47" s="16">
        <v>192392</v>
      </c>
      <c r="AF47" s="15"/>
      <c r="AG47" s="16">
        <v>192392</v>
      </c>
      <c r="AH47" s="15"/>
      <c r="AI47" s="16">
        <v>192392</v>
      </c>
      <c r="AJ47" s="15"/>
      <c r="AK47" s="16">
        <v>192392</v>
      </c>
      <c r="AL47" s="15"/>
      <c r="AM47" s="16">
        <v>192392</v>
      </c>
      <c r="AN47" s="15"/>
      <c r="AO47" s="16">
        <v>192392</v>
      </c>
      <c r="AP47" s="15"/>
      <c r="AQ47" s="16">
        <v>192392</v>
      </c>
      <c r="AR47" s="15"/>
      <c r="AS47" s="16">
        <v>192392</v>
      </c>
      <c r="AT47" s="15"/>
      <c r="AU47" s="16">
        <v>192392</v>
      </c>
      <c r="AV47" s="15"/>
      <c r="AW47" s="16">
        <v>192392</v>
      </c>
      <c r="AX47" s="15"/>
      <c r="AY47" s="16">
        <v>336148</v>
      </c>
      <c r="AZ47" s="15"/>
      <c r="BA47" s="177">
        <v>336148</v>
      </c>
      <c r="BB47" s="15"/>
      <c r="BC47" s="177">
        <v>336148</v>
      </c>
      <c r="BD47" s="177"/>
      <c r="BE47" s="177">
        <v>336148</v>
      </c>
      <c r="BF47" s="177"/>
      <c r="BG47" s="177">
        <v>336148</v>
      </c>
      <c r="BH47" s="177"/>
      <c r="BI47" s="177">
        <v>336148</v>
      </c>
      <c r="BJ47" s="177"/>
      <c r="BK47" s="177">
        <v>336148</v>
      </c>
      <c r="BL47" s="177"/>
      <c r="BM47" s="177">
        <v>336148</v>
      </c>
    </row>
    <row r="48" spans="2:65">
      <c r="C48" s="36" t="s">
        <v>50</v>
      </c>
      <c r="D48" s="15"/>
      <c r="E48" s="16">
        <v>-137</v>
      </c>
      <c r="F48" s="15"/>
      <c r="G48" s="16">
        <v>-137</v>
      </c>
      <c r="H48" s="15"/>
      <c r="I48" s="16">
        <v>-148</v>
      </c>
      <c r="J48" s="15"/>
      <c r="K48" s="16">
        <v>-148</v>
      </c>
      <c r="L48" s="15"/>
      <c r="M48" s="16">
        <v>-148</v>
      </c>
      <c r="N48" s="15"/>
      <c r="O48" s="16">
        <v>0</v>
      </c>
      <c r="P48" s="15"/>
      <c r="Q48" s="16">
        <v>0</v>
      </c>
      <c r="R48" s="15"/>
      <c r="S48" s="16">
        <v>-25</v>
      </c>
      <c r="T48" s="15"/>
      <c r="U48" s="16">
        <v>-25</v>
      </c>
      <c r="V48" s="15"/>
      <c r="W48" s="16">
        <v>0</v>
      </c>
      <c r="X48" s="15"/>
      <c r="Y48" s="16">
        <v>-21</v>
      </c>
      <c r="Z48" s="15"/>
      <c r="AA48" s="16">
        <v>-21</v>
      </c>
      <c r="AB48" s="15"/>
      <c r="AC48" s="16">
        <v>-21</v>
      </c>
      <c r="AD48" s="15"/>
      <c r="AE48" s="16">
        <v>-21</v>
      </c>
      <c r="AF48" s="15"/>
      <c r="AG48" s="16">
        <v>-21</v>
      </c>
      <c r="AH48" s="15"/>
      <c r="AI48" s="16">
        <v>-21</v>
      </c>
      <c r="AJ48" s="15"/>
      <c r="AK48" s="16">
        <v>-2974</v>
      </c>
      <c r="AL48" s="15"/>
      <c r="AM48" s="16">
        <v>-12277</v>
      </c>
      <c r="AN48" s="15"/>
      <c r="AO48" s="16">
        <v>-12278</v>
      </c>
      <c r="AP48" s="15"/>
      <c r="AQ48" s="16">
        <v>-12278</v>
      </c>
      <c r="AR48" s="15"/>
      <c r="AS48" s="16">
        <v>-12278</v>
      </c>
      <c r="AT48" s="15"/>
      <c r="AU48" s="16">
        <v>-12278</v>
      </c>
      <c r="AV48" s="15"/>
      <c r="AW48" s="16">
        <v>-12344</v>
      </c>
      <c r="AX48" s="15"/>
      <c r="AY48" s="16">
        <v>-18871</v>
      </c>
      <c r="AZ48" s="15"/>
      <c r="BA48" s="177">
        <v>-31065</v>
      </c>
      <c r="BB48" s="15"/>
      <c r="BC48" s="177">
        <v>-41148</v>
      </c>
      <c r="BD48" s="177"/>
      <c r="BE48" s="177">
        <v>-56470</v>
      </c>
      <c r="BF48" s="177"/>
      <c r="BG48" s="177">
        <v>-47708</v>
      </c>
      <c r="BH48" s="177"/>
      <c r="BI48" s="177">
        <v>-47708</v>
      </c>
      <c r="BJ48" s="177"/>
      <c r="BK48" s="177">
        <v>-47708</v>
      </c>
      <c r="BL48" s="177"/>
      <c r="BM48" s="177">
        <v>-39157</v>
      </c>
    </row>
    <row r="49" spans="2:65">
      <c r="C49" s="36" t="s">
        <v>51</v>
      </c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>
        <v>-20105</v>
      </c>
      <c r="X49" s="15"/>
      <c r="Y49" s="16">
        <v>-20084</v>
      </c>
      <c r="Z49" s="15"/>
      <c r="AA49" s="16">
        <v>-20084</v>
      </c>
      <c r="AB49" s="15"/>
      <c r="AC49" s="16">
        <v>-19508</v>
      </c>
      <c r="AD49" s="15"/>
      <c r="AE49" s="16">
        <v>-12935</v>
      </c>
      <c r="AF49" s="15"/>
      <c r="AG49" s="16">
        <v>-12935</v>
      </c>
      <c r="AH49" s="15"/>
      <c r="AI49" s="16">
        <v>-12935</v>
      </c>
      <c r="AJ49" s="15"/>
      <c r="AK49" s="16">
        <v>-12935</v>
      </c>
      <c r="AL49" s="15"/>
      <c r="AM49" s="16">
        <v>-12935</v>
      </c>
      <c r="AN49" s="15"/>
      <c r="AO49" s="16">
        <v>-12527</v>
      </c>
      <c r="AP49" s="15"/>
      <c r="AQ49" s="16">
        <v>-12527</v>
      </c>
      <c r="AR49" s="15"/>
      <c r="AS49" s="16">
        <v>-12527</v>
      </c>
      <c r="AT49" s="15"/>
      <c r="AU49" s="16">
        <v>-12526</v>
      </c>
      <c r="AV49" s="15"/>
      <c r="AW49" s="16">
        <v>-11442</v>
      </c>
      <c r="AX49" s="15"/>
      <c r="AY49" s="16">
        <v>-11442</v>
      </c>
      <c r="AZ49" s="15"/>
      <c r="BA49" s="177">
        <v>-11442</v>
      </c>
      <c r="BB49" s="15"/>
      <c r="BC49" s="177">
        <v>-11442</v>
      </c>
      <c r="BD49" s="177"/>
      <c r="BE49" s="177">
        <v>-11442</v>
      </c>
      <c r="BF49" s="177"/>
      <c r="BG49" s="177">
        <v>-17469</v>
      </c>
      <c r="BH49" s="177"/>
      <c r="BI49" s="177">
        <v>-17753</v>
      </c>
      <c r="BJ49" s="177"/>
      <c r="BK49" s="177">
        <v>-18490</v>
      </c>
      <c r="BL49" s="177"/>
      <c r="BM49" s="177">
        <v>-22826</v>
      </c>
    </row>
    <row r="50" spans="2:65">
      <c r="C50" s="36" t="s">
        <v>52</v>
      </c>
      <c r="D50" s="15"/>
      <c r="E50" s="16">
        <v>0</v>
      </c>
      <c r="F50" s="15"/>
      <c r="G50" s="16">
        <v>601</v>
      </c>
      <c r="H50" s="15"/>
      <c r="I50" s="16">
        <v>902</v>
      </c>
      <c r="J50" s="15"/>
      <c r="K50" s="16">
        <v>1202</v>
      </c>
      <c r="L50" s="15"/>
      <c r="M50" s="16">
        <v>1503</v>
      </c>
      <c r="N50" s="15"/>
      <c r="O50" s="16">
        <v>1803</v>
      </c>
      <c r="P50" s="15"/>
      <c r="Q50" s="16">
        <v>2104</v>
      </c>
      <c r="R50" s="15"/>
      <c r="S50" s="16">
        <v>2405</v>
      </c>
      <c r="T50" s="15"/>
      <c r="U50" s="16">
        <v>2705</v>
      </c>
      <c r="V50" s="15"/>
      <c r="W50" s="16">
        <v>0</v>
      </c>
      <c r="X50" s="15"/>
      <c r="Y50" s="16">
        <v>0</v>
      </c>
      <c r="Z50" s="15"/>
      <c r="AA50" s="16">
        <v>0</v>
      </c>
      <c r="AB50" s="15"/>
      <c r="AC50" s="16">
        <v>0</v>
      </c>
      <c r="AD50" s="15"/>
      <c r="AE50" s="16">
        <v>0</v>
      </c>
      <c r="AF50" s="15"/>
      <c r="AG50" s="16">
        <v>0</v>
      </c>
      <c r="AH50" s="15"/>
      <c r="AI50" s="16">
        <v>0</v>
      </c>
      <c r="AJ50" s="15"/>
      <c r="AK50" s="16">
        <v>0</v>
      </c>
      <c r="AL50" s="15"/>
      <c r="AM50" s="16">
        <v>0</v>
      </c>
      <c r="AN50" s="15"/>
      <c r="AO50" s="16">
        <v>0</v>
      </c>
      <c r="AP50" s="15"/>
      <c r="AQ50" s="16">
        <v>0</v>
      </c>
      <c r="AR50" s="15"/>
      <c r="AS50" s="16">
        <v>0</v>
      </c>
      <c r="AT50" s="15"/>
      <c r="AU50" s="16">
        <v>0</v>
      </c>
      <c r="AV50" s="15"/>
      <c r="AW50" s="16">
        <v>0</v>
      </c>
      <c r="AX50" s="15"/>
      <c r="AY50" s="16">
        <v>0</v>
      </c>
      <c r="AZ50" s="15"/>
      <c r="BA50" s="177">
        <v>0</v>
      </c>
      <c r="BB50" s="15"/>
      <c r="BC50" s="177">
        <v>0</v>
      </c>
      <c r="BD50" s="177"/>
      <c r="BE50" s="177">
        <v>0</v>
      </c>
      <c r="BF50" s="177"/>
      <c r="BG50" s="177">
        <v>0</v>
      </c>
      <c r="BH50" s="177"/>
      <c r="BI50" s="177">
        <v>0</v>
      </c>
      <c r="BJ50" s="177"/>
      <c r="BK50" s="177">
        <v>0</v>
      </c>
      <c r="BL50" s="177"/>
      <c r="BM50" s="177">
        <v>0</v>
      </c>
    </row>
    <row r="51" spans="2:65">
      <c r="C51" s="36" t="s">
        <v>53</v>
      </c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Y51" s="16"/>
      <c r="Z51" s="15"/>
      <c r="AA51" s="16"/>
      <c r="AB51" s="15"/>
      <c r="AC51" s="16"/>
      <c r="AD51" s="15"/>
      <c r="AE51" s="16"/>
      <c r="AF51" s="15"/>
      <c r="AG51" s="16">
        <v>4008</v>
      </c>
      <c r="AH51" s="15"/>
      <c r="AI51" s="16">
        <v>5596</v>
      </c>
      <c r="AJ51" s="15"/>
      <c r="AK51" s="16">
        <v>5812</v>
      </c>
      <c r="AL51" s="15"/>
      <c r="AM51" s="16">
        <v>5845</v>
      </c>
      <c r="AN51" s="15"/>
      <c r="AO51" s="16">
        <v>5845</v>
      </c>
      <c r="AP51" s="15"/>
      <c r="AQ51" s="16">
        <v>7040</v>
      </c>
      <c r="AR51" s="15"/>
      <c r="AS51" s="16">
        <v>7040</v>
      </c>
      <c r="AT51" s="15"/>
      <c r="AU51" s="16">
        <v>8663</v>
      </c>
      <c r="AV51" s="15"/>
      <c r="AW51" s="16">
        <v>8663</v>
      </c>
      <c r="AX51" s="15"/>
      <c r="AY51" s="16">
        <v>8663</v>
      </c>
      <c r="AZ51" s="15"/>
      <c r="BA51" s="230">
        <v>8663</v>
      </c>
      <c r="BB51" s="15"/>
      <c r="BC51" s="230">
        <v>8663</v>
      </c>
      <c r="BD51" s="177"/>
      <c r="BE51" s="177">
        <v>8663</v>
      </c>
      <c r="BF51" s="177"/>
      <c r="BG51" s="177">
        <v>8663</v>
      </c>
      <c r="BH51" s="177"/>
      <c r="BI51" s="177">
        <v>8663</v>
      </c>
      <c r="BJ51" s="177"/>
      <c r="BK51" s="177">
        <v>8663</v>
      </c>
      <c r="BL51" s="177"/>
      <c r="BM51" s="177">
        <v>8663</v>
      </c>
    </row>
    <row r="52" spans="2:65">
      <c r="C52" s="36" t="s">
        <v>54</v>
      </c>
      <c r="D52" s="15"/>
      <c r="E52" s="16">
        <v>89271</v>
      </c>
      <c r="F52" s="15"/>
      <c r="G52" s="16">
        <v>118370</v>
      </c>
      <c r="H52" s="15"/>
      <c r="I52" s="16">
        <v>108238.26033567669</v>
      </c>
      <c r="J52" s="15"/>
      <c r="K52" s="16">
        <v>106739.27873192563</v>
      </c>
      <c r="L52" s="15"/>
      <c r="M52" s="16">
        <v>105601.67692824178</v>
      </c>
      <c r="N52" s="15"/>
      <c r="O52" s="16">
        <v>8607.4809757905896</v>
      </c>
      <c r="P52" s="15"/>
      <c r="Q52" s="16">
        <v>8377</v>
      </c>
      <c r="R52" s="15"/>
      <c r="S52" s="16">
        <v>7791</v>
      </c>
      <c r="T52" s="15"/>
      <c r="U52" s="16">
        <v>7791</v>
      </c>
      <c r="V52" s="15"/>
      <c r="W52" s="16">
        <v>27487</v>
      </c>
      <c r="X52" s="15"/>
      <c r="Y52" s="16">
        <v>27487</v>
      </c>
      <c r="Z52" s="15"/>
      <c r="AA52" s="16">
        <v>27487</v>
      </c>
      <c r="AB52" s="15"/>
      <c r="AC52" s="16">
        <v>28766</v>
      </c>
      <c r="AD52" s="15"/>
      <c r="AE52" s="16">
        <v>86502</v>
      </c>
      <c r="AF52" s="15"/>
      <c r="AG52" s="16">
        <v>86502</v>
      </c>
      <c r="AH52" s="15"/>
      <c r="AI52" s="16">
        <v>86502</v>
      </c>
      <c r="AJ52" s="15"/>
      <c r="AK52" s="16">
        <v>77852</v>
      </c>
      <c r="AL52" s="15"/>
      <c r="AM52" s="16">
        <v>153434</v>
      </c>
      <c r="AN52" s="15"/>
      <c r="AO52" s="16">
        <v>153434</v>
      </c>
      <c r="AP52" s="15"/>
      <c r="AQ52" s="16">
        <v>153434</v>
      </c>
      <c r="AR52" s="15"/>
      <c r="AS52" s="16">
        <v>153434</v>
      </c>
      <c r="AT52" s="15"/>
      <c r="AU52" s="16">
        <v>235516</v>
      </c>
      <c r="AV52" s="15"/>
      <c r="AW52" s="16">
        <v>235516</v>
      </c>
      <c r="AX52" s="15"/>
      <c r="AY52" s="16">
        <v>92127</v>
      </c>
      <c r="AZ52" s="15"/>
      <c r="BA52" s="230">
        <v>92127</v>
      </c>
      <c r="BB52" s="15"/>
      <c r="BC52" s="230">
        <v>178712</v>
      </c>
      <c r="BD52" s="177"/>
      <c r="BE52" s="177">
        <v>178712</v>
      </c>
      <c r="BF52" s="177"/>
      <c r="BG52" s="177">
        <v>178712</v>
      </c>
      <c r="BH52" s="177"/>
      <c r="BI52" s="177">
        <v>178712</v>
      </c>
      <c r="BJ52" s="177"/>
      <c r="BK52" s="177">
        <v>283544</v>
      </c>
      <c r="BL52" s="177"/>
      <c r="BM52" s="177">
        <v>282009</v>
      </c>
    </row>
    <row r="53" spans="2:65">
      <c r="C53" s="36" t="s">
        <v>55</v>
      </c>
      <c r="D53" s="15"/>
      <c r="E53" s="16">
        <v>1772</v>
      </c>
      <c r="F53" s="15"/>
      <c r="G53" s="16">
        <v>1865</v>
      </c>
      <c r="H53" s="15"/>
      <c r="I53" s="16">
        <v>1866</v>
      </c>
      <c r="J53" s="15"/>
      <c r="K53" s="16">
        <v>1852</v>
      </c>
      <c r="L53" s="15"/>
      <c r="M53" s="16">
        <v>1858</v>
      </c>
      <c r="N53" s="15"/>
      <c r="O53" s="16">
        <v>1867</v>
      </c>
      <c r="P53" s="15"/>
      <c r="Q53" s="16">
        <v>1860</v>
      </c>
      <c r="R53" s="15"/>
      <c r="S53" s="16">
        <v>1870</v>
      </c>
      <c r="T53" s="15"/>
      <c r="U53" s="16">
        <v>1872</v>
      </c>
      <c r="V53" s="15"/>
      <c r="W53" s="16">
        <v>1868</v>
      </c>
      <c r="X53" s="15"/>
      <c r="Y53" s="16">
        <v>1869</v>
      </c>
      <c r="Z53" s="15"/>
      <c r="AA53" s="16">
        <v>1866</v>
      </c>
      <c r="AB53" s="15"/>
      <c r="AC53" s="16">
        <v>1870</v>
      </c>
      <c r="AD53" s="15"/>
      <c r="AE53" s="16">
        <v>1869</v>
      </c>
      <c r="AF53" s="15"/>
      <c r="AG53" s="16">
        <v>1866</v>
      </c>
      <c r="AH53" s="15"/>
      <c r="AI53" s="16">
        <v>1870</v>
      </c>
      <c r="AJ53" s="15"/>
      <c r="AK53" s="16">
        <v>1871</v>
      </c>
      <c r="AL53" s="15"/>
      <c r="AM53" s="16">
        <v>1869</v>
      </c>
      <c r="AN53" s="15"/>
      <c r="AO53" s="16">
        <v>1869</v>
      </c>
      <c r="AP53" s="15"/>
      <c r="AQ53" s="16">
        <v>1867</v>
      </c>
      <c r="AR53" s="15"/>
      <c r="AS53" s="16">
        <v>1868</v>
      </c>
      <c r="AT53" s="15"/>
      <c r="AU53" s="16">
        <v>1866</v>
      </c>
      <c r="AV53" s="15"/>
      <c r="AW53" s="16">
        <v>1867</v>
      </c>
      <c r="AX53" s="15"/>
      <c r="AY53" s="16">
        <v>1869</v>
      </c>
      <c r="AZ53" s="15"/>
      <c r="BA53" s="230">
        <v>1868</v>
      </c>
      <c r="BB53" s="15"/>
      <c r="BC53" s="230">
        <v>1876</v>
      </c>
      <c r="BD53" s="177"/>
      <c r="BE53" s="177">
        <v>1873</v>
      </c>
      <c r="BF53" s="177"/>
      <c r="BG53" s="177">
        <v>1872</v>
      </c>
      <c r="BH53" s="177"/>
      <c r="BI53" s="177">
        <v>1869</v>
      </c>
      <c r="BJ53" s="177"/>
      <c r="BK53" s="177">
        <v>1872</v>
      </c>
      <c r="BL53" s="177"/>
      <c r="BM53" s="177">
        <v>1871</v>
      </c>
    </row>
    <row r="54" spans="2:65">
      <c r="C54" s="34" t="s">
        <v>56</v>
      </c>
      <c r="D54" s="15"/>
      <c r="E54" s="16">
        <v>0</v>
      </c>
      <c r="F54" s="15"/>
      <c r="G54" s="16">
        <v>0</v>
      </c>
      <c r="H54" s="15"/>
      <c r="I54" s="16">
        <v>6977</v>
      </c>
      <c r="J54" s="15"/>
      <c r="K54" s="16">
        <v>13616</v>
      </c>
      <c r="L54" s="15"/>
      <c r="M54" s="16">
        <v>23526</v>
      </c>
      <c r="N54" s="15"/>
      <c r="O54" s="16">
        <v>0</v>
      </c>
      <c r="P54" s="15"/>
      <c r="Q54" s="16">
        <v>-933</v>
      </c>
      <c r="R54" s="15"/>
      <c r="S54" s="16">
        <v>-1947</v>
      </c>
      <c r="T54" s="15"/>
      <c r="U54" s="16">
        <v>4918</v>
      </c>
      <c r="V54" s="15"/>
      <c r="W54" s="16">
        <v>0</v>
      </c>
      <c r="X54" s="15"/>
      <c r="Y54" s="16">
        <v>7227</v>
      </c>
      <c r="Z54" s="15"/>
      <c r="AA54" s="16">
        <v>20608</v>
      </c>
      <c r="AB54" s="15"/>
      <c r="AC54" s="16">
        <v>42076</v>
      </c>
      <c r="AD54" s="15"/>
      <c r="AE54" s="16">
        <v>0</v>
      </c>
      <c r="AF54" s="15"/>
      <c r="AG54" s="16">
        <v>15969</v>
      </c>
      <c r="AH54" s="15"/>
      <c r="AI54" s="16">
        <v>31651</v>
      </c>
      <c r="AJ54" s="15"/>
      <c r="AK54" s="16">
        <v>55920</v>
      </c>
      <c r="AL54" s="15"/>
      <c r="AM54" s="16">
        <v>0</v>
      </c>
      <c r="AN54" s="15"/>
      <c r="AO54" s="16">
        <v>19502</v>
      </c>
      <c r="AP54" s="15"/>
      <c r="AQ54" s="16">
        <v>39657</v>
      </c>
      <c r="AR54" s="15"/>
      <c r="AS54" s="16">
        <v>60976</v>
      </c>
      <c r="AT54" s="15"/>
      <c r="AU54" s="16">
        <v>0</v>
      </c>
      <c r="AV54" s="17"/>
      <c r="AW54" s="16">
        <v>20142</v>
      </c>
      <c r="AX54" s="17"/>
      <c r="AY54" s="16">
        <v>39552</v>
      </c>
      <c r="AZ54" s="17"/>
      <c r="BA54" s="230">
        <v>57274</v>
      </c>
      <c r="BB54" s="17"/>
      <c r="BC54" s="216">
        <v>0</v>
      </c>
      <c r="BD54" s="177"/>
      <c r="BE54" s="177">
        <v>26537</v>
      </c>
      <c r="BF54" s="177"/>
      <c r="BG54" s="177">
        <v>50717</v>
      </c>
      <c r="BH54" s="177"/>
      <c r="BI54" s="177">
        <v>70345</v>
      </c>
      <c r="BJ54" s="177"/>
      <c r="BK54" s="177">
        <v>0</v>
      </c>
      <c r="BL54" s="177"/>
      <c r="BM54" s="177">
        <v>21719</v>
      </c>
    </row>
    <row r="55" spans="2:65">
      <c r="B55" s="4"/>
      <c r="C55" s="133" t="s">
        <v>57</v>
      </c>
      <c r="D55" s="17"/>
      <c r="E55" s="18">
        <v>92112</v>
      </c>
      <c r="F55" s="17"/>
      <c r="G55" s="18">
        <v>121905</v>
      </c>
      <c r="H55" s="17"/>
      <c r="I55" s="18">
        <v>119105.26033567669</v>
      </c>
      <c r="J55" s="17"/>
      <c r="K55" s="18">
        <v>124531.27873192563</v>
      </c>
      <c r="L55" s="17"/>
      <c r="M55" s="18">
        <v>133611</v>
      </c>
      <c r="N55" s="17"/>
      <c r="O55" s="18">
        <v>12692.48097579059</v>
      </c>
      <c r="P55" s="17"/>
      <c r="Q55" s="18">
        <v>11823</v>
      </c>
      <c r="R55" s="17"/>
      <c r="S55" s="18">
        <v>20094</v>
      </c>
      <c r="T55" s="17"/>
      <c r="U55" s="18">
        <v>27261</v>
      </c>
      <c r="V55" s="17"/>
      <c r="W55" s="18">
        <v>201642</v>
      </c>
      <c r="X55" s="17"/>
      <c r="Y55" s="18">
        <v>208870</v>
      </c>
      <c r="Z55" s="17"/>
      <c r="AA55" s="18">
        <v>222248</v>
      </c>
      <c r="AB55" s="17"/>
      <c r="AC55" s="18">
        <v>245575</v>
      </c>
      <c r="AD55" s="17"/>
      <c r="AE55" s="18">
        <v>267807</v>
      </c>
      <c r="AF55" s="17"/>
      <c r="AG55" s="18">
        <v>287781</v>
      </c>
      <c r="AH55" s="17"/>
      <c r="AI55" s="18">
        <v>305055</v>
      </c>
      <c r="AJ55" s="17"/>
      <c r="AK55" s="18">
        <v>317938</v>
      </c>
      <c r="AL55" s="17"/>
      <c r="AM55" s="18">
        <v>328328</v>
      </c>
      <c r="AN55" s="17"/>
      <c r="AO55" s="18">
        <v>348237</v>
      </c>
      <c r="AP55" s="17"/>
      <c r="AQ55" s="18">
        <v>369585</v>
      </c>
      <c r="AR55" s="17"/>
      <c r="AS55" s="18">
        <v>390905</v>
      </c>
      <c r="AT55" s="17"/>
      <c r="AU55" s="18">
        <v>413633</v>
      </c>
      <c r="AV55" s="17"/>
      <c r="AW55" s="18">
        <v>434794</v>
      </c>
      <c r="AX55" s="17"/>
      <c r="AY55" s="18">
        <v>448046</v>
      </c>
      <c r="AZ55" s="17"/>
      <c r="BA55" s="178">
        <v>453573</v>
      </c>
      <c r="BB55" s="17"/>
      <c r="BC55" s="178">
        <v>472809</v>
      </c>
      <c r="BD55" s="213"/>
      <c r="BE55" s="178">
        <f>SUM(BE47:BE54)</f>
        <v>484021</v>
      </c>
      <c r="BF55" s="213"/>
      <c r="BG55" s="178">
        <f>SUM(BG47:BG54)</f>
        <v>510935</v>
      </c>
      <c r="BH55" s="213"/>
      <c r="BI55" s="178">
        <v>530276</v>
      </c>
      <c r="BJ55" s="213"/>
      <c r="BK55" s="178">
        <v>564029</v>
      </c>
      <c r="BL55" s="213"/>
      <c r="BM55" s="178">
        <v>588427</v>
      </c>
    </row>
    <row r="56" spans="2:65">
      <c r="C56" s="223" t="s">
        <v>58</v>
      </c>
      <c r="D56" s="19"/>
      <c r="E56" s="19">
        <v>-248</v>
      </c>
      <c r="F56" s="19"/>
      <c r="G56" s="19">
        <v>-298</v>
      </c>
      <c r="H56" s="19"/>
      <c r="I56" s="19">
        <v>-358.29481717701765</v>
      </c>
      <c r="J56" s="19"/>
      <c r="K56" s="19">
        <v>-372.31321342595868</v>
      </c>
      <c r="L56" s="19"/>
      <c r="M56" s="19">
        <v>-351.71140974211676</v>
      </c>
      <c r="N56" s="19"/>
      <c r="O56" s="19">
        <v>0</v>
      </c>
      <c r="P56" s="19"/>
      <c r="Q56" s="19">
        <v>0</v>
      </c>
      <c r="R56" s="19"/>
      <c r="S56" s="19">
        <v>0</v>
      </c>
      <c r="T56" s="19"/>
      <c r="U56" s="19">
        <v>0</v>
      </c>
      <c r="V56" s="19"/>
      <c r="W56" s="19">
        <v>0</v>
      </c>
      <c r="X56" s="19"/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79"/>
      <c r="BE56" s="19">
        <v>0</v>
      </c>
      <c r="BF56" s="179"/>
      <c r="BG56" s="19">
        <v>1296</v>
      </c>
      <c r="BH56" s="179"/>
      <c r="BI56" s="19">
        <v>1343</v>
      </c>
      <c r="BJ56" s="179"/>
      <c r="BK56" s="19">
        <v>2906</v>
      </c>
      <c r="BL56" s="179"/>
      <c r="BM56" s="19">
        <v>3042</v>
      </c>
    </row>
    <row r="57" spans="2:65">
      <c r="C57" s="133" t="s">
        <v>59</v>
      </c>
      <c r="D57" s="17"/>
      <c r="E57" s="18">
        <v>91864</v>
      </c>
      <c r="F57" s="17"/>
      <c r="G57" s="18">
        <v>121607</v>
      </c>
      <c r="H57" s="17"/>
      <c r="I57" s="18">
        <v>118746.96551849968</v>
      </c>
      <c r="J57" s="17"/>
      <c r="K57" s="18">
        <v>124158.96551849967</v>
      </c>
      <c r="L57" s="17"/>
      <c r="M57" s="18">
        <v>133259.28859025787</v>
      </c>
      <c r="N57" s="17"/>
      <c r="O57" s="18">
        <v>12692.48097579059</v>
      </c>
      <c r="P57" s="17"/>
      <c r="Q57" s="18">
        <v>11823</v>
      </c>
      <c r="R57" s="17"/>
      <c r="S57" s="18">
        <v>20094</v>
      </c>
      <c r="T57" s="17"/>
      <c r="U57" s="18">
        <v>27261</v>
      </c>
      <c r="V57" s="17"/>
      <c r="W57" s="18">
        <v>201642</v>
      </c>
      <c r="X57" s="17"/>
      <c r="Y57" s="18">
        <v>208870</v>
      </c>
      <c r="Z57" s="17"/>
      <c r="AA57" s="18">
        <v>222248</v>
      </c>
      <c r="AB57" s="17"/>
      <c r="AC57" s="18">
        <v>245575</v>
      </c>
      <c r="AD57" s="17"/>
      <c r="AE57" s="18">
        <v>267807</v>
      </c>
      <c r="AF57" s="17"/>
      <c r="AG57" s="18">
        <v>287781</v>
      </c>
      <c r="AH57" s="17"/>
      <c r="AI57" s="18">
        <v>305055</v>
      </c>
      <c r="AJ57" s="17"/>
      <c r="AK57" s="18">
        <v>317938</v>
      </c>
      <c r="AL57" s="17"/>
      <c r="AM57" s="18">
        <v>328328</v>
      </c>
      <c r="AN57" s="17"/>
      <c r="AO57" s="18">
        <v>348237</v>
      </c>
      <c r="AP57" s="17"/>
      <c r="AQ57" s="18">
        <v>369585</v>
      </c>
      <c r="AR57" s="17"/>
      <c r="AS57" s="18">
        <v>390905</v>
      </c>
      <c r="AT57" s="17"/>
      <c r="AU57" s="18">
        <v>413633</v>
      </c>
      <c r="AV57" s="17"/>
      <c r="AW57" s="18">
        <v>434794</v>
      </c>
      <c r="AX57" s="17"/>
      <c r="AY57" s="18">
        <v>448046</v>
      </c>
      <c r="AZ57" s="17"/>
      <c r="BA57" s="178">
        <v>453573</v>
      </c>
      <c r="BB57" s="17"/>
      <c r="BC57" s="178">
        <v>472809</v>
      </c>
      <c r="BD57" s="213"/>
      <c r="BE57" s="178">
        <f>BE55</f>
        <v>484021</v>
      </c>
      <c r="BF57" s="213"/>
      <c r="BG57" s="178">
        <f>BG55+BG56</f>
        <v>512231</v>
      </c>
      <c r="BH57" s="213"/>
      <c r="BI57" s="178">
        <v>531619</v>
      </c>
      <c r="BJ57" s="213"/>
      <c r="BK57" s="178">
        <v>566935</v>
      </c>
      <c r="BL57" s="213"/>
      <c r="BM57" s="178">
        <v>591469</v>
      </c>
    </row>
    <row r="58" spans="2:65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1"/>
      <c r="R58" s="17"/>
      <c r="S58" s="17" t="s">
        <v>0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78"/>
      <c r="BB58" s="17"/>
      <c r="BC58" s="178"/>
      <c r="BD58" s="213"/>
      <c r="BE58" s="178"/>
      <c r="BF58" s="213"/>
      <c r="BG58" s="178"/>
      <c r="BH58" s="213"/>
      <c r="BI58" s="178"/>
      <c r="BJ58" s="213"/>
      <c r="BK58" s="178"/>
      <c r="BL58" s="213"/>
      <c r="BM58" s="178"/>
    </row>
    <row r="59" spans="2:65" ht="16" thickBot="1">
      <c r="C59" s="134" t="s">
        <v>60</v>
      </c>
      <c r="D59" s="17"/>
      <c r="E59" s="23">
        <v>140700</v>
      </c>
      <c r="F59" s="17"/>
      <c r="G59" s="23">
        <v>182574</v>
      </c>
      <c r="H59" s="17"/>
      <c r="I59" s="23">
        <v>232519.96551849967</v>
      </c>
      <c r="J59" s="17"/>
      <c r="K59" s="23">
        <v>235006.96551849967</v>
      </c>
      <c r="L59" s="17"/>
      <c r="M59" s="23">
        <v>241857.28859025787</v>
      </c>
      <c r="N59" s="17"/>
      <c r="O59" s="23">
        <v>274558.76161857002</v>
      </c>
      <c r="P59" s="17"/>
      <c r="Q59" s="23">
        <v>263330</v>
      </c>
      <c r="R59" s="17"/>
      <c r="S59" s="23">
        <v>284106</v>
      </c>
      <c r="T59" s="17"/>
      <c r="U59" s="23">
        <v>309554</v>
      </c>
      <c r="V59" s="17"/>
      <c r="W59" s="23">
        <v>356846</v>
      </c>
      <c r="X59" s="17"/>
      <c r="Y59" s="23">
        <v>369260</v>
      </c>
      <c r="Z59" s="17"/>
      <c r="AA59" s="23">
        <v>380352</v>
      </c>
      <c r="AB59" s="17"/>
      <c r="AC59" s="23">
        <v>420609</v>
      </c>
      <c r="AD59" s="17"/>
      <c r="AE59" s="23">
        <v>474906</v>
      </c>
      <c r="AF59" s="17"/>
      <c r="AG59" s="23">
        <v>484299</v>
      </c>
      <c r="AH59" s="17"/>
      <c r="AI59" s="23">
        <v>500839</v>
      </c>
      <c r="AJ59" s="17"/>
      <c r="AK59" s="23">
        <v>517058</v>
      </c>
      <c r="AL59" s="17"/>
      <c r="AM59" s="23">
        <v>579859</v>
      </c>
      <c r="AN59" s="17"/>
      <c r="AO59" s="23">
        <v>587342</v>
      </c>
      <c r="AP59" s="17"/>
      <c r="AQ59" s="23">
        <v>594833</v>
      </c>
      <c r="AR59" s="17"/>
      <c r="AS59" s="23">
        <v>621261</v>
      </c>
      <c r="AT59" s="17"/>
      <c r="AU59" s="23">
        <v>682102</v>
      </c>
      <c r="AV59" s="32"/>
      <c r="AW59" s="23">
        <v>696285</v>
      </c>
      <c r="AX59" s="32"/>
      <c r="AY59" s="23">
        <v>706394</v>
      </c>
      <c r="AZ59" s="32"/>
      <c r="BA59" s="229">
        <v>728862</v>
      </c>
      <c r="BB59" s="32"/>
      <c r="BC59" s="229">
        <v>825166</v>
      </c>
      <c r="BD59" s="213"/>
      <c r="BE59" s="229">
        <f>BE57+BE44+BE37</f>
        <v>829401</v>
      </c>
      <c r="BF59" s="213"/>
      <c r="BG59" s="229">
        <f>BG57+BG44+BG37</f>
        <v>822781</v>
      </c>
      <c r="BH59" s="213"/>
      <c r="BI59" s="229">
        <v>901330.75367999997</v>
      </c>
      <c r="BJ59" s="213"/>
      <c r="BK59" s="229">
        <v>974206</v>
      </c>
      <c r="BL59" s="213"/>
      <c r="BM59" s="229">
        <v>1003133</v>
      </c>
    </row>
    <row r="60" spans="2:65" ht="16" thickTop="1"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</row>
    <row r="61" spans="2:65">
      <c r="BD61" s="9"/>
      <c r="BE61" s="9"/>
      <c r="BF61" s="9"/>
      <c r="BG61" s="9"/>
      <c r="BH61" s="9"/>
      <c r="BI61" s="9"/>
      <c r="BJ61" s="9"/>
      <c r="BK61" s="9"/>
      <c r="BL61" s="9"/>
      <c r="BM61" s="9"/>
    </row>
    <row r="62" spans="2:65">
      <c r="BD62" s="9"/>
      <c r="BE62" s="9"/>
      <c r="BF62" s="9"/>
      <c r="BG62" s="9"/>
      <c r="BH62" s="9"/>
      <c r="BI62" s="9"/>
      <c r="BJ62" s="9"/>
      <c r="BK62" s="9"/>
      <c r="BL62" s="9"/>
      <c r="BM62" s="9"/>
    </row>
    <row r="63" spans="2:65">
      <c r="BD63" s="9"/>
      <c r="BE63" s="9"/>
      <c r="BF63" s="9"/>
      <c r="BG63" s="9"/>
      <c r="BH63" s="9"/>
      <c r="BI63" s="9"/>
      <c r="BJ63" s="9"/>
      <c r="BK63" s="9"/>
      <c r="BL63" s="9"/>
      <c r="BM63" s="9"/>
    </row>
    <row r="64" spans="2:65">
      <c r="BD64" s="9"/>
      <c r="BE64" s="9"/>
      <c r="BF64" s="9"/>
      <c r="BG64" s="9"/>
      <c r="BH64" s="9"/>
      <c r="BI64" s="9"/>
      <c r="BJ64" s="9"/>
      <c r="BK64" s="9"/>
      <c r="BL64" s="9"/>
      <c r="BM64" s="9"/>
    </row>
    <row r="65" spans="56:65">
      <c r="BD65" s="9"/>
      <c r="BE65" s="9"/>
      <c r="BF65" s="9"/>
      <c r="BG65" s="9"/>
      <c r="BH65" s="9"/>
      <c r="BI65" s="9"/>
      <c r="BJ65" s="9"/>
      <c r="BK65" s="9"/>
      <c r="BL65" s="9"/>
      <c r="BM65" s="9"/>
    </row>
    <row r="66" spans="56:65">
      <c r="BD66" s="9"/>
      <c r="BE66" s="9"/>
      <c r="BF66" s="9"/>
      <c r="BG66" s="9"/>
      <c r="BH66" s="9"/>
      <c r="BI66" s="9"/>
      <c r="BJ66" s="9"/>
      <c r="BK66" s="9"/>
      <c r="BL66" s="9"/>
      <c r="BM66" s="9"/>
    </row>
    <row r="67" spans="56:65">
      <c r="BD67" s="9"/>
      <c r="BE67" s="9"/>
      <c r="BF67" s="9"/>
      <c r="BG67" s="9"/>
      <c r="BH67" s="9"/>
      <c r="BI67" s="9"/>
      <c r="BJ67" s="9"/>
      <c r="BK67" s="9"/>
      <c r="BL67" s="9"/>
      <c r="BM67" s="9"/>
    </row>
    <row r="68" spans="56:65">
      <c r="BD68" s="9"/>
      <c r="BE68" s="9"/>
      <c r="BF68" s="9"/>
      <c r="BG68" s="9"/>
      <c r="BH68" s="9"/>
      <c r="BI68" s="9"/>
      <c r="BJ68" s="9"/>
      <c r="BK68" s="9"/>
      <c r="BL68" s="9"/>
      <c r="BM68" s="9"/>
    </row>
    <row r="69" spans="56:65">
      <c r="BD69" s="9"/>
      <c r="BE69" s="9"/>
      <c r="BF69" s="9"/>
      <c r="BG69" s="9"/>
      <c r="BH69" s="9"/>
      <c r="BI69" s="9"/>
      <c r="BJ69" s="9"/>
      <c r="BK69" s="9"/>
      <c r="BL69" s="9"/>
      <c r="BM69" s="9"/>
    </row>
    <row r="70" spans="56:65">
      <c r="BD70" s="9"/>
      <c r="BE70" s="9"/>
      <c r="BF70" s="9"/>
      <c r="BG70" s="9"/>
      <c r="BH70" s="9"/>
      <c r="BI70" s="9"/>
      <c r="BJ70" s="9"/>
      <c r="BK70" s="9"/>
      <c r="BL70" s="9"/>
      <c r="BM70" s="9"/>
    </row>
    <row r="71" spans="56:65">
      <c r="BD71" s="9"/>
      <c r="BE71" s="9"/>
      <c r="BF71" s="9"/>
      <c r="BG71" s="9"/>
      <c r="BH71" s="9"/>
      <c r="BI71" s="9"/>
      <c r="BJ71" s="9"/>
      <c r="BK71" s="9"/>
      <c r="BL71" s="9"/>
      <c r="BM71" s="9"/>
    </row>
    <row r="72" spans="56:65">
      <c r="BD72" s="9"/>
      <c r="BE72" s="9"/>
      <c r="BF72" s="9"/>
      <c r="BG72" s="9"/>
      <c r="BH72" s="9"/>
      <c r="BI72" s="9"/>
      <c r="BJ72" s="9"/>
      <c r="BK72" s="9"/>
      <c r="BL72" s="9"/>
      <c r="BM72" s="9"/>
    </row>
    <row r="73" spans="56:65">
      <c r="BD73" s="9"/>
      <c r="BE73" s="9"/>
      <c r="BF73" s="9"/>
      <c r="BG73" s="9"/>
      <c r="BH73" s="9"/>
      <c r="BI73" s="9"/>
      <c r="BJ73" s="9"/>
      <c r="BK73" s="9"/>
      <c r="BL73" s="9"/>
      <c r="BM73" s="9"/>
    </row>
    <row r="74" spans="56:65">
      <c r="BD74" s="9"/>
      <c r="BE74" s="9"/>
      <c r="BF74" s="9"/>
      <c r="BG74" s="9"/>
      <c r="BH74" s="9"/>
      <c r="BI74" s="9"/>
      <c r="BJ74" s="9"/>
      <c r="BK74" s="9"/>
      <c r="BL74" s="9"/>
      <c r="BM74" s="9"/>
    </row>
    <row r="75" spans="56:65">
      <c r="BD75" s="9"/>
      <c r="BE75" s="9"/>
      <c r="BF75" s="9"/>
      <c r="BG75" s="9"/>
      <c r="BH75" s="9"/>
      <c r="BI75" s="9"/>
      <c r="BJ75" s="9"/>
      <c r="BK75" s="9"/>
      <c r="BL75" s="9"/>
      <c r="BM75" s="9"/>
    </row>
    <row r="76" spans="56:65">
      <c r="BD76" s="9"/>
      <c r="BE76" s="9"/>
      <c r="BF76" s="9"/>
      <c r="BG76" s="9"/>
      <c r="BH76" s="9"/>
      <c r="BI76" s="9"/>
      <c r="BJ76" s="9"/>
      <c r="BK76" s="9"/>
      <c r="BL76" s="9"/>
      <c r="BM76" s="9"/>
    </row>
    <row r="77" spans="56:65">
      <c r="BD77" s="9"/>
      <c r="BE77" s="9"/>
      <c r="BF77" s="9"/>
      <c r="BG77" s="9"/>
      <c r="BH77" s="9"/>
      <c r="BI77" s="9"/>
      <c r="BJ77" s="9"/>
      <c r="BK77" s="9"/>
      <c r="BL77" s="9"/>
      <c r="BM77" s="9"/>
    </row>
    <row r="78" spans="56:65">
      <c r="BD78" s="9"/>
      <c r="BE78" s="9"/>
      <c r="BF78" s="9"/>
      <c r="BG78" s="9"/>
      <c r="BH78" s="9"/>
      <c r="BI78" s="9"/>
      <c r="BJ78" s="9"/>
      <c r="BK78" s="9"/>
      <c r="BL78" s="9"/>
      <c r="BM78" s="9"/>
    </row>
    <row r="79" spans="56:65">
      <c r="BD79" s="9"/>
      <c r="BE79" s="9"/>
      <c r="BF79" s="9"/>
      <c r="BG79" s="9"/>
      <c r="BH79" s="9"/>
      <c r="BI79" s="9"/>
      <c r="BJ79" s="9"/>
      <c r="BK79" s="9"/>
      <c r="BL79" s="9"/>
      <c r="BM79" s="9"/>
    </row>
    <row r="80" spans="56:65">
      <c r="BD80" s="9"/>
      <c r="BE80" s="9"/>
      <c r="BF80" s="9"/>
      <c r="BG80" s="9"/>
      <c r="BH80" s="9"/>
      <c r="BI80" s="9"/>
      <c r="BJ80" s="9"/>
      <c r="BK80" s="9"/>
      <c r="BL80" s="9"/>
      <c r="BM80" s="9"/>
    </row>
    <row r="81" spans="56:65">
      <c r="BD81" s="9"/>
      <c r="BE81" s="9"/>
      <c r="BF81" s="9"/>
      <c r="BG81" s="9"/>
      <c r="BH81" s="9"/>
      <c r="BI81" s="9"/>
      <c r="BJ81" s="9"/>
      <c r="BK81" s="9"/>
      <c r="BL81" s="9"/>
      <c r="BM81" s="9"/>
    </row>
    <row r="82" spans="56:65">
      <c r="BD82" s="9"/>
      <c r="BE82" s="9"/>
      <c r="BF82" s="9"/>
      <c r="BG82" s="9"/>
      <c r="BH82" s="9"/>
      <c r="BI82" s="9"/>
      <c r="BJ82" s="9"/>
      <c r="BK82" s="9"/>
      <c r="BL82" s="9"/>
      <c r="BM82" s="9"/>
    </row>
    <row r="83" spans="56:65">
      <c r="BD83" s="9"/>
      <c r="BE83" s="9"/>
      <c r="BF83" s="9"/>
      <c r="BG83" s="9"/>
      <c r="BH83" s="9"/>
      <c r="BI83" s="9"/>
      <c r="BJ83" s="9"/>
      <c r="BK83" s="9"/>
      <c r="BL83" s="9"/>
      <c r="BM83" s="9"/>
    </row>
    <row r="84" spans="56:65">
      <c r="BD84" s="9"/>
      <c r="BE84" s="9"/>
      <c r="BF84" s="9"/>
      <c r="BG84" s="9"/>
      <c r="BH84" s="9"/>
      <c r="BI84" s="9"/>
      <c r="BJ84" s="9"/>
      <c r="BK84" s="9"/>
      <c r="BL84" s="9"/>
      <c r="BM84" s="9"/>
    </row>
    <row r="85" spans="56:65">
      <c r="BD85" s="9"/>
      <c r="BE85" s="9"/>
      <c r="BF85" s="9"/>
      <c r="BG85" s="9"/>
      <c r="BH85" s="9"/>
      <c r="BI85" s="9"/>
      <c r="BJ85" s="9"/>
      <c r="BK85" s="9"/>
      <c r="BL85" s="9"/>
      <c r="BM85" s="9"/>
    </row>
    <row r="86" spans="56:65">
      <c r="BD86" s="9"/>
      <c r="BE86" s="9"/>
      <c r="BF86" s="9"/>
      <c r="BG86" s="9"/>
      <c r="BH86" s="9"/>
      <c r="BI86" s="9"/>
      <c r="BJ86" s="9"/>
      <c r="BK86" s="9"/>
      <c r="BL86" s="9"/>
      <c r="BM86" s="9"/>
    </row>
    <row r="87" spans="56:65">
      <c r="BD87" s="9"/>
      <c r="BE87" s="9"/>
      <c r="BF87" s="9"/>
      <c r="BG87" s="9"/>
      <c r="BH87" s="9"/>
      <c r="BI87" s="9"/>
      <c r="BJ87" s="9"/>
      <c r="BK87" s="9"/>
      <c r="BL87" s="9"/>
      <c r="BM87" s="9"/>
    </row>
    <row r="88" spans="56:65">
      <c r="BD88" s="9"/>
      <c r="BE88" s="9"/>
      <c r="BF88" s="9"/>
      <c r="BG88" s="9"/>
      <c r="BH88" s="9"/>
      <c r="BI88" s="9"/>
      <c r="BJ88" s="9"/>
      <c r="BK88" s="9"/>
      <c r="BL88" s="9"/>
      <c r="BM88" s="9"/>
    </row>
    <row r="89" spans="56:65">
      <c r="BD89" s="9"/>
      <c r="BE89" s="9"/>
      <c r="BF89" s="9"/>
      <c r="BG89" s="9"/>
      <c r="BH89" s="9"/>
      <c r="BI89" s="9"/>
      <c r="BJ89" s="9"/>
      <c r="BK89" s="9"/>
      <c r="BL89" s="9"/>
      <c r="BM89" s="9"/>
    </row>
    <row r="90" spans="56:65">
      <c r="BD90" s="9"/>
      <c r="BE90" s="9"/>
      <c r="BF90" s="9"/>
      <c r="BG90" s="9"/>
      <c r="BH90" s="9"/>
      <c r="BI90" s="9"/>
      <c r="BJ90" s="9"/>
      <c r="BK90" s="9"/>
      <c r="BL90" s="9"/>
      <c r="BM90" s="9"/>
    </row>
    <row r="91" spans="56:65">
      <c r="BD91" s="9"/>
      <c r="BE91" s="9"/>
      <c r="BF91" s="9"/>
      <c r="BG91" s="9"/>
      <c r="BH91" s="9"/>
      <c r="BI91" s="9"/>
      <c r="BJ91" s="9"/>
      <c r="BK91" s="9"/>
      <c r="BL91" s="9"/>
      <c r="BM91" s="9"/>
    </row>
    <row r="92" spans="56:65">
      <c r="BD92" s="9"/>
      <c r="BE92" s="9"/>
      <c r="BF92" s="9"/>
      <c r="BG92" s="9"/>
      <c r="BH92" s="9"/>
      <c r="BI92" s="9"/>
      <c r="BJ92" s="9"/>
      <c r="BK92" s="9"/>
      <c r="BL92" s="9"/>
      <c r="BM92" s="9"/>
    </row>
    <row r="93" spans="56:65">
      <c r="BD93" s="9"/>
      <c r="BE93" s="9"/>
      <c r="BF93" s="9"/>
      <c r="BG93" s="9"/>
      <c r="BH93" s="9"/>
      <c r="BI93" s="9"/>
      <c r="BJ93" s="9"/>
      <c r="BK93" s="9"/>
      <c r="BL93" s="9"/>
      <c r="BM93" s="9"/>
    </row>
    <row r="94" spans="56:65">
      <c r="BD94" s="9"/>
      <c r="BE94" s="9"/>
      <c r="BF94" s="9"/>
      <c r="BG94" s="9"/>
      <c r="BH94" s="9"/>
      <c r="BI94" s="9"/>
      <c r="BJ94" s="9"/>
      <c r="BK94" s="9"/>
      <c r="BL94" s="9"/>
      <c r="BM94" s="9"/>
    </row>
    <row r="95" spans="56:65">
      <c r="BD95" s="9"/>
      <c r="BE95" s="9"/>
      <c r="BF95" s="9"/>
      <c r="BG95" s="9"/>
      <c r="BH95" s="9"/>
      <c r="BI95" s="9"/>
      <c r="BJ95" s="9"/>
      <c r="BK95" s="9"/>
      <c r="BL95" s="9"/>
      <c r="BM95" s="9"/>
    </row>
    <row r="96" spans="56:65">
      <c r="BD96" s="9"/>
      <c r="BE96" s="9"/>
      <c r="BF96" s="9"/>
      <c r="BG96" s="9"/>
      <c r="BH96" s="9"/>
      <c r="BI96" s="9"/>
      <c r="BJ96" s="9"/>
      <c r="BK96" s="9"/>
      <c r="BL96" s="9"/>
      <c r="BM96" s="9"/>
    </row>
    <row r="97" spans="56:65">
      <c r="BD97" s="9"/>
      <c r="BE97" s="9"/>
      <c r="BF97" s="9"/>
      <c r="BG97" s="9"/>
      <c r="BH97" s="9"/>
      <c r="BI97" s="9"/>
      <c r="BJ97" s="9"/>
      <c r="BK97" s="9"/>
      <c r="BL97" s="9"/>
      <c r="BM97" s="9"/>
    </row>
    <row r="98" spans="56:65">
      <c r="BD98" s="9"/>
      <c r="BE98" s="9"/>
      <c r="BF98" s="9"/>
      <c r="BG98" s="9"/>
      <c r="BH98" s="9"/>
      <c r="BI98" s="9"/>
      <c r="BJ98" s="9"/>
      <c r="BK98" s="9"/>
      <c r="BL98" s="9"/>
      <c r="BM98" s="9"/>
    </row>
    <row r="99" spans="56:65">
      <c r="BD99" s="9"/>
      <c r="BE99" s="9"/>
      <c r="BF99" s="9"/>
      <c r="BG99" s="9"/>
      <c r="BH99" s="9"/>
      <c r="BI99" s="9"/>
      <c r="BJ99" s="9"/>
      <c r="BK99" s="9"/>
      <c r="BL99" s="9"/>
      <c r="BM99" s="9"/>
    </row>
    <row r="100" spans="56:65">
      <c r="BD100" s="9"/>
      <c r="BE100" s="9"/>
      <c r="BF100" s="9"/>
      <c r="BG100" s="9"/>
      <c r="BH100" s="9"/>
      <c r="BI100" s="9"/>
      <c r="BJ100" s="9"/>
      <c r="BK100" s="9"/>
      <c r="BL100" s="9"/>
      <c r="BM100" s="9"/>
    </row>
    <row r="101" spans="56:65">
      <c r="BD101" s="9"/>
      <c r="BE101" s="9"/>
      <c r="BF101" s="9"/>
      <c r="BG101" s="9"/>
      <c r="BH101" s="9"/>
      <c r="BI101" s="9"/>
      <c r="BJ101" s="9"/>
      <c r="BK101" s="9"/>
      <c r="BL101" s="9"/>
      <c r="BM101" s="9"/>
    </row>
    <row r="102" spans="56:65">
      <c r="BD102" s="9"/>
      <c r="BE102" s="9"/>
      <c r="BF102" s="9"/>
      <c r="BG102" s="9"/>
      <c r="BH102" s="9"/>
      <c r="BI102" s="9"/>
      <c r="BJ102" s="9"/>
      <c r="BK102" s="9"/>
      <c r="BL102" s="9"/>
      <c r="BM102" s="9"/>
    </row>
    <row r="103" spans="56:65">
      <c r="BD103" s="9"/>
      <c r="BE103" s="9"/>
      <c r="BF103" s="9"/>
      <c r="BG103" s="9"/>
      <c r="BH103" s="9"/>
      <c r="BI103" s="9"/>
      <c r="BJ103" s="9"/>
      <c r="BK103" s="9"/>
      <c r="BL103" s="9"/>
      <c r="BM103" s="9"/>
    </row>
    <row r="104" spans="56:65">
      <c r="BD104" s="9"/>
      <c r="BE104" s="9"/>
      <c r="BF104" s="9"/>
      <c r="BG104" s="9"/>
      <c r="BH104" s="9"/>
      <c r="BI104" s="9"/>
      <c r="BJ104" s="9"/>
      <c r="BK104" s="9"/>
      <c r="BL104" s="9"/>
      <c r="BM104" s="9"/>
    </row>
    <row r="105" spans="56:65">
      <c r="BD105" s="9"/>
      <c r="BE105" s="9"/>
      <c r="BF105" s="9"/>
      <c r="BG105" s="9"/>
      <c r="BH105" s="9"/>
      <c r="BI105" s="9"/>
      <c r="BJ105" s="9"/>
      <c r="BK105" s="9"/>
      <c r="BL105" s="9"/>
      <c r="BM105" s="9"/>
    </row>
    <row r="106" spans="56:65">
      <c r="BD106" s="9"/>
      <c r="BE106" s="9"/>
      <c r="BF106" s="9"/>
      <c r="BG106" s="9"/>
      <c r="BH106" s="9"/>
      <c r="BI106" s="9"/>
      <c r="BJ106" s="9"/>
      <c r="BK106" s="9"/>
      <c r="BL106" s="9"/>
      <c r="BM106" s="9"/>
    </row>
    <row r="107" spans="56:65">
      <c r="BD107" s="9"/>
      <c r="BE107" s="9"/>
      <c r="BF107" s="9"/>
      <c r="BG107" s="9"/>
      <c r="BH107" s="9"/>
      <c r="BI107" s="9"/>
      <c r="BJ107" s="9"/>
      <c r="BK107" s="9"/>
      <c r="BL107" s="9"/>
      <c r="BM107" s="9"/>
    </row>
    <row r="108" spans="56:65">
      <c r="BD108" s="9"/>
      <c r="BE108" s="9"/>
      <c r="BF108" s="9"/>
      <c r="BG108" s="9"/>
      <c r="BH108" s="9"/>
      <c r="BI108" s="9"/>
      <c r="BJ108" s="9"/>
      <c r="BK108" s="9"/>
      <c r="BL108" s="9"/>
      <c r="BM108" s="9"/>
    </row>
    <row r="109" spans="56:65">
      <c r="BD109" s="9"/>
      <c r="BE109" s="9"/>
      <c r="BF109" s="9"/>
      <c r="BG109" s="9"/>
      <c r="BH109" s="9"/>
      <c r="BI109" s="9"/>
      <c r="BJ109" s="9"/>
      <c r="BK109" s="9"/>
      <c r="BL109" s="9"/>
      <c r="BM109" s="9"/>
    </row>
    <row r="110" spans="56:65">
      <c r="BD110" s="9"/>
      <c r="BE110" s="9"/>
      <c r="BF110" s="9"/>
      <c r="BG110" s="9"/>
      <c r="BH110" s="9"/>
      <c r="BI110" s="9"/>
      <c r="BJ110" s="9"/>
      <c r="BK110" s="9"/>
      <c r="BL110" s="9"/>
      <c r="BM110" s="9"/>
    </row>
    <row r="111" spans="56:65">
      <c r="BD111" s="9"/>
      <c r="BE111" s="9"/>
      <c r="BF111" s="9"/>
      <c r="BG111" s="9"/>
      <c r="BH111" s="9"/>
      <c r="BI111" s="9"/>
      <c r="BJ111" s="9"/>
      <c r="BK111" s="9"/>
      <c r="BL111" s="9"/>
      <c r="BM111" s="9"/>
    </row>
    <row r="112" spans="56:65">
      <c r="BD112" s="9"/>
      <c r="BE112" s="9"/>
      <c r="BF112" s="9"/>
      <c r="BG112" s="9"/>
      <c r="BH112" s="9"/>
      <c r="BI112" s="9"/>
      <c r="BJ112" s="9"/>
      <c r="BK112" s="9"/>
      <c r="BL112" s="9"/>
      <c r="BM112" s="9"/>
    </row>
    <row r="113" spans="56:65">
      <c r="BD113" s="9"/>
      <c r="BE113" s="9"/>
      <c r="BF113" s="9"/>
      <c r="BG113" s="9"/>
      <c r="BH113" s="9"/>
      <c r="BI113" s="9"/>
      <c r="BJ113" s="9"/>
      <c r="BK113" s="9"/>
      <c r="BL113" s="9"/>
      <c r="BM113" s="9"/>
    </row>
    <row r="114" spans="56:65">
      <c r="BD114" s="9"/>
      <c r="BE114" s="9"/>
      <c r="BF114" s="9"/>
      <c r="BG114" s="9"/>
      <c r="BH114" s="9"/>
      <c r="BI114" s="9"/>
      <c r="BJ114" s="9"/>
      <c r="BK114" s="9"/>
      <c r="BL114" s="9"/>
      <c r="BM114" s="9"/>
    </row>
    <row r="115" spans="56:65">
      <c r="BD115" s="9"/>
      <c r="BE115" s="9"/>
      <c r="BF115" s="9"/>
      <c r="BG115" s="9"/>
      <c r="BH115" s="9"/>
      <c r="BI115" s="9"/>
      <c r="BJ115" s="9"/>
      <c r="BK115" s="9"/>
      <c r="BL115" s="9"/>
      <c r="BM115" s="9"/>
    </row>
    <row r="116" spans="56:65">
      <c r="BD116" s="9"/>
      <c r="BE116" s="9"/>
      <c r="BF116" s="9"/>
      <c r="BG116" s="9"/>
      <c r="BH116" s="9"/>
      <c r="BI116" s="9"/>
      <c r="BJ116" s="9"/>
      <c r="BK116" s="9"/>
      <c r="BL116" s="9"/>
      <c r="BM116" s="9"/>
    </row>
    <row r="117" spans="56:65">
      <c r="BD117" s="9"/>
      <c r="BE117" s="9"/>
      <c r="BF117" s="9"/>
      <c r="BG117" s="9"/>
      <c r="BH117" s="9"/>
      <c r="BI117" s="9"/>
      <c r="BJ117" s="9"/>
      <c r="BK117" s="9"/>
      <c r="BL117" s="9"/>
      <c r="BM117" s="9"/>
    </row>
    <row r="118" spans="56:65">
      <c r="BD118" s="9"/>
      <c r="BE118" s="9"/>
      <c r="BF118" s="9"/>
      <c r="BG118" s="9"/>
      <c r="BH118" s="9"/>
      <c r="BI118" s="9"/>
      <c r="BJ118" s="9"/>
      <c r="BK118" s="9"/>
      <c r="BL118" s="9"/>
      <c r="BM118" s="9"/>
    </row>
    <row r="119" spans="56:65">
      <c r="BD119" s="9"/>
      <c r="BE119" s="9"/>
      <c r="BF119" s="9"/>
      <c r="BG119" s="9"/>
      <c r="BH119" s="9"/>
      <c r="BI119" s="9"/>
      <c r="BJ119" s="9"/>
      <c r="BK119" s="9"/>
      <c r="BL119" s="9"/>
      <c r="BM119" s="9"/>
    </row>
    <row r="120" spans="56:65">
      <c r="BD120" s="9"/>
      <c r="BE120" s="9"/>
      <c r="BF120" s="9"/>
      <c r="BG120" s="9"/>
      <c r="BH120" s="9"/>
      <c r="BI120" s="9"/>
      <c r="BJ120" s="9"/>
      <c r="BK120" s="9"/>
      <c r="BL120" s="9"/>
      <c r="BM120" s="9"/>
    </row>
    <row r="121" spans="56:65">
      <c r="BD121" s="9"/>
      <c r="BE121" s="9"/>
      <c r="BF121" s="9"/>
      <c r="BG121" s="9"/>
      <c r="BH121" s="9"/>
      <c r="BI121" s="9"/>
      <c r="BJ121" s="9"/>
      <c r="BK121" s="9"/>
      <c r="BL121" s="9"/>
      <c r="BM121" s="9"/>
    </row>
    <row r="122" spans="56:65">
      <c r="BD122" s="9"/>
      <c r="BE122" s="9"/>
      <c r="BF122" s="9"/>
      <c r="BG122" s="9"/>
      <c r="BH122" s="9"/>
      <c r="BI122" s="9"/>
      <c r="BJ122" s="9"/>
      <c r="BK122" s="9"/>
      <c r="BL122" s="9"/>
      <c r="BM122" s="9"/>
    </row>
    <row r="123" spans="56:65">
      <c r="BD123" s="9"/>
      <c r="BE123" s="9"/>
      <c r="BF123" s="9"/>
      <c r="BG123" s="9"/>
      <c r="BH123" s="9"/>
      <c r="BI123" s="9"/>
      <c r="BJ123" s="9"/>
      <c r="BK123" s="9"/>
      <c r="BL123" s="9"/>
      <c r="BM123" s="9"/>
    </row>
    <row r="124" spans="56:65">
      <c r="BD124" s="9"/>
      <c r="BE124" s="9"/>
      <c r="BF124" s="9"/>
      <c r="BG124" s="9"/>
      <c r="BH124" s="9"/>
      <c r="BI124" s="9"/>
      <c r="BJ124" s="9"/>
      <c r="BK124" s="9"/>
      <c r="BL124" s="9"/>
      <c r="BM124" s="9"/>
    </row>
    <row r="125" spans="56:65">
      <c r="BD125" s="9"/>
      <c r="BE125" s="9"/>
      <c r="BF125" s="9"/>
      <c r="BG125" s="9"/>
      <c r="BH125" s="9"/>
      <c r="BI125" s="9"/>
      <c r="BJ125" s="9"/>
      <c r="BK125" s="9"/>
      <c r="BL125" s="9"/>
      <c r="BM125" s="9"/>
    </row>
    <row r="126" spans="56:65">
      <c r="BD126" s="9"/>
      <c r="BE126" s="9"/>
      <c r="BF126" s="9"/>
      <c r="BG126" s="9"/>
      <c r="BH126" s="9"/>
      <c r="BI126" s="9"/>
      <c r="BJ126" s="9"/>
      <c r="BK126" s="9"/>
      <c r="BL126" s="9"/>
      <c r="BM126" s="9"/>
    </row>
    <row r="127" spans="56:65">
      <c r="BD127" s="9"/>
      <c r="BE127" s="9"/>
      <c r="BF127" s="9"/>
      <c r="BG127" s="9"/>
      <c r="BH127" s="9"/>
      <c r="BI127" s="9"/>
      <c r="BJ127" s="9"/>
      <c r="BK127" s="9"/>
      <c r="BL127" s="9"/>
      <c r="BM127" s="9"/>
    </row>
    <row r="128" spans="56:65">
      <c r="BD128" s="9"/>
      <c r="BE128" s="9"/>
      <c r="BF128" s="9"/>
      <c r="BG128" s="9"/>
      <c r="BH128" s="9"/>
      <c r="BI128" s="9"/>
      <c r="BJ128" s="9"/>
      <c r="BK128" s="9"/>
      <c r="BL128" s="9"/>
      <c r="BM128" s="9"/>
    </row>
    <row r="129" spans="56:65">
      <c r="BD129" s="9"/>
      <c r="BE129" s="9"/>
      <c r="BF129" s="9"/>
      <c r="BG129" s="9"/>
      <c r="BH129" s="9"/>
      <c r="BI129" s="9"/>
      <c r="BJ129" s="9"/>
      <c r="BK129" s="9"/>
      <c r="BL129" s="9"/>
      <c r="BM129" s="9"/>
    </row>
    <row r="130" spans="56:65">
      <c r="BD130" s="9"/>
      <c r="BE130" s="9"/>
      <c r="BF130" s="9"/>
      <c r="BG130" s="9"/>
      <c r="BH130" s="9"/>
      <c r="BI130" s="9"/>
      <c r="BJ130" s="9"/>
      <c r="BK130" s="9"/>
      <c r="BL130" s="9"/>
      <c r="BM130" s="9"/>
    </row>
    <row r="131" spans="56:65">
      <c r="BD131" s="9"/>
      <c r="BE131" s="9"/>
      <c r="BF131" s="9"/>
      <c r="BG131" s="9"/>
      <c r="BH131" s="9"/>
      <c r="BI131" s="9"/>
      <c r="BJ131" s="9"/>
      <c r="BK131" s="9"/>
      <c r="BL131" s="9"/>
      <c r="BM131" s="9"/>
    </row>
    <row r="132" spans="56:65">
      <c r="BD132" s="9"/>
      <c r="BE132" s="9"/>
      <c r="BF132" s="9"/>
      <c r="BG132" s="9"/>
      <c r="BH132" s="9"/>
      <c r="BI132" s="9"/>
      <c r="BJ132" s="9"/>
      <c r="BK132" s="9"/>
      <c r="BL132" s="9"/>
      <c r="BM132" s="9"/>
    </row>
    <row r="133" spans="56:65">
      <c r="BD133" s="9"/>
      <c r="BE133" s="9"/>
      <c r="BF133" s="9"/>
      <c r="BG133" s="9"/>
      <c r="BH133" s="9"/>
      <c r="BI133" s="9"/>
      <c r="BJ133" s="9"/>
      <c r="BK133" s="9"/>
      <c r="BL133" s="9"/>
      <c r="BM133" s="9"/>
    </row>
    <row r="134" spans="56:65">
      <c r="BD134" s="9"/>
      <c r="BE134" s="9"/>
      <c r="BF134" s="9"/>
      <c r="BG134" s="9"/>
      <c r="BH134" s="9"/>
      <c r="BI134" s="9"/>
      <c r="BJ134" s="9"/>
      <c r="BK134" s="9"/>
      <c r="BL134" s="9"/>
      <c r="BM134" s="9"/>
    </row>
    <row r="135" spans="56:65">
      <c r="BD135" s="9"/>
      <c r="BE135" s="9"/>
      <c r="BF135" s="9"/>
      <c r="BG135" s="9"/>
      <c r="BH135" s="9"/>
      <c r="BI135" s="9"/>
      <c r="BJ135" s="9"/>
      <c r="BK135" s="9"/>
      <c r="BL135" s="9"/>
      <c r="BM135" s="9"/>
    </row>
    <row r="136" spans="56:65">
      <c r="BD136" s="9"/>
      <c r="BE136" s="9"/>
      <c r="BF136" s="9"/>
      <c r="BG136" s="9"/>
      <c r="BH136" s="9"/>
      <c r="BI136" s="9"/>
      <c r="BJ136" s="9"/>
      <c r="BK136" s="9"/>
      <c r="BL136" s="9"/>
      <c r="BM136" s="9"/>
    </row>
    <row r="137" spans="56:65">
      <c r="BD137" s="9"/>
      <c r="BE137" s="9"/>
      <c r="BF137" s="9"/>
      <c r="BG137" s="9"/>
      <c r="BH137" s="9"/>
      <c r="BI137" s="9"/>
      <c r="BJ137" s="9"/>
      <c r="BK137" s="9"/>
      <c r="BL137" s="9"/>
      <c r="BM137" s="9"/>
    </row>
    <row r="138" spans="56:65">
      <c r="BD138" s="9"/>
      <c r="BE138" s="9"/>
      <c r="BF138" s="9"/>
      <c r="BG138" s="9"/>
      <c r="BH138" s="9"/>
      <c r="BI138" s="9"/>
      <c r="BJ138" s="9"/>
      <c r="BK138" s="9"/>
      <c r="BL138" s="9"/>
      <c r="BM138" s="9"/>
    </row>
    <row r="139" spans="56:65">
      <c r="BD139" s="9"/>
      <c r="BE139" s="9"/>
      <c r="BF139" s="9"/>
      <c r="BG139" s="9"/>
      <c r="BH139" s="9"/>
      <c r="BI139" s="9"/>
      <c r="BJ139" s="9"/>
      <c r="BK139" s="9"/>
      <c r="BL139" s="9"/>
      <c r="BM139" s="9"/>
    </row>
    <row r="140" spans="56:65">
      <c r="BD140" s="9"/>
      <c r="BE140" s="9"/>
      <c r="BF140" s="9"/>
      <c r="BG140" s="9"/>
      <c r="BH140" s="9"/>
      <c r="BI140" s="9"/>
      <c r="BJ140" s="9"/>
      <c r="BK140" s="9"/>
      <c r="BL140" s="9"/>
      <c r="BM140" s="9"/>
    </row>
    <row r="141" spans="56:65">
      <c r="BD141" s="9"/>
      <c r="BE141" s="9"/>
      <c r="BF141" s="9"/>
      <c r="BG141" s="9"/>
      <c r="BH141" s="9"/>
      <c r="BI141" s="9"/>
      <c r="BJ141" s="9"/>
      <c r="BK141" s="9"/>
      <c r="BL141" s="9"/>
      <c r="BM141" s="9"/>
    </row>
    <row r="142" spans="56:65">
      <c r="BD142" s="9"/>
      <c r="BE142" s="9"/>
      <c r="BF142" s="9"/>
      <c r="BG142" s="9"/>
      <c r="BH142" s="9"/>
      <c r="BI142" s="9"/>
      <c r="BJ142" s="9"/>
      <c r="BK142" s="9"/>
      <c r="BL142" s="9"/>
      <c r="BM142" s="9"/>
    </row>
    <row r="143" spans="56:65">
      <c r="BD143" s="9"/>
      <c r="BE143" s="9"/>
      <c r="BF143" s="9"/>
      <c r="BG143" s="9"/>
      <c r="BH143" s="9"/>
      <c r="BI143" s="9"/>
      <c r="BJ143" s="9"/>
      <c r="BK143" s="9"/>
      <c r="BL143" s="9"/>
      <c r="BM143" s="9"/>
    </row>
    <row r="144" spans="56:65">
      <c r="BD144" s="9"/>
      <c r="BE144" s="9"/>
      <c r="BF144" s="9"/>
      <c r="BG144" s="9"/>
      <c r="BH144" s="9"/>
      <c r="BI144" s="9"/>
      <c r="BJ144" s="9"/>
      <c r="BK144" s="9"/>
      <c r="BL144" s="9"/>
      <c r="BM144" s="9"/>
    </row>
    <row r="145" spans="56:65">
      <c r="BD145" s="9"/>
      <c r="BE145" s="9"/>
      <c r="BF145" s="9"/>
      <c r="BG145" s="9"/>
      <c r="BH145" s="9"/>
      <c r="BI145" s="9"/>
      <c r="BJ145" s="9"/>
      <c r="BK145" s="9"/>
      <c r="BL145" s="9"/>
      <c r="BM145" s="9"/>
    </row>
    <row r="146" spans="56:65">
      <c r="BD146" s="9"/>
      <c r="BE146" s="9"/>
      <c r="BF146" s="9"/>
      <c r="BG146" s="9"/>
      <c r="BH146" s="9"/>
      <c r="BI146" s="9"/>
      <c r="BJ146" s="9"/>
      <c r="BK146" s="9"/>
      <c r="BL146" s="9"/>
      <c r="BM146" s="9"/>
    </row>
    <row r="147" spans="56:65">
      <c r="BD147" s="9"/>
      <c r="BE147" s="9"/>
      <c r="BF147" s="9"/>
      <c r="BG147" s="9"/>
      <c r="BH147" s="9"/>
      <c r="BI147" s="9"/>
      <c r="BJ147" s="9"/>
      <c r="BK147" s="9"/>
      <c r="BL147" s="9"/>
      <c r="BM147" s="9"/>
    </row>
    <row r="148" spans="56:65">
      <c r="BD148" s="9"/>
      <c r="BE148" s="9"/>
      <c r="BF148" s="9"/>
      <c r="BG148" s="9"/>
      <c r="BH148" s="9"/>
      <c r="BI148" s="9"/>
      <c r="BJ148" s="9"/>
      <c r="BK148" s="9"/>
      <c r="BL148" s="9"/>
      <c r="BM148" s="9"/>
    </row>
    <row r="149" spans="56:65">
      <c r="BD149" s="9"/>
      <c r="BE149" s="9"/>
      <c r="BF149" s="9"/>
      <c r="BG149" s="9"/>
      <c r="BH149" s="9"/>
      <c r="BI149" s="9"/>
      <c r="BJ149" s="9"/>
      <c r="BK149" s="9"/>
      <c r="BL149" s="9"/>
      <c r="BM149" s="9"/>
    </row>
    <row r="150" spans="56:65">
      <c r="BD150" s="9"/>
      <c r="BE150" s="9"/>
      <c r="BF150" s="9"/>
      <c r="BG150" s="9"/>
      <c r="BH150" s="9"/>
      <c r="BI150" s="9"/>
      <c r="BJ150" s="9"/>
      <c r="BK150" s="9"/>
      <c r="BL150" s="9"/>
      <c r="BM150" s="9"/>
    </row>
    <row r="151" spans="56:65">
      <c r="BD151" s="9"/>
      <c r="BE151" s="9"/>
      <c r="BF151" s="9"/>
      <c r="BG151" s="9"/>
      <c r="BH151" s="9"/>
      <c r="BI151" s="9"/>
      <c r="BJ151" s="9"/>
      <c r="BK151" s="9"/>
      <c r="BL151" s="9"/>
      <c r="BM151" s="9"/>
    </row>
    <row r="152" spans="56:65">
      <c r="BD152" s="9"/>
      <c r="BE152" s="9"/>
      <c r="BF152" s="9"/>
      <c r="BG152" s="9"/>
      <c r="BH152" s="9"/>
      <c r="BI152" s="9"/>
      <c r="BJ152" s="9"/>
      <c r="BK152" s="9"/>
      <c r="BL152" s="9"/>
      <c r="BM152" s="9"/>
    </row>
    <row r="153" spans="56:65">
      <c r="BD153" s="9"/>
      <c r="BE153" s="9"/>
      <c r="BF153" s="9"/>
      <c r="BG153" s="9"/>
      <c r="BH153" s="9"/>
      <c r="BI153" s="9"/>
      <c r="BJ153" s="9"/>
      <c r="BK153" s="9"/>
      <c r="BL153" s="9"/>
      <c r="BM153" s="9"/>
    </row>
    <row r="154" spans="56:65">
      <c r="BD154" s="9"/>
      <c r="BE154" s="9"/>
      <c r="BF154" s="9"/>
      <c r="BG154" s="9"/>
      <c r="BH154" s="9"/>
      <c r="BI154" s="9"/>
      <c r="BJ154" s="9"/>
      <c r="BK154" s="9"/>
      <c r="BL154" s="9"/>
      <c r="BM154" s="9"/>
    </row>
    <row r="155" spans="56:65">
      <c r="BD155" s="9"/>
      <c r="BE155" s="9"/>
      <c r="BF155" s="9"/>
      <c r="BG155" s="9"/>
      <c r="BH155" s="9"/>
      <c r="BI155" s="9"/>
      <c r="BJ155" s="9"/>
      <c r="BK155" s="9"/>
      <c r="BL155" s="9"/>
      <c r="BM155" s="9"/>
    </row>
    <row r="156" spans="56:65">
      <c r="BD156" s="9"/>
      <c r="BE156" s="9"/>
      <c r="BF156" s="9"/>
      <c r="BG156" s="9"/>
      <c r="BH156" s="9"/>
      <c r="BI156" s="9"/>
      <c r="BJ156" s="9"/>
      <c r="BK156" s="9"/>
      <c r="BL156" s="9"/>
      <c r="BM156" s="9"/>
    </row>
    <row r="157" spans="56:65">
      <c r="BD157" s="9"/>
      <c r="BE157" s="9"/>
      <c r="BF157" s="9"/>
      <c r="BG157" s="9"/>
      <c r="BH157" s="9"/>
      <c r="BI157" s="9"/>
      <c r="BJ157" s="9"/>
      <c r="BK157" s="9"/>
      <c r="BL157" s="9"/>
      <c r="BM157" s="9"/>
    </row>
    <row r="158" spans="56:65">
      <c r="BD158" s="9"/>
      <c r="BE158" s="9"/>
      <c r="BF158" s="9"/>
      <c r="BG158" s="9"/>
      <c r="BH158" s="9"/>
      <c r="BI158" s="9"/>
      <c r="BJ158" s="9"/>
      <c r="BK158" s="9"/>
      <c r="BL158" s="9"/>
      <c r="BM158" s="9"/>
    </row>
    <row r="159" spans="56:65">
      <c r="BD159" s="9"/>
      <c r="BE159" s="9"/>
      <c r="BF159" s="9"/>
      <c r="BG159" s="9"/>
      <c r="BH159" s="9"/>
      <c r="BI159" s="9"/>
      <c r="BJ159" s="9"/>
      <c r="BK159" s="9"/>
      <c r="BL159" s="9"/>
      <c r="BM159" s="9"/>
    </row>
    <row r="160" spans="56:65">
      <c r="BD160" s="9"/>
      <c r="BE160" s="9"/>
      <c r="BF160" s="9"/>
      <c r="BG160" s="9"/>
      <c r="BH160" s="9"/>
      <c r="BI160" s="9"/>
      <c r="BJ160" s="9"/>
      <c r="BK160" s="9"/>
      <c r="BL160" s="9"/>
      <c r="BM160" s="9"/>
    </row>
    <row r="161" spans="56:65">
      <c r="BD161" s="9"/>
      <c r="BE161" s="9"/>
      <c r="BF161" s="9"/>
      <c r="BG161" s="9"/>
      <c r="BH161" s="9"/>
      <c r="BI161" s="9"/>
      <c r="BJ161" s="9"/>
      <c r="BK161" s="9"/>
      <c r="BL161" s="9"/>
      <c r="BM161" s="9"/>
    </row>
    <row r="162" spans="56:65">
      <c r="BD162" s="9"/>
      <c r="BE162" s="9"/>
      <c r="BF162" s="9"/>
      <c r="BG162" s="9"/>
      <c r="BH162" s="9"/>
      <c r="BI162" s="9"/>
      <c r="BJ162" s="9"/>
      <c r="BK162" s="9"/>
      <c r="BL162" s="9"/>
      <c r="BM162" s="9"/>
    </row>
    <row r="163" spans="56:65">
      <c r="BD163" s="9"/>
      <c r="BE163" s="9"/>
      <c r="BF163" s="9"/>
      <c r="BG163" s="9"/>
      <c r="BH163" s="9"/>
      <c r="BI163" s="9"/>
      <c r="BJ163" s="9"/>
      <c r="BK163" s="9"/>
      <c r="BL163" s="9"/>
      <c r="BM163" s="9"/>
    </row>
    <row r="164" spans="56:65">
      <c r="BD164" s="9"/>
      <c r="BE164" s="9"/>
      <c r="BF164" s="9"/>
      <c r="BG164" s="9"/>
      <c r="BH164" s="9"/>
      <c r="BI164" s="9"/>
      <c r="BJ164" s="9"/>
      <c r="BK164" s="9"/>
      <c r="BL164" s="9"/>
      <c r="BM164" s="9"/>
    </row>
    <row r="165" spans="56:65">
      <c r="BD165" s="9"/>
      <c r="BE165" s="9"/>
      <c r="BF165" s="9"/>
      <c r="BG165" s="9"/>
      <c r="BH165" s="9"/>
      <c r="BI165" s="9"/>
      <c r="BJ165" s="9"/>
      <c r="BK165" s="9"/>
      <c r="BL165" s="9"/>
      <c r="BM165" s="9"/>
    </row>
    <row r="166" spans="56:65">
      <c r="BD166" s="9"/>
      <c r="BE166" s="9"/>
      <c r="BF166" s="9"/>
      <c r="BG166" s="9"/>
      <c r="BH166" s="9"/>
      <c r="BI166" s="9"/>
      <c r="BJ166" s="9"/>
      <c r="BK166" s="9"/>
      <c r="BL166" s="9"/>
      <c r="BM166" s="9"/>
    </row>
    <row r="167" spans="56:65">
      <c r="BD167" s="9"/>
      <c r="BE167" s="9"/>
      <c r="BF167" s="9"/>
      <c r="BG167" s="9"/>
      <c r="BH167" s="9"/>
      <c r="BI167" s="9"/>
      <c r="BJ167" s="9"/>
      <c r="BK167" s="9"/>
      <c r="BL167" s="9"/>
      <c r="BM167" s="9"/>
    </row>
    <row r="168" spans="56:65">
      <c r="BD168" s="9"/>
      <c r="BE168" s="9"/>
      <c r="BF168" s="9"/>
      <c r="BG168" s="9"/>
      <c r="BH168" s="9"/>
      <c r="BI168" s="9"/>
      <c r="BJ168" s="9"/>
      <c r="BK168" s="9"/>
      <c r="BL168" s="9"/>
      <c r="BM168" s="9"/>
    </row>
    <row r="169" spans="56:65">
      <c r="BD169" s="9"/>
      <c r="BE169" s="9"/>
      <c r="BF169" s="9"/>
      <c r="BG169" s="9"/>
      <c r="BH169" s="9"/>
      <c r="BI169" s="9"/>
      <c r="BJ169" s="9"/>
      <c r="BK169" s="9"/>
      <c r="BL169" s="9"/>
      <c r="BM169" s="9"/>
    </row>
    <row r="170" spans="56:65">
      <c r="BD170" s="9"/>
      <c r="BE170" s="9"/>
      <c r="BF170" s="9"/>
      <c r="BG170" s="9"/>
      <c r="BH170" s="9"/>
      <c r="BI170" s="9"/>
      <c r="BJ170" s="9"/>
      <c r="BK170" s="9"/>
      <c r="BL170" s="9"/>
      <c r="BM170" s="9"/>
    </row>
    <row r="171" spans="56:65">
      <c r="BD171" s="9"/>
      <c r="BE171" s="9"/>
      <c r="BF171" s="9"/>
      <c r="BG171" s="9"/>
      <c r="BH171" s="9"/>
      <c r="BI171" s="9"/>
      <c r="BJ171" s="9"/>
      <c r="BK171" s="9"/>
      <c r="BL171" s="9"/>
      <c r="BM171" s="9"/>
    </row>
    <row r="172" spans="56:65">
      <c r="BD172" s="9"/>
      <c r="BE172" s="9"/>
      <c r="BF172" s="9"/>
      <c r="BG172" s="9"/>
      <c r="BH172" s="9"/>
      <c r="BI172" s="9"/>
      <c r="BJ172" s="9"/>
      <c r="BK172" s="9"/>
      <c r="BL172" s="9"/>
      <c r="BM172" s="9"/>
    </row>
    <row r="173" spans="56:65">
      <c r="BD173" s="9"/>
      <c r="BE173" s="9"/>
      <c r="BF173" s="9"/>
      <c r="BG173" s="9"/>
      <c r="BH173" s="9"/>
      <c r="BI173" s="9"/>
      <c r="BJ173" s="9"/>
      <c r="BK173" s="9"/>
      <c r="BL173" s="9"/>
      <c r="BM173" s="9"/>
    </row>
    <row r="174" spans="56:65">
      <c r="BD174" s="9"/>
      <c r="BE174" s="9"/>
      <c r="BF174" s="9"/>
      <c r="BG174" s="9"/>
      <c r="BH174" s="9"/>
      <c r="BI174" s="9"/>
      <c r="BJ174" s="9"/>
      <c r="BK174" s="9"/>
      <c r="BL174" s="9"/>
      <c r="BM174" s="9"/>
    </row>
    <row r="175" spans="56:65">
      <c r="BD175" s="9"/>
      <c r="BE175" s="9"/>
      <c r="BF175" s="9"/>
      <c r="BG175" s="9"/>
      <c r="BH175" s="9"/>
      <c r="BI175" s="9"/>
      <c r="BJ175" s="9"/>
      <c r="BK175" s="9"/>
      <c r="BL175" s="9"/>
      <c r="BM175" s="9"/>
    </row>
    <row r="176" spans="56:65">
      <c r="BD176" s="9"/>
      <c r="BE176" s="9"/>
      <c r="BF176" s="9"/>
      <c r="BG176" s="9"/>
      <c r="BH176" s="9"/>
      <c r="BI176" s="9"/>
      <c r="BJ176" s="9"/>
      <c r="BK176" s="9"/>
      <c r="BL176" s="9"/>
      <c r="BM176" s="9"/>
    </row>
    <row r="177" spans="56:65">
      <c r="BD177" s="9"/>
      <c r="BE177" s="9"/>
      <c r="BF177" s="9"/>
      <c r="BG177" s="9"/>
      <c r="BH177" s="9"/>
      <c r="BI177" s="9"/>
      <c r="BJ177" s="9"/>
      <c r="BK177" s="9"/>
      <c r="BL177" s="9"/>
      <c r="BM177" s="9"/>
    </row>
    <row r="178" spans="56:65">
      <c r="BD178" s="9"/>
      <c r="BE178" s="9"/>
      <c r="BF178" s="9"/>
      <c r="BG178" s="9"/>
      <c r="BH178" s="9"/>
      <c r="BI178" s="9"/>
      <c r="BJ178" s="9"/>
      <c r="BK178" s="9"/>
      <c r="BL178" s="9"/>
      <c r="BM178" s="9"/>
    </row>
    <row r="179" spans="56:65">
      <c r="BD179" s="9"/>
      <c r="BE179" s="9"/>
      <c r="BF179" s="9"/>
      <c r="BG179" s="9"/>
      <c r="BH179" s="9"/>
      <c r="BI179" s="9"/>
      <c r="BJ179" s="9"/>
      <c r="BK179" s="9"/>
      <c r="BL179" s="9"/>
      <c r="BM179" s="9"/>
    </row>
    <row r="180" spans="56:65">
      <c r="BD180" s="9"/>
      <c r="BE180" s="9"/>
      <c r="BF180" s="9"/>
      <c r="BG180" s="9"/>
      <c r="BH180" s="9"/>
      <c r="BI180" s="9"/>
      <c r="BJ180" s="9"/>
      <c r="BK180" s="9"/>
      <c r="BL180" s="9"/>
      <c r="BM180" s="9"/>
    </row>
    <row r="181" spans="56:65">
      <c r="BD181" s="9"/>
      <c r="BE181" s="9"/>
      <c r="BF181" s="9"/>
      <c r="BG181" s="9"/>
      <c r="BH181" s="9"/>
      <c r="BI181" s="9"/>
      <c r="BJ181" s="9"/>
      <c r="BK181" s="9"/>
      <c r="BL181" s="9"/>
      <c r="BM181" s="9"/>
    </row>
    <row r="182" spans="56:65">
      <c r="BD182" s="9"/>
      <c r="BE182" s="9"/>
      <c r="BF182" s="9"/>
      <c r="BG182" s="9"/>
      <c r="BH182" s="9"/>
      <c r="BI182" s="9"/>
      <c r="BJ182" s="9"/>
      <c r="BK182" s="9"/>
      <c r="BL182" s="9"/>
      <c r="BM182" s="9"/>
    </row>
    <row r="183" spans="56:65">
      <c r="BD183" s="9"/>
      <c r="BE183" s="9"/>
      <c r="BF183" s="9"/>
      <c r="BG183" s="9"/>
      <c r="BH183" s="9"/>
      <c r="BI183" s="9"/>
      <c r="BJ183" s="9"/>
      <c r="BK183" s="9"/>
      <c r="BL183" s="9"/>
      <c r="BM183" s="9"/>
    </row>
    <row r="184" spans="56:65">
      <c r="BD184" s="9"/>
      <c r="BE184" s="9"/>
      <c r="BF184" s="9"/>
      <c r="BG184" s="9"/>
      <c r="BH184" s="9"/>
      <c r="BI184" s="9"/>
      <c r="BJ184" s="9"/>
      <c r="BK184" s="9"/>
      <c r="BL184" s="9"/>
      <c r="BM184" s="9"/>
    </row>
    <row r="185" spans="56:65">
      <c r="BD185" s="9"/>
      <c r="BE185" s="9"/>
      <c r="BF185" s="9"/>
      <c r="BG185" s="9"/>
      <c r="BH185" s="9"/>
      <c r="BI185" s="9"/>
      <c r="BJ185" s="9"/>
      <c r="BK185" s="9"/>
      <c r="BL185" s="9"/>
      <c r="BM185" s="9"/>
    </row>
    <row r="186" spans="56:65">
      <c r="BD186" s="9"/>
      <c r="BE186" s="9"/>
      <c r="BF186" s="9"/>
      <c r="BG186" s="9"/>
      <c r="BH186" s="9"/>
      <c r="BI186" s="9"/>
      <c r="BJ186" s="9"/>
      <c r="BK186" s="9"/>
      <c r="BL186" s="9"/>
      <c r="BM186" s="9"/>
    </row>
    <row r="187" spans="56:65">
      <c r="BD187" s="9"/>
      <c r="BE187" s="9"/>
      <c r="BF187" s="9"/>
      <c r="BG187" s="9"/>
      <c r="BH187" s="9"/>
      <c r="BI187" s="9"/>
      <c r="BJ187" s="9"/>
      <c r="BK187" s="9"/>
      <c r="BL187" s="9"/>
      <c r="BM187" s="9"/>
    </row>
    <row r="188" spans="56:65">
      <c r="BD188" s="9"/>
      <c r="BE188" s="9"/>
      <c r="BF188" s="9"/>
      <c r="BG188" s="9"/>
      <c r="BH188" s="9"/>
      <c r="BI188" s="9"/>
      <c r="BJ188" s="9"/>
      <c r="BK188" s="9"/>
      <c r="BL188" s="9"/>
      <c r="BM188" s="9"/>
    </row>
    <row r="189" spans="56:65">
      <c r="BD189" s="9"/>
      <c r="BE189" s="9"/>
      <c r="BF189" s="9"/>
      <c r="BG189" s="9"/>
      <c r="BH189" s="9"/>
      <c r="BI189" s="9"/>
      <c r="BJ189" s="9"/>
      <c r="BK189" s="9"/>
      <c r="BL189" s="9"/>
      <c r="BM189" s="9"/>
    </row>
    <row r="190" spans="56:65">
      <c r="BD190" s="9"/>
      <c r="BE190" s="9"/>
      <c r="BF190" s="9"/>
      <c r="BG190" s="9"/>
      <c r="BH190" s="9"/>
      <c r="BI190" s="9"/>
      <c r="BJ190" s="9"/>
      <c r="BK190" s="9"/>
      <c r="BL190" s="9"/>
      <c r="BM190" s="9"/>
    </row>
    <row r="191" spans="56:65">
      <c r="BD191" s="9"/>
      <c r="BE191" s="9"/>
      <c r="BF191" s="9"/>
      <c r="BG191" s="9"/>
      <c r="BH191" s="9"/>
      <c r="BI191" s="9"/>
      <c r="BJ191" s="9"/>
      <c r="BK191" s="9"/>
      <c r="BL191" s="9"/>
      <c r="BM191" s="9"/>
    </row>
    <row r="192" spans="56:65">
      <c r="BD192" s="9"/>
      <c r="BE192" s="9"/>
      <c r="BF192" s="9"/>
      <c r="BG192" s="9"/>
      <c r="BH192" s="9"/>
      <c r="BI192" s="9"/>
      <c r="BJ192" s="9"/>
      <c r="BK192" s="9"/>
      <c r="BL192" s="9"/>
      <c r="BM192" s="9"/>
    </row>
    <row r="193" spans="56:65">
      <c r="BD193" s="9"/>
      <c r="BE193" s="9"/>
      <c r="BF193" s="9"/>
      <c r="BG193" s="9"/>
      <c r="BH193" s="9"/>
      <c r="BI193" s="9"/>
      <c r="BJ193" s="9"/>
      <c r="BK193" s="9"/>
      <c r="BL193" s="9"/>
      <c r="BM193" s="9"/>
    </row>
    <row r="194" spans="56:65">
      <c r="BD194" s="9"/>
      <c r="BE194" s="9"/>
      <c r="BF194" s="9"/>
      <c r="BG194" s="9"/>
      <c r="BH194" s="9"/>
      <c r="BI194" s="9"/>
      <c r="BJ194" s="9"/>
      <c r="BK194" s="9"/>
      <c r="BL194" s="9"/>
      <c r="BM194" s="9"/>
    </row>
    <row r="195" spans="56:65">
      <c r="BD195" s="9"/>
      <c r="BE195" s="9"/>
      <c r="BF195" s="9"/>
      <c r="BG195" s="9"/>
      <c r="BH195" s="9"/>
      <c r="BI195" s="9"/>
      <c r="BJ195" s="9"/>
      <c r="BK195" s="9"/>
      <c r="BL195" s="9"/>
      <c r="BM195" s="9"/>
    </row>
    <row r="196" spans="56:65">
      <c r="BD196" s="9"/>
      <c r="BE196" s="9"/>
      <c r="BF196" s="9"/>
      <c r="BG196" s="9"/>
      <c r="BH196" s="9"/>
      <c r="BI196" s="9"/>
      <c r="BJ196" s="9"/>
      <c r="BK196" s="9"/>
      <c r="BL196" s="9"/>
      <c r="BM196" s="9"/>
    </row>
    <row r="197" spans="56:65">
      <c r="BD197" s="9"/>
      <c r="BE197" s="9"/>
      <c r="BF197" s="9"/>
      <c r="BG197" s="9"/>
      <c r="BH197" s="9"/>
      <c r="BI197" s="9"/>
      <c r="BJ197" s="9"/>
      <c r="BK197" s="9"/>
      <c r="BL197" s="9"/>
      <c r="BM197" s="9"/>
    </row>
    <row r="198" spans="56:65">
      <c r="BD198" s="9"/>
      <c r="BE198" s="9"/>
      <c r="BF198" s="9"/>
      <c r="BG198" s="9"/>
      <c r="BH198" s="9"/>
      <c r="BI198" s="9"/>
      <c r="BJ198" s="9"/>
      <c r="BK198" s="9"/>
      <c r="BL198" s="9"/>
      <c r="BM198" s="9"/>
    </row>
    <row r="199" spans="56:65">
      <c r="BD199" s="9"/>
      <c r="BE199" s="9"/>
      <c r="BF199" s="9"/>
      <c r="BG199" s="9"/>
      <c r="BH199" s="9"/>
      <c r="BI199" s="9"/>
      <c r="BJ199" s="9"/>
      <c r="BK199" s="9"/>
      <c r="BL199" s="9"/>
      <c r="BM199" s="9"/>
    </row>
    <row r="200" spans="56:65">
      <c r="BD200" s="9"/>
      <c r="BE200" s="9"/>
      <c r="BF200" s="9"/>
      <c r="BG200" s="9"/>
      <c r="BH200" s="9"/>
      <c r="BI200" s="9"/>
      <c r="BJ200" s="9"/>
      <c r="BK200" s="9"/>
      <c r="BL200" s="9"/>
      <c r="BM200" s="9"/>
    </row>
    <row r="201" spans="56:65">
      <c r="BD201" s="9"/>
      <c r="BE201" s="9"/>
      <c r="BF201" s="9"/>
      <c r="BG201" s="9"/>
      <c r="BH201" s="9"/>
      <c r="BI201" s="9"/>
      <c r="BJ201" s="9"/>
      <c r="BK201" s="9"/>
      <c r="BL201" s="9"/>
      <c r="BM201" s="9"/>
    </row>
    <row r="202" spans="56:65">
      <c r="BD202" s="9"/>
      <c r="BE202" s="9"/>
      <c r="BF202" s="9"/>
      <c r="BG202" s="9"/>
      <c r="BH202" s="9"/>
      <c r="BI202" s="9"/>
      <c r="BJ202" s="9"/>
      <c r="BK202" s="9"/>
      <c r="BL202" s="9"/>
      <c r="BM202" s="9"/>
    </row>
    <row r="203" spans="56:65">
      <c r="BD203" s="9"/>
      <c r="BE203" s="9"/>
      <c r="BF203" s="9"/>
      <c r="BG203" s="9"/>
      <c r="BH203" s="9"/>
      <c r="BI203" s="9"/>
      <c r="BJ203" s="9"/>
      <c r="BK203" s="9"/>
      <c r="BL203" s="9"/>
      <c r="BM203" s="9"/>
    </row>
    <row r="204" spans="56:65">
      <c r="BD204" s="9"/>
      <c r="BE204" s="9"/>
      <c r="BF204" s="9"/>
      <c r="BG204" s="9"/>
      <c r="BH204" s="9"/>
      <c r="BI204" s="9"/>
      <c r="BJ204" s="9"/>
      <c r="BK204" s="9"/>
      <c r="BL204" s="9"/>
      <c r="BM204" s="9"/>
    </row>
    <row r="205" spans="56:65">
      <c r="BD205" s="9"/>
      <c r="BE205" s="9"/>
      <c r="BF205" s="9"/>
      <c r="BG205" s="9"/>
      <c r="BH205" s="9"/>
      <c r="BI205" s="9"/>
      <c r="BJ205" s="9"/>
      <c r="BK205" s="9"/>
      <c r="BL205" s="9"/>
      <c r="BM205" s="9"/>
    </row>
    <row r="206" spans="56:65">
      <c r="BD206" s="9"/>
      <c r="BE206" s="9"/>
      <c r="BF206" s="9"/>
      <c r="BG206" s="9"/>
      <c r="BH206" s="9"/>
      <c r="BI206" s="9"/>
      <c r="BJ206" s="9"/>
      <c r="BK206" s="9"/>
      <c r="BL206" s="9"/>
      <c r="BM206" s="9"/>
    </row>
    <row r="207" spans="56:65">
      <c r="BD207" s="9"/>
      <c r="BE207" s="9"/>
      <c r="BF207" s="9"/>
      <c r="BG207" s="9"/>
      <c r="BH207" s="9"/>
      <c r="BI207" s="9"/>
      <c r="BJ207" s="9"/>
      <c r="BK207" s="9"/>
      <c r="BL207" s="9"/>
      <c r="BM207" s="9"/>
    </row>
    <row r="208" spans="56:65">
      <c r="BD208" s="9"/>
      <c r="BE208" s="9"/>
      <c r="BF208" s="9"/>
      <c r="BG208" s="9"/>
      <c r="BH208" s="9"/>
      <c r="BI208" s="9"/>
      <c r="BJ208" s="9"/>
      <c r="BK208" s="9"/>
      <c r="BL208" s="9"/>
      <c r="BM208" s="9"/>
    </row>
    <row r="209" spans="56:65">
      <c r="BD209" s="9"/>
      <c r="BE209" s="9"/>
      <c r="BF209" s="9"/>
      <c r="BG209" s="9"/>
      <c r="BH209" s="9"/>
      <c r="BI209" s="9"/>
      <c r="BJ209" s="9"/>
      <c r="BK209" s="9"/>
      <c r="BL209" s="9"/>
      <c r="BM209" s="9"/>
    </row>
    <row r="210" spans="56:65">
      <c r="BD210" s="9"/>
      <c r="BE210" s="9"/>
      <c r="BF210" s="9"/>
      <c r="BG210" s="9"/>
      <c r="BH210" s="9"/>
      <c r="BI210" s="9"/>
      <c r="BJ210" s="9"/>
      <c r="BK210" s="9"/>
      <c r="BL210" s="9"/>
      <c r="BM210" s="9"/>
    </row>
    <row r="211" spans="56:65">
      <c r="BD211" s="9"/>
      <c r="BE211" s="9"/>
      <c r="BF211" s="9"/>
      <c r="BG211" s="9"/>
      <c r="BH211" s="9"/>
      <c r="BI211" s="9"/>
      <c r="BJ211" s="9"/>
      <c r="BK211" s="9"/>
      <c r="BL211" s="9"/>
      <c r="BM211" s="9"/>
    </row>
    <row r="212" spans="56:65">
      <c r="BD212" s="9"/>
      <c r="BE212" s="9"/>
      <c r="BF212" s="9"/>
      <c r="BG212" s="9"/>
      <c r="BH212" s="9"/>
      <c r="BI212" s="9"/>
      <c r="BJ212" s="9"/>
      <c r="BK212" s="9"/>
      <c r="BL212" s="9"/>
      <c r="BM212" s="9"/>
    </row>
    <row r="213" spans="56:65">
      <c r="BD213" s="9"/>
      <c r="BE213" s="9"/>
      <c r="BF213" s="9"/>
      <c r="BG213" s="9"/>
      <c r="BH213" s="9"/>
      <c r="BI213" s="9"/>
      <c r="BJ213" s="9"/>
      <c r="BK213" s="9"/>
      <c r="BL213" s="9"/>
      <c r="BM213" s="9"/>
    </row>
    <row r="214" spans="56:65">
      <c r="BD214" s="9"/>
      <c r="BE214" s="9"/>
      <c r="BF214" s="9"/>
      <c r="BG214" s="9"/>
      <c r="BH214" s="9"/>
      <c r="BI214" s="9"/>
      <c r="BJ214" s="9"/>
      <c r="BK214" s="9"/>
      <c r="BL214" s="9"/>
      <c r="BM214" s="9"/>
    </row>
    <row r="215" spans="56:65">
      <c r="BD215" s="9"/>
      <c r="BE215" s="9"/>
      <c r="BF215" s="9"/>
      <c r="BG215" s="9"/>
      <c r="BH215" s="9"/>
      <c r="BI215" s="9"/>
      <c r="BJ215" s="9"/>
      <c r="BK215" s="9"/>
      <c r="BL215" s="9"/>
      <c r="BM215" s="9"/>
    </row>
    <row r="216" spans="56:65">
      <c r="BD216" s="9"/>
      <c r="BE216" s="9"/>
      <c r="BF216" s="9"/>
      <c r="BG216" s="9"/>
      <c r="BH216" s="9"/>
      <c r="BI216" s="9"/>
      <c r="BJ216" s="9"/>
      <c r="BK216" s="9"/>
      <c r="BL216" s="9"/>
      <c r="BM216" s="9"/>
    </row>
    <row r="217" spans="56:65">
      <c r="BD217" s="9"/>
      <c r="BE217" s="9"/>
      <c r="BF217" s="9"/>
      <c r="BG217" s="9"/>
      <c r="BH217" s="9"/>
      <c r="BI217" s="9"/>
      <c r="BJ217" s="9"/>
      <c r="BK217" s="9"/>
      <c r="BL217" s="9"/>
      <c r="BM217" s="9"/>
    </row>
    <row r="218" spans="56:65">
      <c r="BD218" s="9"/>
      <c r="BE218" s="9"/>
      <c r="BF218" s="9"/>
      <c r="BG218" s="9"/>
      <c r="BH218" s="9"/>
      <c r="BI218" s="9"/>
      <c r="BJ218" s="9"/>
      <c r="BK218" s="9"/>
      <c r="BL218" s="9"/>
      <c r="BM218" s="9"/>
    </row>
    <row r="219" spans="56:65">
      <c r="BD219" s="9"/>
      <c r="BE219" s="9"/>
      <c r="BF219" s="9"/>
      <c r="BG219" s="9"/>
      <c r="BH219" s="9"/>
      <c r="BI219" s="9"/>
      <c r="BJ219" s="9"/>
      <c r="BK219" s="9"/>
      <c r="BL219" s="9"/>
      <c r="BM219" s="9"/>
    </row>
    <row r="220" spans="56:65">
      <c r="BD220" s="9"/>
      <c r="BE220" s="9"/>
      <c r="BF220" s="9"/>
      <c r="BG220" s="9"/>
      <c r="BH220" s="9"/>
      <c r="BI220" s="9"/>
      <c r="BJ220" s="9"/>
      <c r="BK220" s="9"/>
      <c r="BL220" s="9"/>
      <c r="BM220" s="9"/>
    </row>
    <row r="221" spans="56:65">
      <c r="BD221" s="9"/>
      <c r="BE221" s="9"/>
      <c r="BF221" s="9"/>
      <c r="BG221" s="9"/>
      <c r="BH221" s="9"/>
      <c r="BI221" s="9"/>
      <c r="BJ221" s="9"/>
      <c r="BK221" s="9"/>
      <c r="BL221" s="9"/>
      <c r="BM221" s="9"/>
    </row>
    <row r="222" spans="56:65">
      <c r="BD222" s="9"/>
      <c r="BE222" s="9"/>
      <c r="BF222" s="9"/>
      <c r="BG222" s="9"/>
      <c r="BH222" s="9"/>
      <c r="BI222" s="9"/>
      <c r="BJ222" s="9"/>
      <c r="BK222" s="9"/>
      <c r="BL222" s="9"/>
      <c r="BM222" s="9"/>
    </row>
    <row r="223" spans="56:65">
      <c r="BD223" s="9"/>
      <c r="BE223" s="9"/>
      <c r="BF223" s="9"/>
      <c r="BG223" s="9"/>
      <c r="BH223" s="9"/>
      <c r="BI223" s="9"/>
      <c r="BJ223" s="9"/>
      <c r="BK223" s="9"/>
      <c r="BL223" s="9"/>
      <c r="BM223" s="9"/>
    </row>
    <row r="224" spans="56:65">
      <c r="BD224" s="9"/>
      <c r="BE224" s="9"/>
      <c r="BF224" s="9"/>
      <c r="BG224" s="9"/>
      <c r="BH224" s="9"/>
      <c r="BI224" s="9"/>
      <c r="BJ224" s="9"/>
      <c r="BK224" s="9"/>
      <c r="BL224" s="9"/>
      <c r="BM224" s="9"/>
    </row>
    <row r="225" spans="56:65">
      <c r="BD225" s="9"/>
      <c r="BE225" s="9"/>
      <c r="BF225" s="9"/>
      <c r="BG225" s="9"/>
      <c r="BH225" s="9"/>
      <c r="BI225" s="9"/>
      <c r="BJ225" s="9"/>
      <c r="BK225" s="9"/>
      <c r="BL225" s="9"/>
      <c r="BM225" s="9"/>
    </row>
    <row r="226" spans="56:65">
      <c r="BD226" s="9"/>
      <c r="BE226" s="9"/>
      <c r="BF226" s="9"/>
      <c r="BG226" s="9"/>
      <c r="BH226" s="9"/>
      <c r="BI226" s="9"/>
      <c r="BJ226" s="9"/>
      <c r="BK226" s="9"/>
      <c r="BL226" s="9"/>
      <c r="BM226" s="9"/>
    </row>
    <row r="227" spans="56:65">
      <c r="BD227" s="9"/>
      <c r="BE227" s="9"/>
      <c r="BF227" s="9"/>
      <c r="BG227" s="9"/>
      <c r="BH227" s="9"/>
      <c r="BI227" s="9"/>
      <c r="BJ227" s="9"/>
      <c r="BK227" s="9"/>
      <c r="BL227" s="9"/>
      <c r="BM227" s="9"/>
    </row>
    <row r="228" spans="56:65">
      <c r="BD228" s="9"/>
      <c r="BE228" s="9"/>
      <c r="BF228" s="9"/>
      <c r="BG228" s="9"/>
      <c r="BH228" s="9"/>
      <c r="BI228" s="9"/>
      <c r="BJ228" s="9"/>
      <c r="BK228" s="9"/>
      <c r="BL228" s="9"/>
      <c r="BM228" s="9"/>
    </row>
    <row r="229" spans="56:65">
      <c r="BD229" s="9"/>
      <c r="BE229" s="9"/>
      <c r="BF229" s="9"/>
      <c r="BG229" s="9"/>
      <c r="BH229" s="9"/>
      <c r="BI229" s="9"/>
      <c r="BJ229" s="9"/>
      <c r="BK229" s="9"/>
      <c r="BL229" s="9"/>
      <c r="BM229" s="9"/>
    </row>
    <row r="230" spans="56:65">
      <c r="BD230" s="9"/>
      <c r="BE230" s="9"/>
      <c r="BF230" s="9"/>
      <c r="BG230" s="9"/>
      <c r="BH230" s="9"/>
      <c r="BI230" s="9"/>
      <c r="BJ230" s="9"/>
      <c r="BK230" s="9"/>
      <c r="BL230" s="9"/>
      <c r="BM230" s="9"/>
    </row>
    <row r="231" spans="56:65">
      <c r="BD231" s="9"/>
      <c r="BE231" s="9"/>
      <c r="BF231" s="9"/>
      <c r="BG231" s="9"/>
      <c r="BH231" s="9"/>
      <c r="BI231" s="9"/>
      <c r="BJ231" s="9"/>
      <c r="BK231" s="9"/>
      <c r="BL231" s="9"/>
      <c r="BM231" s="9"/>
    </row>
    <row r="232" spans="56:65">
      <c r="BD232" s="9"/>
      <c r="BE232" s="9"/>
      <c r="BF232" s="9"/>
      <c r="BG232" s="9"/>
      <c r="BH232" s="9"/>
      <c r="BI232" s="9"/>
      <c r="BJ232" s="9"/>
      <c r="BK232" s="9"/>
      <c r="BL232" s="9"/>
      <c r="BM232" s="9"/>
    </row>
    <row r="233" spans="56:65">
      <c r="BD233" s="9"/>
      <c r="BE233" s="9"/>
      <c r="BF233" s="9"/>
      <c r="BG233" s="9"/>
      <c r="BH233" s="9"/>
      <c r="BI233" s="9"/>
      <c r="BJ233" s="9"/>
      <c r="BK233" s="9"/>
      <c r="BL233" s="9"/>
      <c r="BM233" s="9"/>
    </row>
    <row r="234" spans="56:65">
      <c r="BD234" s="9"/>
      <c r="BE234" s="9"/>
      <c r="BF234" s="9"/>
      <c r="BG234" s="9"/>
      <c r="BH234" s="9"/>
      <c r="BI234" s="9"/>
      <c r="BJ234" s="9"/>
      <c r="BK234" s="9"/>
      <c r="BL234" s="9"/>
      <c r="BM234" s="9"/>
    </row>
    <row r="235" spans="56:65">
      <c r="BD235" s="9"/>
      <c r="BE235" s="9"/>
      <c r="BF235" s="9"/>
      <c r="BG235" s="9"/>
      <c r="BH235" s="9"/>
      <c r="BI235" s="9"/>
      <c r="BJ235" s="9"/>
      <c r="BK235" s="9"/>
      <c r="BL235" s="9"/>
      <c r="BM235" s="9"/>
    </row>
    <row r="236" spans="56:65">
      <c r="BD236" s="9"/>
      <c r="BE236" s="9"/>
      <c r="BF236" s="9"/>
      <c r="BG236" s="9"/>
      <c r="BH236" s="9"/>
      <c r="BI236" s="9"/>
      <c r="BJ236" s="9"/>
      <c r="BK236" s="9"/>
      <c r="BL236" s="9"/>
      <c r="BM236" s="9"/>
    </row>
    <row r="237" spans="56:65">
      <c r="BD237" s="9"/>
      <c r="BE237" s="9"/>
      <c r="BF237" s="9"/>
      <c r="BG237" s="9"/>
      <c r="BH237" s="9"/>
      <c r="BI237" s="9"/>
      <c r="BJ237" s="9"/>
      <c r="BK237" s="9"/>
      <c r="BL237" s="9"/>
      <c r="BM237" s="9"/>
    </row>
    <row r="238" spans="56:65">
      <c r="BD238" s="9"/>
      <c r="BE238" s="9"/>
      <c r="BF238" s="9"/>
      <c r="BG238" s="9"/>
      <c r="BH238" s="9"/>
      <c r="BI238" s="9"/>
      <c r="BJ238" s="9"/>
      <c r="BK238" s="9"/>
      <c r="BL238" s="9"/>
      <c r="BM238" s="9"/>
    </row>
    <row r="239" spans="56:65">
      <c r="BD239" s="9"/>
      <c r="BE239" s="9"/>
      <c r="BF239" s="9"/>
      <c r="BG239" s="9"/>
      <c r="BH239" s="9"/>
      <c r="BI239" s="9"/>
      <c r="BJ239" s="9"/>
      <c r="BK239" s="9"/>
      <c r="BL239" s="9"/>
      <c r="BM239" s="9"/>
    </row>
    <row r="240" spans="56:65">
      <c r="BD240" s="9"/>
      <c r="BE240" s="9"/>
      <c r="BF240" s="9"/>
      <c r="BG240" s="9"/>
      <c r="BH240" s="9"/>
      <c r="BI240" s="9"/>
      <c r="BJ240" s="9"/>
      <c r="BK240" s="9"/>
      <c r="BL240" s="9"/>
      <c r="BM240" s="9"/>
    </row>
    <row r="241" spans="56:65">
      <c r="BD241" s="9"/>
      <c r="BE241" s="9"/>
      <c r="BF241" s="9"/>
      <c r="BG241" s="9"/>
      <c r="BH241" s="9"/>
      <c r="BI241" s="9"/>
      <c r="BJ241" s="9"/>
      <c r="BK241" s="9"/>
      <c r="BL241" s="9"/>
      <c r="BM241" s="9"/>
    </row>
    <row r="242" spans="56:65">
      <c r="BD242" s="9"/>
      <c r="BE242" s="9"/>
      <c r="BF242" s="9"/>
      <c r="BG242" s="9"/>
      <c r="BH242" s="9"/>
      <c r="BI242" s="9"/>
      <c r="BJ242" s="9"/>
      <c r="BK242" s="9"/>
      <c r="BL242" s="9"/>
      <c r="BM242" s="9"/>
    </row>
    <row r="243" spans="56:65">
      <c r="BD243" s="9"/>
      <c r="BE243" s="9"/>
      <c r="BF243" s="9"/>
      <c r="BG243" s="9"/>
      <c r="BH243" s="9"/>
      <c r="BI243" s="9"/>
      <c r="BJ243" s="9"/>
      <c r="BK243" s="9"/>
      <c r="BL243" s="9"/>
      <c r="BM243" s="9"/>
    </row>
    <row r="244" spans="56:65">
      <c r="BD244" s="9"/>
      <c r="BE244" s="9"/>
      <c r="BF244" s="9"/>
      <c r="BG244" s="9"/>
      <c r="BH244" s="9"/>
      <c r="BI244" s="9"/>
      <c r="BJ244" s="9"/>
      <c r="BK244" s="9"/>
      <c r="BL244" s="9"/>
      <c r="BM244" s="9"/>
    </row>
    <row r="245" spans="56:65">
      <c r="BD245" s="9"/>
      <c r="BE245" s="9"/>
      <c r="BF245" s="9"/>
      <c r="BG245" s="9"/>
      <c r="BH245" s="9"/>
      <c r="BI245" s="9"/>
      <c r="BJ245" s="9"/>
      <c r="BK245" s="9"/>
      <c r="BL245" s="9"/>
      <c r="BM245" s="9"/>
    </row>
    <row r="246" spans="56:65">
      <c r="BD246" s="9"/>
      <c r="BE246" s="9"/>
      <c r="BF246" s="9"/>
      <c r="BG246" s="9"/>
      <c r="BH246" s="9"/>
      <c r="BI246" s="9"/>
      <c r="BJ246" s="9"/>
      <c r="BK246" s="9"/>
      <c r="BL246" s="9"/>
      <c r="BM246" s="9"/>
    </row>
    <row r="247" spans="56:65">
      <c r="BD247" s="9"/>
      <c r="BE247" s="9"/>
      <c r="BF247" s="9"/>
      <c r="BG247" s="9"/>
      <c r="BH247" s="9"/>
      <c r="BI247" s="9"/>
      <c r="BJ247" s="9"/>
      <c r="BK247" s="9"/>
      <c r="BL247" s="9"/>
      <c r="BM247" s="9"/>
    </row>
    <row r="248" spans="56:65">
      <c r="BD248" s="9"/>
      <c r="BE248" s="9"/>
      <c r="BF248" s="9"/>
      <c r="BG248" s="9"/>
      <c r="BH248" s="9"/>
      <c r="BI248" s="9"/>
      <c r="BJ248" s="9"/>
      <c r="BK248" s="9"/>
      <c r="BL248" s="9"/>
      <c r="BM248" s="9"/>
    </row>
    <row r="249" spans="56:65">
      <c r="BD249" s="9"/>
      <c r="BE249" s="9"/>
      <c r="BF249" s="9"/>
      <c r="BG249" s="9"/>
      <c r="BH249" s="9"/>
      <c r="BI249" s="9"/>
      <c r="BJ249" s="9"/>
      <c r="BK249" s="9"/>
      <c r="BL249" s="9"/>
      <c r="BM249" s="9"/>
    </row>
    <row r="250" spans="56:65">
      <c r="BD250" s="9"/>
      <c r="BE250" s="9"/>
      <c r="BF250" s="9"/>
      <c r="BG250" s="9"/>
      <c r="BH250" s="9"/>
      <c r="BI250" s="9"/>
      <c r="BJ250" s="9"/>
      <c r="BK250" s="9"/>
      <c r="BL250" s="9"/>
      <c r="BM250" s="9"/>
    </row>
    <row r="251" spans="56:65">
      <c r="BD251" s="9"/>
      <c r="BE251" s="9"/>
      <c r="BF251" s="9"/>
      <c r="BG251" s="9"/>
      <c r="BH251" s="9"/>
      <c r="BI251" s="9"/>
      <c r="BJ251" s="9"/>
      <c r="BK251" s="9"/>
      <c r="BL251" s="9"/>
      <c r="BM251" s="9"/>
    </row>
    <row r="252" spans="56:65">
      <c r="BD252" s="9"/>
      <c r="BE252" s="9"/>
      <c r="BF252" s="9"/>
      <c r="BG252" s="9"/>
      <c r="BH252" s="9"/>
      <c r="BI252" s="9"/>
      <c r="BJ252" s="9"/>
      <c r="BK252" s="9"/>
      <c r="BL252" s="9"/>
      <c r="BM252" s="9"/>
    </row>
    <row r="253" spans="56:65">
      <c r="BD253" s="9"/>
      <c r="BE253" s="9"/>
      <c r="BF253" s="9"/>
      <c r="BG253" s="9"/>
      <c r="BH253" s="9"/>
      <c r="BI253" s="9"/>
      <c r="BJ253" s="9"/>
      <c r="BK253" s="9"/>
      <c r="BL253" s="9"/>
      <c r="BM253" s="9"/>
    </row>
    <row r="254" spans="56:65">
      <c r="BD254" s="9"/>
      <c r="BE254" s="9"/>
      <c r="BF254" s="9"/>
      <c r="BG254" s="9"/>
      <c r="BH254" s="9"/>
      <c r="BI254" s="9"/>
      <c r="BJ254" s="9"/>
      <c r="BK254" s="9"/>
      <c r="BL254" s="9"/>
      <c r="BM254" s="9"/>
    </row>
    <row r="255" spans="56:65">
      <c r="BD255" s="9"/>
      <c r="BE255" s="9"/>
      <c r="BF255" s="9"/>
      <c r="BG255" s="9"/>
      <c r="BH255" s="9"/>
      <c r="BI255" s="9"/>
      <c r="BJ255" s="9"/>
      <c r="BK255" s="9"/>
      <c r="BL255" s="9"/>
      <c r="BM255" s="9"/>
    </row>
    <row r="256" spans="56:65">
      <c r="BD256" s="9"/>
      <c r="BE256" s="9"/>
      <c r="BF256" s="9"/>
      <c r="BG256" s="9"/>
      <c r="BH256" s="9"/>
      <c r="BI256" s="9"/>
      <c r="BJ256" s="9"/>
      <c r="BK256" s="9"/>
      <c r="BL256" s="9"/>
      <c r="BM256" s="9"/>
    </row>
    <row r="257" spans="56:65">
      <c r="BD257" s="9"/>
      <c r="BE257" s="9"/>
      <c r="BF257" s="9"/>
      <c r="BG257" s="9"/>
      <c r="BH257" s="9"/>
      <c r="BI257" s="9"/>
      <c r="BJ257" s="9"/>
      <c r="BK257" s="9"/>
      <c r="BL257" s="9"/>
      <c r="BM257" s="9"/>
    </row>
    <row r="258" spans="56:65">
      <c r="BD258" s="9"/>
      <c r="BE258" s="9"/>
      <c r="BF258" s="9"/>
      <c r="BG258" s="9"/>
      <c r="BH258" s="9"/>
      <c r="BI258" s="9"/>
      <c r="BJ258" s="9"/>
      <c r="BK258" s="9"/>
      <c r="BL258" s="9"/>
      <c r="BM258" s="9"/>
    </row>
    <row r="259" spans="56:65">
      <c r="BD259" s="9"/>
      <c r="BE259" s="9"/>
      <c r="BF259" s="9"/>
      <c r="BG259" s="9"/>
      <c r="BH259" s="9"/>
      <c r="BI259" s="9"/>
      <c r="BJ259" s="9"/>
      <c r="BK259" s="9"/>
      <c r="BL259" s="9"/>
      <c r="BM259" s="9"/>
    </row>
    <row r="260" spans="56:65">
      <c r="BD260" s="9"/>
      <c r="BE260" s="9"/>
      <c r="BF260" s="9"/>
      <c r="BG260" s="9"/>
      <c r="BH260" s="9"/>
      <c r="BI260" s="9"/>
      <c r="BJ260" s="9"/>
      <c r="BK260" s="9"/>
      <c r="BL260" s="9"/>
      <c r="BM260" s="9"/>
    </row>
    <row r="261" spans="56:65">
      <c r="BD261" s="9"/>
      <c r="BE261" s="9"/>
      <c r="BF261" s="9"/>
      <c r="BG261" s="9"/>
      <c r="BH261" s="9"/>
      <c r="BI261" s="9"/>
      <c r="BJ261" s="9"/>
      <c r="BK261" s="9"/>
      <c r="BL261" s="9"/>
      <c r="BM261" s="9"/>
    </row>
    <row r="262" spans="56:65">
      <c r="BD262" s="9"/>
      <c r="BE262" s="9"/>
      <c r="BF262" s="9"/>
      <c r="BG262" s="9"/>
      <c r="BH262" s="9"/>
      <c r="BI262" s="9"/>
      <c r="BJ262" s="9"/>
      <c r="BK262" s="9"/>
      <c r="BL262" s="9"/>
      <c r="BM262" s="9"/>
    </row>
    <row r="263" spans="56:65">
      <c r="BD263" s="9"/>
      <c r="BE263" s="9"/>
      <c r="BF263" s="9"/>
      <c r="BG263" s="9"/>
      <c r="BH263" s="9"/>
      <c r="BI263" s="9"/>
      <c r="BJ263" s="9"/>
      <c r="BK263" s="9"/>
      <c r="BL263" s="9"/>
      <c r="BM263" s="9"/>
    </row>
    <row r="264" spans="56:65">
      <c r="BD264" s="9"/>
      <c r="BE264" s="9"/>
      <c r="BF264" s="9"/>
      <c r="BG264" s="9"/>
      <c r="BH264" s="9"/>
      <c r="BI264" s="9"/>
      <c r="BJ264" s="9"/>
      <c r="BK264" s="9"/>
      <c r="BL264" s="9"/>
      <c r="BM264" s="9"/>
    </row>
    <row r="265" spans="56:65">
      <c r="BD265" s="9"/>
      <c r="BE265" s="9"/>
      <c r="BF265" s="9"/>
      <c r="BG265" s="9"/>
      <c r="BH265" s="9"/>
      <c r="BI265" s="9"/>
      <c r="BJ265" s="9"/>
      <c r="BK265" s="9"/>
      <c r="BL265" s="9"/>
      <c r="BM265" s="9"/>
    </row>
    <row r="266" spans="56:65">
      <c r="BD266" s="9"/>
      <c r="BE266" s="9"/>
      <c r="BF266" s="9"/>
      <c r="BG266" s="9"/>
      <c r="BH266" s="9"/>
      <c r="BI266" s="9"/>
      <c r="BJ266" s="9"/>
      <c r="BK266" s="9"/>
      <c r="BL266" s="9"/>
      <c r="BM266" s="9"/>
    </row>
    <row r="267" spans="56:65">
      <c r="BD267" s="9"/>
      <c r="BE267" s="9"/>
      <c r="BF267" s="9"/>
      <c r="BG267" s="9"/>
      <c r="BH267" s="9"/>
      <c r="BI267" s="9"/>
      <c r="BJ267" s="9"/>
      <c r="BK267" s="9"/>
      <c r="BL267" s="9"/>
      <c r="BM267" s="9"/>
    </row>
    <row r="268" spans="56:65">
      <c r="BD268" s="9"/>
      <c r="BE268" s="9"/>
      <c r="BF268" s="9"/>
      <c r="BG268" s="9"/>
      <c r="BH268" s="9"/>
      <c r="BI268" s="9"/>
      <c r="BJ268" s="9"/>
      <c r="BK268" s="9"/>
      <c r="BL268" s="9"/>
      <c r="BM268" s="9"/>
    </row>
    <row r="269" spans="56:65">
      <c r="BD269" s="9"/>
      <c r="BE269" s="9"/>
      <c r="BF269" s="9"/>
      <c r="BG269" s="9"/>
      <c r="BH269" s="9"/>
      <c r="BI269" s="9"/>
      <c r="BJ269" s="9"/>
      <c r="BK269" s="9"/>
      <c r="BL269" s="9"/>
      <c r="BM269" s="9"/>
    </row>
    <row r="270" spans="56:65">
      <c r="BD270" s="9"/>
      <c r="BE270" s="9"/>
      <c r="BF270" s="9"/>
      <c r="BG270" s="9"/>
      <c r="BH270" s="9"/>
      <c r="BI270" s="9"/>
      <c r="BJ270" s="9"/>
      <c r="BK270" s="9"/>
      <c r="BL270" s="9"/>
      <c r="BM270" s="9"/>
    </row>
    <row r="271" spans="56:65">
      <c r="BD271" s="9"/>
      <c r="BE271" s="9"/>
      <c r="BF271" s="9"/>
      <c r="BG271" s="9"/>
      <c r="BH271" s="9"/>
      <c r="BI271" s="9"/>
      <c r="BJ271" s="9"/>
      <c r="BK271" s="9"/>
      <c r="BL271" s="9"/>
      <c r="BM271" s="9"/>
    </row>
    <row r="272" spans="56:65">
      <c r="BD272" s="9"/>
      <c r="BE272" s="9"/>
      <c r="BF272" s="9"/>
      <c r="BG272" s="9"/>
      <c r="BH272" s="9"/>
      <c r="BI272" s="9"/>
      <c r="BJ272" s="9"/>
      <c r="BK272" s="9"/>
      <c r="BL272" s="9"/>
      <c r="BM272" s="9"/>
    </row>
    <row r="273" spans="56:65">
      <c r="BD273" s="9"/>
      <c r="BE273" s="9"/>
      <c r="BF273" s="9"/>
      <c r="BG273" s="9"/>
      <c r="BH273" s="9"/>
      <c r="BI273" s="9"/>
      <c r="BJ273" s="9"/>
      <c r="BK273" s="9"/>
      <c r="BL273" s="9"/>
      <c r="BM273" s="9"/>
    </row>
    <row r="274" spans="56:65">
      <c r="BD274" s="9"/>
      <c r="BE274" s="9"/>
      <c r="BF274" s="9"/>
      <c r="BG274" s="9"/>
      <c r="BH274" s="9"/>
      <c r="BI274" s="9"/>
      <c r="BJ274" s="9"/>
      <c r="BK274" s="9"/>
      <c r="BL274" s="9"/>
      <c r="BM274" s="9"/>
    </row>
    <row r="275" spans="56:65">
      <c r="BD275" s="9"/>
      <c r="BE275" s="9"/>
      <c r="BF275" s="9"/>
      <c r="BG275" s="9"/>
      <c r="BH275" s="9"/>
      <c r="BI275" s="9"/>
      <c r="BJ275" s="9"/>
      <c r="BK275" s="9"/>
      <c r="BL275" s="9"/>
      <c r="BM275" s="9"/>
    </row>
    <row r="276" spans="56:65">
      <c r="BD276" s="9"/>
      <c r="BE276" s="9"/>
      <c r="BF276" s="9"/>
      <c r="BG276" s="9"/>
      <c r="BH276" s="9"/>
      <c r="BI276" s="9"/>
      <c r="BJ276" s="9"/>
      <c r="BK276" s="9"/>
      <c r="BL276" s="9"/>
      <c r="BM276" s="9"/>
    </row>
    <row r="277" spans="56:65">
      <c r="BD277" s="9"/>
      <c r="BE277" s="9"/>
      <c r="BF277" s="9"/>
      <c r="BG277" s="9"/>
      <c r="BH277" s="9"/>
      <c r="BI277" s="9"/>
      <c r="BJ277" s="9"/>
      <c r="BK277" s="9"/>
      <c r="BL277" s="9"/>
      <c r="BM277" s="9"/>
    </row>
    <row r="278" spans="56:65">
      <c r="BD278" s="9"/>
      <c r="BE278" s="9"/>
      <c r="BF278" s="9"/>
      <c r="BG278" s="9"/>
      <c r="BH278" s="9"/>
      <c r="BI278" s="9"/>
      <c r="BJ278" s="9"/>
      <c r="BK278" s="9"/>
      <c r="BL278" s="9"/>
      <c r="BM278" s="9"/>
    </row>
    <row r="279" spans="56:65">
      <c r="BD279" s="9"/>
      <c r="BE279" s="9"/>
      <c r="BF279" s="9"/>
      <c r="BG279" s="9"/>
      <c r="BH279" s="9"/>
      <c r="BI279" s="9"/>
      <c r="BJ279" s="9"/>
      <c r="BK279" s="9"/>
      <c r="BL279" s="9"/>
      <c r="BM279" s="9"/>
    </row>
    <row r="280" spans="56:65">
      <c r="BD280" s="9"/>
      <c r="BE280" s="9"/>
      <c r="BF280" s="9"/>
      <c r="BG280" s="9"/>
      <c r="BH280" s="9"/>
      <c r="BI280" s="9"/>
      <c r="BJ280" s="9"/>
      <c r="BK280" s="9"/>
      <c r="BL280" s="9"/>
      <c r="BM280" s="9"/>
    </row>
    <row r="281" spans="56:65">
      <c r="BD281" s="9"/>
      <c r="BE281" s="9"/>
      <c r="BF281" s="9"/>
      <c r="BG281" s="9"/>
      <c r="BH281" s="9"/>
      <c r="BI281" s="9"/>
      <c r="BJ281" s="9"/>
      <c r="BK281" s="9"/>
      <c r="BL281" s="9"/>
      <c r="BM281" s="9"/>
    </row>
    <row r="282" spans="56:65">
      <c r="BD282" s="9"/>
      <c r="BE282" s="9"/>
      <c r="BF282" s="9"/>
      <c r="BG282" s="9"/>
      <c r="BH282" s="9"/>
      <c r="BI282" s="9"/>
      <c r="BJ282" s="9"/>
      <c r="BK282" s="9"/>
      <c r="BL282" s="9"/>
      <c r="BM282" s="9"/>
    </row>
    <row r="283" spans="56:65">
      <c r="BD283" s="9"/>
      <c r="BE283" s="9"/>
      <c r="BF283" s="9"/>
      <c r="BG283" s="9"/>
      <c r="BH283" s="9"/>
      <c r="BI283" s="9"/>
      <c r="BJ283" s="9"/>
      <c r="BK283" s="9"/>
      <c r="BL283" s="9"/>
      <c r="BM283" s="9"/>
    </row>
    <row r="284" spans="56:65">
      <c r="BD284" s="9"/>
      <c r="BE284" s="9"/>
      <c r="BF284" s="9"/>
      <c r="BG284" s="9"/>
      <c r="BH284" s="9"/>
      <c r="BI284" s="9"/>
      <c r="BJ284" s="9"/>
      <c r="BK284" s="9"/>
      <c r="BL284" s="9"/>
      <c r="BM284" s="9"/>
    </row>
    <row r="285" spans="56:65">
      <c r="BD285" s="9"/>
      <c r="BE285" s="9"/>
      <c r="BF285" s="9"/>
      <c r="BG285" s="9"/>
      <c r="BH285" s="9"/>
      <c r="BI285" s="9"/>
      <c r="BJ285" s="9"/>
      <c r="BK285" s="9"/>
      <c r="BL285" s="9"/>
      <c r="BM285" s="9"/>
    </row>
    <row r="286" spans="56:65">
      <c r="BD286" s="9"/>
      <c r="BE286" s="9"/>
      <c r="BF286" s="9"/>
      <c r="BG286" s="9"/>
      <c r="BH286" s="9"/>
      <c r="BI286" s="9"/>
      <c r="BJ286" s="9"/>
      <c r="BK286" s="9"/>
      <c r="BL286" s="9"/>
      <c r="BM286" s="9"/>
    </row>
    <row r="287" spans="56:65">
      <c r="BD287" s="9"/>
      <c r="BE287" s="9"/>
      <c r="BF287" s="9"/>
      <c r="BG287" s="9"/>
      <c r="BH287" s="9"/>
      <c r="BI287" s="9"/>
      <c r="BJ287" s="9"/>
      <c r="BK287" s="9"/>
      <c r="BL287" s="9"/>
      <c r="BM287" s="9"/>
    </row>
    <row r="288" spans="56:65">
      <c r="BD288" s="9"/>
      <c r="BE288" s="9"/>
      <c r="BF288" s="9"/>
      <c r="BG288" s="9"/>
      <c r="BH288" s="9"/>
      <c r="BI288" s="9"/>
      <c r="BJ288" s="9"/>
      <c r="BK288" s="9"/>
      <c r="BL288" s="9"/>
      <c r="BM288" s="9"/>
    </row>
    <row r="289" spans="56:65">
      <c r="BD289" s="9"/>
      <c r="BE289" s="9"/>
      <c r="BF289" s="9"/>
      <c r="BG289" s="9"/>
      <c r="BH289" s="9"/>
      <c r="BI289" s="9"/>
      <c r="BJ289" s="9"/>
      <c r="BK289" s="9"/>
      <c r="BL289" s="9"/>
      <c r="BM289" s="9"/>
    </row>
    <row r="290" spans="56:65">
      <c r="BD290" s="9"/>
      <c r="BE290" s="9"/>
      <c r="BF290" s="9"/>
      <c r="BG290" s="9"/>
      <c r="BH290" s="9"/>
      <c r="BI290" s="9"/>
      <c r="BJ290" s="9"/>
      <c r="BK290" s="9"/>
      <c r="BL290" s="9"/>
      <c r="BM290" s="9"/>
    </row>
    <row r="291" spans="56:65">
      <c r="BD291" s="9"/>
      <c r="BE291" s="9"/>
      <c r="BF291" s="9"/>
      <c r="BG291" s="9"/>
      <c r="BH291" s="9"/>
      <c r="BI291" s="9"/>
      <c r="BJ291" s="9"/>
      <c r="BK291" s="9"/>
      <c r="BL291" s="9"/>
      <c r="BM291" s="9"/>
    </row>
    <row r="292" spans="56:65">
      <c r="BD292" s="9"/>
      <c r="BE292" s="9"/>
      <c r="BF292" s="9"/>
      <c r="BG292" s="9"/>
      <c r="BH292" s="9"/>
      <c r="BI292" s="9"/>
      <c r="BJ292" s="9"/>
      <c r="BK292" s="9"/>
      <c r="BL292" s="9"/>
      <c r="BM292" s="9"/>
    </row>
    <row r="293" spans="56:65">
      <c r="BD293" s="9"/>
      <c r="BE293" s="9"/>
      <c r="BF293" s="9"/>
      <c r="BG293" s="9"/>
      <c r="BH293" s="9"/>
      <c r="BI293" s="9"/>
      <c r="BJ293" s="9"/>
      <c r="BK293" s="9"/>
      <c r="BL293" s="9"/>
      <c r="BM293" s="9"/>
    </row>
    <row r="294" spans="56:65">
      <c r="BD294" s="9"/>
      <c r="BE294" s="9"/>
      <c r="BF294" s="9"/>
      <c r="BG294" s="9"/>
      <c r="BH294" s="9"/>
      <c r="BI294" s="9"/>
      <c r="BJ294" s="9"/>
      <c r="BK294" s="9"/>
      <c r="BL294" s="9"/>
      <c r="BM294" s="9"/>
    </row>
    <row r="295" spans="56:65">
      <c r="BD295" s="9"/>
      <c r="BE295" s="9"/>
      <c r="BF295" s="9"/>
      <c r="BG295" s="9"/>
      <c r="BH295" s="9"/>
      <c r="BI295" s="9"/>
      <c r="BJ295" s="9"/>
      <c r="BK295" s="9"/>
      <c r="BL295" s="9"/>
      <c r="BM295" s="9"/>
    </row>
    <row r="296" spans="56:65">
      <c r="BD296" s="9"/>
      <c r="BE296" s="9"/>
      <c r="BF296" s="9"/>
      <c r="BG296" s="9"/>
      <c r="BH296" s="9"/>
      <c r="BI296" s="9"/>
      <c r="BJ296" s="9"/>
      <c r="BK296" s="9"/>
      <c r="BL296" s="9"/>
      <c r="BM296" s="9"/>
    </row>
    <row r="297" spans="56:65">
      <c r="BD297" s="9"/>
      <c r="BE297" s="9"/>
      <c r="BF297" s="9"/>
      <c r="BG297" s="9"/>
      <c r="BH297" s="9"/>
      <c r="BI297" s="9"/>
      <c r="BJ297" s="9"/>
      <c r="BK297" s="9"/>
      <c r="BL297" s="9"/>
      <c r="BM297" s="9"/>
    </row>
    <row r="298" spans="56:65">
      <c r="BD298" s="9"/>
      <c r="BE298" s="9"/>
      <c r="BF298" s="9"/>
      <c r="BG298" s="9"/>
      <c r="BH298" s="9"/>
      <c r="BI298" s="9"/>
      <c r="BJ298" s="9"/>
      <c r="BK298" s="9"/>
      <c r="BL298" s="9"/>
      <c r="BM298" s="9"/>
    </row>
    <row r="299" spans="56:65">
      <c r="BD299" s="9"/>
      <c r="BE299" s="9"/>
      <c r="BF299" s="9"/>
      <c r="BG299" s="9"/>
      <c r="BH299" s="9"/>
      <c r="BI299" s="9"/>
      <c r="BJ299" s="9"/>
      <c r="BK299" s="9"/>
      <c r="BL299" s="9"/>
      <c r="BM299" s="9"/>
    </row>
    <row r="300" spans="56:65">
      <c r="BD300" s="9"/>
      <c r="BE300" s="9"/>
      <c r="BF300" s="9"/>
      <c r="BG300" s="9"/>
      <c r="BH300" s="9"/>
      <c r="BI300" s="9"/>
      <c r="BJ300" s="9"/>
      <c r="BK300" s="9"/>
      <c r="BL300" s="9"/>
      <c r="BM300" s="9"/>
    </row>
    <row r="301" spans="56:65">
      <c r="BD301" s="9"/>
      <c r="BE301" s="9"/>
      <c r="BF301" s="9"/>
      <c r="BG301" s="9"/>
      <c r="BH301" s="9"/>
      <c r="BI301" s="9"/>
      <c r="BJ301" s="9"/>
      <c r="BK301" s="9"/>
      <c r="BL301" s="9"/>
      <c r="BM301" s="9"/>
    </row>
    <row r="302" spans="56:65">
      <c r="BD302" s="9"/>
      <c r="BE302" s="9"/>
      <c r="BF302" s="9"/>
      <c r="BG302" s="9"/>
      <c r="BH302" s="9"/>
      <c r="BI302" s="9"/>
      <c r="BJ302" s="9"/>
      <c r="BK302" s="9"/>
      <c r="BL302" s="9"/>
      <c r="BM302" s="9"/>
    </row>
    <row r="303" spans="56:65">
      <c r="BD303" s="9"/>
      <c r="BE303" s="9"/>
      <c r="BF303" s="9"/>
      <c r="BG303" s="9"/>
      <c r="BH303" s="9"/>
      <c r="BI303" s="9"/>
      <c r="BJ303" s="9"/>
      <c r="BK303" s="9"/>
      <c r="BL303" s="9"/>
      <c r="BM303" s="9"/>
    </row>
    <row r="304" spans="56:65">
      <c r="BD304" s="9"/>
      <c r="BE304" s="9"/>
      <c r="BF304" s="9"/>
      <c r="BG304" s="9"/>
      <c r="BH304" s="9"/>
      <c r="BI304" s="9"/>
      <c r="BJ304" s="9"/>
      <c r="BK304" s="9"/>
      <c r="BL304" s="9"/>
      <c r="BM304" s="9"/>
    </row>
    <row r="305" spans="56:65">
      <c r="BD305" s="9"/>
      <c r="BE305" s="9"/>
      <c r="BF305" s="9"/>
      <c r="BG305" s="9"/>
      <c r="BH305" s="9"/>
      <c r="BI305" s="9"/>
      <c r="BJ305" s="9"/>
      <c r="BK305" s="9"/>
      <c r="BL305" s="9"/>
      <c r="BM305" s="9"/>
    </row>
    <row r="306" spans="56:65">
      <c r="BD306" s="9"/>
      <c r="BE306" s="9"/>
      <c r="BF306" s="9"/>
      <c r="BG306" s="9"/>
      <c r="BH306" s="9"/>
      <c r="BI306" s="9"/>
      <c r="BJ306" s="9"/>
      <c r="BK306" s="9"/>
      <c r="BL306" s="9"/>
      <c r="BM306" s="9"/>
    </row>
    <row r="307" spans="56:65">
      <c r="BD307" s="9"/>
      <c r="BE307" s="9"/>
      <c r="BF307" s="9"/>
      <c r="BG307" s="9"/>
      <c r="BH307" s="9"/>
      <c r="BI307" s="9"/>
      <c r="BJ307" s="9"/>
      <c r="BK307" s="9"/>
      <c r="BL307" s="9"/>
      <c r="BM307" s="9"/>
    </row>
    <row r="308" spans="56:65">
      <c r="BD308" s="9"/>
      <c r="BE308" s="9"/>
      <c r="BF308" s="9"/>
      <c r="BG308" s="9"/>
      <c r="BH308" s="9"/>
      <c r="BI308" s="9"/>
      <c r="BJ308" s="9"/>
      <c r="BK308" s="9"/>
      <c r="BL308" s="9"/>
      <c r="BM308" s="9"/>
    </row>
    <row r="309" spans="56:65">
      <c r="BD309" s="9"/>
      <c r="BE309" s="9"/>
      <c r="BF309" s="9"/>
      <c r="BG309" s="9"/>
      <c r="BH309" s="9"/>
      <c r="BI309" s="9"/>
      <c r="BJ309" s="9"/>
      <c r="BK309" s="9"/>
      <c r="BL309" s="9"/>
      <c r="BM309" s="9"/>
    </row>
    <row r="310" spans="56:65">
      <c r="BD310" s="9"/>
      <c r="BE310" s="9"/>
      <c r="BF310" s="9"/>
      <c r="BG310" s="9"/>
      <c r="BH310" s="9"/>
      <c r="BI310" s="9"/>
      <c r="BJ310" s="9"/>
      <c r="BK310" s="9"/>
      <c r="BL310" s="9"/>
      <c r="BM310" s="9"/>
    </row>
    <row r="311" spans="56:65">
      <c r="BD311" s="9"/>
      <c r="BE311" s="9"/>
      <c r="BF311" s="9"/>
      <c r="BG311" s="9"/>
      <c r="BH311" s="9"/>
      <c r="BI311" s="9"/>
      <c r="BJ311" s="9"/>
      <c r="BK311" s="9"/>
      <c r="BL311" s="9"/>
      <c r="BM311" s="9"/>
    </row>
    <row r="312" spans="56:65">
      <c r="BD312" s="9"/>
      <c r="BE312" s="9"/>
      <c r="BF312" s="9"/>
      <c r="BG312" s="9"/>
      <c r="BH312" s="9"/>
      <c r="BI312" s="9"/>
      <c r="BJ312" s="9"/>
      <c r="BK312" s="9"/>
      <c r="BL312" s="9"/>
      <c r="BM312" s="9"/>
    </row>
    <row r="313" spans="56:65">
      <c r="BD313" s="9"/>
      <c r="BE313" s="9"/>
      <c r="BF313" s="9"/>
      <c r="BG313" s="9"/>
      <c r="BH313" s="9"/>
      <c r="BI313" s="9"/>
      <c r="BJ313" s="9"/>
      <c r="BK313" s="9"/>
      <c r="BL313" s="9"/>
      <c r="BM313" s="9"/>
    </row>
    <row r="314" spans="56:65">
      <c r="BD314" s="9"/>
      <c r="BE314" s="9"/>
      <c r="BF314" s="9"/>
      <c r="BG314" s="9"/>
      <c r="BH314" s="9"/>
      <c r="BI314" s="9"/>
      <c r="BJ314" s="9"/>
      <c r="BK314" s="9"/>
      <c r="BL314" s="9"/>
      <c r="BM314" s="9"/>
    </row>
    <row r="315" spans="56:65">
      <c r="BD315" s="9"/>
      <c r="BE315" s="9"/>
      <c r="BF315" s="9"/>
      <c r="BG315" s="9"/>
      <c r="BH315" s="9"/>
      <c r="BI315" s="9"/>
      <c r="BJ315" s="9"/>
      <c r="BK315" s="9"/>
      <c r="BL315" s="9"/>
      <c r="BM315" s="9"/>
    </row>
    <row r="316" spans="56:65">
      <c r="BD316" s="9"/>
      <c r="BE316" s="9"/>
      <c r="BF316" s="9"/>
      <c r="BG316" s="9"/>
      <c r="BH316" s="9"/>
      <c r="BI316" s="9"/>
      <c r="BJ316" s="9"/>
      <c r="BK316" s="9"/>
      <c r="BL316" s="9"/>
      <c r="BM316" s="9"/>
    </row>
    <row r="317" spans="56:65">
      <c r="BD317" s="9"/>
      <c r="BE317" s="9"/>
      <c r="BF317" s="9"/>
      <c r="BG317" s="9"/>
      <c r="BH317" s="9"/>
      <c r="BI317" s="9"/>
      <c r="BJ317" s="9"/>
      <c r="BK317" s="9"/>
      <c r="BL317" s="9"/>
      <c r="BM317" s="9"/>
    </row>
    <row r="318" spans="56:65">
      <c r="BD318" s="9"/>
      <c r="BE318" s="9"/>
      <c r="BF318" s="9"/>
      <c r="BG318" s="9"/>
      <c r="BH318" s="9"/>
      <c r="BI318" s="9"/>
      <c r="BJ318" s="9"/>
      <c r="BK318" s="9"/>
      <c r="BL318" s="9"/>
      <c r="BM318" s="9"/>
    </row>
    <row r="319" spans="56:65">
      <c r="BD319" s="9"/>
      <c r="BE319" s="9"/>
      <c r="BF319" s="9"/>
      <c r="BG319" s="9"/>
      <c r="BH319" s="9"/>
      <c r="BI319" s="9"/>
      <c r="BJ319" s="9"/>
      <c r="BK319" s="9"/>
      <c r="BL319" s="9"/>
      <c r="BM319" s="9"/>
    </row>
    <row r="320" spans="56:65">
      <c r="BD320" s="9"/>
      <c r="BE320" s="9"/>
      <c r="BF320" s="9"/>
      <c r="BG320" s="9"/>
      <c r="BH320" s="9"/>
      <c r="BI320" s="9"/>
      <c r="BJ320" s="9"/>
      <c r="BK320" s="9"/>
      <c r="BL320" s="9"/>
      <c r="BM320" s="9"/>
    </row>
    <row r="321" spans="56:65">
      <c r="BD321" s="9"/>
      <c r="BE321" s="9"/>
      <c r="BF321" s="9"/>
      <c r="BG321" s="9"/>
      <c r="BH321" s="9"/>
      <c r="BI321" s="9"/>
      <c r="BJ321" s="9"/>
      <c r="BK321" s="9"/>
      <c r="BL321" s="9"/>
      <c r="BM321" s="9"/>
    </row>
    <row r="322" spans="56:65">
      <c r="BD322" s="9"/>
      <c r="BE322" s="9"/>
      <c r="BF322" s="9"/>
      <c r="BG322" s="9"/>
      <c r="BH322" s="9"/>
      <c r="BI322" s="9"/>
      <c r="BJ322" s="9"/>
      <c r="BK322" s="9"/>
      <c r="BL322" s="9"/>
      <c r="BM322" s="9"/>
    </row>
    <row r="323" spans="56:65">
      <c r="BD323" s="9"/>
      <c r="BE323" s="9"/>
      <c r="BF323" s="9"/>
      <c r="BG323" s="9"/>
      <c r="BH323" s="9"/>
      <c r="BI323" s="9"/>
      <c r="BJ323" s="9"/>
      <c r="BK323" s="9"/>
      <c r="BL323" s="9"/>
      <c r="BM323" s="9"/>
    </row>
    <row r="324" spans="56:65">
      <c r="BD324" s="9"/>
      <c r="BE324" s="9"/>
      <c r="BF324" s="9"/>
      <c r="BG324" s="9"/>
      <c r="BH324" s="9"/>
      <c r="BI324" s="9"/>
      <c r="BJ324" s="9"/>
      <c r="BK324" s="9"/>
      <c r="BL324" s="9"/>
      <c r="BM324" s="9"/>
    </row>
    <row r="325" spans="56:65">
      <c r="BD325" s="9"/>
      <c r="BE325" s="9"/>
      <c r="BF325" s="9"/>
      <c r="BG325" s="9"/>
      <c r="BH325" s="9"/>
      <c r="BI325" s="9"/>
      <c r="BJ325" s="9"/>
      <c r="BK325" s="9"/>
      <c r="BL325" s="9"/>
      <c r="BM325" s="9"/>
    </row>
    <row r="326" spans="56:65">
      <c r="BD326" s="9"/>
      <c r="BE326" s="9"/>
      <c r="BF326" s="9"/>
      <c r="BG326" s="9"/>
      <c r="BH326" s="9"/>
      <c r="BI326" s="9"/>
      <c r="BJ326" s="9"/>
      <c r="BK326" s="9"/>
      <c r="BL326" s="9"/>
      <c r="BM326" s="9"/>
    </row>
    <row r="327" spans="56:65">
      <c r="BD327" s="9"/>
      <c r="BE327" s="9"/>
      <c r="BF327" s="9"/>
      <c r="BG327" s="9"/>
      <c r="BH327" s="9"/>
      <c r="BI327" s="9"/>
      <c r="BJ327" s="9"/>
      <c r="BK327" s="9"/>
      <c r="BL327" s="9"/>
      <c r="BM327" s="9"/>
    </row>
    <row r="328" spans="56:65">
      <c r="BD328" s="9"/>
      <c r="BE328" s="9"/>
      <c r="BF328" s="9"/>
      <c r="BG328" s="9"/>
      <c r="BH328" s="9"/>
      <c r="BI328" s="9"/>
      <c r="BJ328" s="9"/>
      <c r="BK328" s="9"/>
      <c r="BL328" s="9"/>
      <c r="BM328" s="9"/>
    </row>
    <row r="329" spans="56:65">
      <c r="BD329" s="9"/>
      <c r="BE329" s="9"/>
      <c r="BF329" s="9"/>
      <c r="BG329" s="9"/>
      <c r="BH329" s="9"/>
      <c r="BI329" s="9"/>
      <c r="BJ329" s="9"/>
      <c r="BK329" s="9"/>
      <c r="BL329" s="9"/>
      <c r="BM329" s="9"/>
    </row>
    <row r="330" spans="56:65">
      <c r="BD330" s="9"/>
      <c r="BE330" s="9"/>
      <c r="BF330" s="9"/>
      <c r="BG330" s="9"/>
      <c r="BH330" s="9"/>
      <c r="BI330" s="9"/>
      <c r="BJ330" s="9"/>
      <c r="BK330" s="9"/>
      <c r="BL330" s="9"/>
      <c r="BM330" s="9"/>
    </row>
    <row r="331" spans="56:65">
      <c r="BD331" s="9"/>
      <c r="BE331" s="9"/>
      <c r="BF331" s="9"/>
      <c r="BG331" s="9"/>
      <c r="BH331" s="9"/>
      <c r="BI331" s="9"/>
      <c r="BJ331" s="9"/>
      <c r="BK331" s="9"/>
      <c r="BL331" s="9"/>
      <c r="BM331" s="9"/>
    </row>
    <row r="332" spans="56:65">
      <c r="BD332" s="9"/>
      <c r="BE332" s="9"/>
      <c r="BF332" s="9"/>
      <c r="BG332" s="9"/>
      <c r="BH332" s="9"/>
      <c r="BI332" s="9"/>
      <c r="BJ332" s="9"/>
      <c r="BK332" s="9"/>
      <c r="BL332" s="9"/>
      <c r="BM332" s="9"/>
    </row>
    <row r="333" spans="56:65">
      <c r="BD333" s="9"/>
      <c r="BE333" s="9"/>
      <c r="BF333" s="9"/>
      <c r="BG333" s="9"/>
      <c r="BH333" s="9"/>
      <c r="BI333" s="9"/>
      <c r="BJ333" s="9"/>
      <c r="BK333" s="9"/>
      <c r="BL333" s="9"/>
      <c r="BM333" s="9"/>
    </row>
    <row r="334" spans="56:65">
      <c r="BD334" s="9"/>
      <c r="BE334" s="9"/>
      <c r="BF334" s="9"/>
      <c r="BG334" s="9"/>
      <c r="BH334" s="9"/>
      <c r="BI334" s="9"/>
      <c r="BJ334" s="9"/>
      <c r="BK334" s="9"/>
      <c r="BL334" s="9"/>
      <c r="BM334" s="9"/>
    </row>
    <row r="335" spans="56:65">
      <c r="BD335" s="9"/>
      <c r="BE335" s="9"/>
      <c r="BF335" s="9"/>
      <c r="BG335" s="9"/>
      <c r="BH335" s="9"/>
      <c r="BI335" s="9"/>
      <c r="BJ335" s="9"/>
      <c r="BK335" s="9"/>
      <c r="BL335" s="9"/>
      <c r="BM335" s="9"/>
    </row>
    <row r="336" spans="56:65">
      <c r="BD336" s="9"/>
      <c r="BE336" s="9"/>
      <c r="BF336" s="9"/>
      <c r="BG336" s="9"/>
      <c r="BH336" s="9"/>
      <c r="BI336" s="9"/>
      <c r="BJ336" s="9"/>
      <c r="BK336" s="9"/>
      <c r="BL336" s="9"/>
      <c r="BM336" s="9"/>
    </row>
    <row r="337" spans="56:65">
      <c r="BD337" s="9"/>
      <c r="BE337" s="9"/>
      <c r="BF337" s="9"/>
      <c r="BG337" s="9"/>
      <c r="BH337" s="9"/>
      <c r="BI337" s="9"/>
      <c r="BJ337" s="9"/>
      <c r="BK337" s="9"/>
      <c r="BL337" s="9"/>
      <c r="BM337" s="9"/>
    </row>
    <row r="338" spans="56:65">
      <c r="BD338" s="9"/>
      <c r="BE338" s="9"/>
      <c r="BF338" s="9"/>
      <c r="BG338" s="9"/>
      <c r="BH338" s="9"/>
      <c r="BI338" s="9"/>
      <c r="BJ338" s="9"/>
      <c r="BK338" s="9"/>
      <c r="BL338" s="9"/>
      <c r="BM338" s="9"/>
    </row>
    <row r="339" spans="56:65">
      <c r="BD339" s="9"/>
      <c r="BE339" s="9"/>
      <c r="BF339" s="9"/>
      <c r="BG339" s="9"/>
      <c r="BH339" s="9"/>
      <c r="BI339" s="9"/>
      <c r="BJ339" s="9"/>
      <c r="BK339" s="9"/>
      <c r="BL339" s="9"/>
      <c r="BM339" s="9"/>
    </row>
    <row r="340" spans="56:65">
      <c r="BD340" s="9"/>
      <c r="BE340" s="9"/>
      <c r="BF340" s="9"/>
      <c r="BG340" s="9"/>
      <c r="BH340" s="9"/>
      <c r="BI340" s="9"/>
      <c r="BJ340" s="9"/>
      <c r="BK340" s="9"/>
      <c r="BL340" s="9"/>
      <c r="BM340" s="9"/>
    </row>
    <row r="341" spans="56:65">
      <c r="BD341" s="9"/>
      <c r="BE341" s="9"/>
      <c r="BF341" s="9"/>
      <c r="BG341" s="9"/>
      <c r="BH341" s="9"/>
      <c r="BI341" s="9"/>
      <c r="BJ341" s="9"/>
      <c r="BK341" s="9"/>
      <c r="BL341" s="9"/>
      <c r="BM341" s="9"/>
    </row>
    <row r="342" spans="56:65">
      <c r="BD342" s="9"/>
      <c r="BE342" s="9"/>
      <c r="BF342" s="9"/>
      <c r="BG342" s="9"/>
      <c r="BH342" s="9"/>
      <c r="BI342" s="9"/>
      <c r="BJ342" s="9"/>
      <c r="BK342" s="9"/>
      <c r="BL342" s="9"/>
      <c r="BM342" s="9"/>
    </row>
    <row r="343" spans="56:65">
      <c r="BD343" s="9"/>
      <c r="BE343" s="9"/>
      <c r="BF343" s="9"/>
      <c r="BG343" s="9"/>
      <c r="BH343" s="9"/>
      <c r="BI343" s="9"/>
      <c r="BJ343" s="9"/>
      <c r="BK343" s="9"/>
      <c r="BL343" s="9"/>
      <c r="BM343" s="9"/>
    </row>
    <row r="344" spans="56:65">
      <c r="BD344" s="9"/>
      <c r="BE344" s="9"/>
      <c r="BF344" s="9"/>
      <c r="BG344" s="9"/>
      <c r="BH344" s="9"/>
      <c r="BI344" s="9"/>
      <c r="BJ344" s="9"/>
      <c r="BK344" s="9"/>
      <c r="BL344" s="9"/>
      <c r="BM344" s="9"/>
    </row>
    <row r="345" spans="56:65">
      <c r="BD345" s="9"/>
      <c r="BE345" s="9"/>
      <c r="BF345" s="9"/>
      <c r="BG345" s="9"/>
      <c r="BH345" s="9"/>
      <c r="BI345" s="9"/>
      <c r="BJ345" s="9"/>
      <c r="BK345" s="9"/>
      <c r="BL345" s="9"/>
      <c r="BM345" s="9"/>
    </row>
    <row r="346" spans="56:65">
      <c r="BD346" s="9"/>
      <c r="BE346" s="9"/>
      <c r="BF346" s="9"/>
      <c r="BG346" s="9"/>
      <c r="BH346" s="9"/>
      <c r="BI346" s="9"/>
      <c r="BJ346" s="9"/>
      <c r="BK346" s="9"/>
      <c r="BL346" s="9"/>
      <c r="BM346" s="9"/>
    </row>
    <row r="347" spans="56:65">
      <c r="BD347" s="9"/>
      <c r="BE347" s="9"/>
      <c r="BF347" s="9"/>
      <c r="BG347" s="9"/>
      <c r="BH347" s="9"/>
      <c r="BI347" s="9"/>
      <c r="BJ347" s="9"/>
      <c r="BK347" s="9"/>
      <c r="BL347" s="9"/>
      <c r="BM347" s="9"/>
    </row>
    <row r="348" spans="56:65">
      <c r="BD348" s="9"/>
      <c r="BE348" s="9"/>
      <c r="BF348" s="9"/>
      <c r="BG348" s="9"/>
      <c r="BH348" s="9"/>
      <c r="BI348" s="9"/>
      <c r="BJ348" s="9"/>
      <c r="BK348" s="9"/>
      <c r="BL348" s="9"/>
      <c r="BM348" s="9"/>
    </row>
    <row r="349" spans="56:65">
      <c r="BD349" s="9"/>
      <c r="BE349" s="9"/>
      <c r="BF349" s="9"/>
      <c r="BG349" s="9"/>
      <c r="BH349" s="9"/>
      <c r="BI349" s="9"/>
      <c r="BJ349" s="9"/>
      <c r="BK349" s="9"/>
      <c r="BL349" s="9"/>
      <c r="BM349" s="9"/>
    </row>
    <row r="350" spans="56:65">
      <c r="BD350" s="9"/>
      <c r="BE350" s="9"/>
      <c r="BF350" s="9"/>
      <c r="BG350" s="9"/>
      <c r="BH350" s="9"/>
      <c r="BI350" s="9"/>
      <c r="BJ350" s="9"/>
      <c r="BK350" s="9"/>
      <c r="BL350" s="9"/>
      <c r="BM350" s="9"/>
    </row>
    <row r="351" spans="56:65">
      <c r="BD351" s="9"/>
      <c r="BE351" s="9"/>
      <c r="BF351" s="9"/>
      <c r="BG351" s="9"/>
      <c r="BH351" s="9"/>
      <c r="BI351" s="9"/>
      <c r="BJ351" s="9"/>
      <c r="BK351" s="9"/>
      <c r="BL351" s="9"/>
      <c r="BM351" s="9"/>
    </row>
    <row r="352" spans="56:65">
      <c r="BD352" s="9"/>
      <c r="BE352" s="9"/>
      <c r="BF352" s="9"/>
      <c r="BG352" s="9"/>
      <c r="BH352" s="9"/>
      <c r="BI352" s="9"/>
      <c r="BJ352" s="9"/>
      <c r="BK352" s="9"/>
      <c r="BL352" s="9"/>
      <c r="BM352" s="9"/>
    </row>
    <row r="353" spans="56:65">
      <c r="BD353" s="9"/>
      <c r="BE353" s="9"/>
      <c r="BF353" s="9"/>
      <c r="BG353" s="9"/>
      <c r="BH353" s="9"/>
      <c r="BI353" s="9"/>
      <c r="BJ353" s="9"/>
      <c r="BK353" s="9"/>
      <c r="BL353" s="9"/>
      <c r="BM353" s="9"/>
    </row>
    <row r="354" spans="56:65">
      <c r="BD354" s="9"/>
      <c r="BE354" s="9"/>
      <c r="BF354" s="9"/>
      <c r="BG354" s="9"/>
      <c r="BH354" s="9"/>
      <c r="BI354" s="9"/>
      <c r="BJ354" s="9"/>
      <c r="BK354" s="9"/>
      <c r="BL354" s="9"/>
      <c r="BM354" s="9"/>
    </row>
    <row r="355" spans="56:65">
      <c r="BD355" s="9"/>
      <c r="BE355" s="9"/>
      <c r="BF355" s="9"/>
      <c r="BG355" s="9"/>
      <c r="BH355" s="9"/>
      <c r="BI355" s="9"/>
      <c r="BJ355" s="9"/>
      <c r="BK355" s="9"/>
      <c r="BL355" s="9"/>
      <c r="BM355" s="9"/>
    </row>
    <row r="356" spans="56:65">
      <c r="BD356" s="9"/>
      <c r="BE356" s="9"/>
      <c r="BF356" s="9"/>
      <c r="BG356" s="9"/>
      <c r="BH356" s="9"/>
      <c r="BI356" s="9"/>
      <c r="BJ356" s="9"/>
      <c r="BK356" s="9"/>
      <c r="BL356" s="9"/>
      <c r="BM356" s="9"/>
    </row>
    <row r="357" spans="56:65">
      <c r="BD357" s="9"/>
      <c r="BE357" s="9"/>
      <c r="BF357" s="9"/>
      <c r="BG357" s="9"/>
      <c r="BH357" s="9"/>
      <c r="BI357" s="9"/>
      <c r="BJ357" s="9"/>
      <c r="BK357" s="9"/>
      <c r="BL357" s="9"/>
      <c r="BM357" s="9"/>
    </row>
    <row r="358" spans="56:65">
      <c r="BD358" s="9"/>
      <c r="BE358" s="9"/>
      <c r="BF358" s="9"/>
      <c r="BG358" s="9"/>
      <c r="BH358" s="9"/>
      <c r="BI358" s="9"/>
      <c r="BJ358" s="9"/>
      <c r="BK358" s="9"/>
      <c r="BL358" s="9"/>
      <c r="BM358" s="9"/>
    </row>
    <row r="359" spans="56:65">
      <c r="BD359" s="9"/>
      <c r="BE359" s="9"/>
      <c r="BF359" s="9"/>
      <c r="BG359" s="9"/>
      <c r="BH359" s="9"/>
      <c r="BI359" s="9"/>
      <c r="BJ359" s="9"/>
      <c r="BK359" s="9"/>
      <c r="BL359" s="9"/>
      <c r="BM359" s="9"/>
    </row>
    <row r="360" spans="56:65">
      <c r="BD360" s="9"/>
      <c r="BE360" s="9"/>
      <c r="BF360" s="9"/>
      <c r="BG360" s="9"/>
      <c r="BH360" s="9"/>
      <c r="BI360" s="9"/>
      <c r="BJ360" s="9"/>
      <c r="BK360" s="9"/>
      <c r="BL360" s="9"/>
      <c r="BM360" s="9"/>
    </row>
    <row r="361" spans="56:65">
      <c r="BD361" s="9"/>
      <c r="BE361" s="9"/>
      <c r="BF361" s="9"/>
      <c r="BG361" s="9"/>
      <c r="BH361" s="9"/>
      <c r="BI361" s="9"/>
      <c r="BJ361" s="9"/>
      <c r="BK361" s="9"/>
      <c r="BL361" s="9"/>
      <c r="BM361" s="9"/>
    </row>
    <row r="362" spans="56:65">
      <c r="BD362" s="9"/>
      <c r="BE362" s="9"/>
      <c r="BF362" s="9"/>
      <c r="BG362" s="9"/>
      <c r="BH362" s="9"/>
      <c r="BI362" s="9"/>
      <c r="BJ362" s="9"/>
      <c r="BK362" s="9"/>
      <c r="BL362" s="9"/>
      <c r="BM362" s="9"/>
    </row>
    <row r="363" spans="56:65">
      <c r="BD363" s="9"/>
      <c r="BE363" s="9"/>
      <c r="BF363" s="9"/>
      <c r="BG363" s="9"/>
      <c r="BH363" s="9"/>
      <c r="BI363" s="9"/>
      <c r="BJ363" s="9"/>
      <c r="BK363" s="9"/>
      <c r="BL363" s="9"/>
      <c r="BM363" s="9"/>
    </row>
    <row r="364" spans="56:65">
      <c r="BD364" s="9"/>
      <c r="BE364" s="9"/>
      <c r="BF364" s="9"/>
      <c r="BG364" s="9"/>
      <c r="BH364" s="9"/>
      <c r="BI364" s="9"/>
      <c r="BJ364" s="9"/>
      <c r="BK364" s="9"/>
      <c r="BL364" s="9"/>
      <c r="BM364" s="9"/>
    </row>
    <row r="365" spans="56:65">
      <c r="BD365" s="9"/>
      <c r="BE365" s="9"/>
      <c r="BF365" s="9"/>
      <c r="BG365" s="9"/>
      <c r="BH365" s="9"/>
      <c r="BI365" s="9"/>
      <c r="BJ365" s="9"/>
      <c r="BK365" s="9"/>
      <c r="BL365" s="9"/>
      <c r="BM365" s="9"/>
    </row>
    <row r="366" spans="56:65">
      <c r="BD366" s="9"/>
      <c r="BE366" s="9"/>
      <c r="BF366" s="9"/>
      <c r="BG366" s="9"/>
      <c r="BH366" s="9"/>
      <c r="BI366" s="9"/>
      <c r="BJ366" s="9"/>
      <c r="BK366" s="9"/>
      <c r="BL366" s="9"/>
      <c r="BM366" s="9"/>
    </row>
    <row r="367" spans="56:65">
      <c r="BD367" s="9"/>
      <c r="BE367" s="9"/>
      <c r="BF367" s="9"/>
      <c r="BG367" s="9"/>
      <c r="BH367" s="9"/>
      <c r="BI367" s="9"/>
      <c r="BJ367" s="9"/>
      <c r="BK367" s="9"/>
      <c r="BL367" s="9"/>
      <c r="BM367" s="9"/>
    </row>
    <row r="368" spans="56:65">
      <c r="BD368" s="9"/>
      <c r="BE368" s="9"/>
      <c r="BF368" s="9"/>
      <c r="BG368" s="9"/>
      <c r="BH368" s="9"/>
      <c r="BI368" s="9"/>
      <c r="BJ368" s="9"/>
      <c r="BK368" s="9"/>
      <c r="BL368" s="9"/>
      <c r="BM368" s="9"/>
    </row>
    <row r="369" spans="56:65">
      <c r="BD369" s="9"/>
      <c r="BE369" s="9"/>
      <c r="BF369" s="9"/>
      <c r="BG369" s="9"/>
      <c r="BH369" s="9"/>
      <c r="BI369" s="9"/>
      <c r="BJ369" s="9"/>
      <c r="BK369" s="9"/>
      <c r="BL369" s="9"/>
      <c r="BM369" s="9"/>
    </row>
    <row r="370" spans="56:65">
      <c r="BD370" s="9"/>
      <c r="BE370" s="9"/>
      <c r="BF370" s="9"/>
      <c r="BG370" s="9"/>
      <c r="BH370" s="9"/>
      <c r="BI370" s="9"/>
      <c r="BJ370" s="9"/>
      <c r="BK370" s="9"/>
      <c r="BL370" s="9"/>
      <c r="BM370" s="9"/>
    </row>
    <row r="371" spans="56:65">
      <c r="BD371" s="9"/>
      <c r="BE371" s="9"/>
      <c r="BF371" s="9"/>
      <c r="BG371" s="9"/>
      <c r="BH371" s="9"/>
      <c r="BI371" s="9"/>
      <c r="BJ371" s="9"/>
      <c r="BK371" s="9"/>
      <c r="BL371" s="9"/>
      <c r="BM371" s="9"/>
    </row>
    <row r="372" spans="56:65">
      <c r="BD372" s="9"/>
      <c r="BE372" s="9"/>
      <c r="BF372" s="9"/>
      <c r="BG372" s="9"/>
      <c r="BH372" s="9"/>
      <c r="BI372" s="9"/>
      <c r="BJ372" s="9"/>
      <c r="BK372" s="9"/>
      <c r="BL372" s="9"/>
      <c r="BM372" s="9"/>
    </row>
    <row r="373" spans="56:65">
      <c r="BD373" s="9"/>
      <c r="BE373" s="9"/>
      <c r="BF373" s="9"/>
      <c r="BG373" s="9"/>
      <c r="BH373" s="9"/>
      <c r="BI373" s="9"/>
      <c r="BJ373" s="9"/>
      <c r="BK373" s="9"/>
      <c r="BL373" s="9"/>
      <c r="BM373" s="9"/>
    </row>
    <row r="374" spans="56:65">
      <c r="BD374" s="9"/>
      <c r="BE374" s="9"/>
      <c r="BF374" s="9"/>
      <c r="BG374" s="9"/>
      <c r="BH374" s="9"/>
      <c r="BI374" s="9"/>
      <c r="BJ374" s="9"/>
      <c r="BK374" s="9"/>
      <c r="BL374" s="9"/>
      <c r="BM374" s="9"/>
    </row>
    <row r="375" spans="56:65">
      <c r="BD375" s="9"/>
      <c r="BE375" s="9"/>
      <c r="BF375" s="9"/>
      <c r="BG375" s="9"/>
      <c r="BH375" s="9"/>
      <c r="BI375" s="9"/>
      <c r="BJ375" s="9"/>
      <c r="BK375" s="9"/>
      <c r="BL375" s="9"/>
      <c r="BM375" s="9"/>
    </row>
    <row r="376" spans="56:65">
      <c r="BD376" s="9"/>
      <c r="BE376" s="9"/>
      <c r="BF376" s="9"/>
      <c r="BG376" s="9"/>
      <c r="BH376" s="9"/>
      <c r="BI376" s="9"/>
      <c r="BJ376" s="9"/>
      <c r="BK376" s="9"/>
      <c r="BL376" s="9"/>
      <c r="BM376" s="9"/>
    </row>
    <row r="377" spans="56:65">
      <c r="BD377" s="9"/>
      <c r="BE377" s="9"/>
      <c r="BF377" s="9"/>
      <c r="BG377" s="9"/>
      <c r="BH377" s="9"/>
      <c r="BI377" s="9"/>
      <c r="BJ377" s="9"/>
      <c r="BK377" s="9"/>
      <c r="BL377" s="9"/>
      <c r="BM377" s="9"/>
    </row>
    <row r="378" spans="56:65">
      <c r="BD378" s="9"/>
      <c r="BE378" s="9"/>
      <c r="BF378" s="9"/>
      <c r="BG378" s="9"/>
      <c r="BH378" s="9"/>
      <c r="BI378" s="9"/>
      <c r="BJ378" s="9"/>
      <c r="BK378" s="9"/>
      <c r="BL378" s="9"/>
      <c r="BM378" s="9"/>
    </row>
    <row r="379" spans="56:65">
      <c r="BD379" s="9"/>
      <c r="BE379" s="9"/>
      <c r="BF379" s="9"/>
      <c r="BG379" s="9"/>
      <c r="BH379" s="9"/>
      <c r="BI379" s="9"/>
      <c r="BJ379" s="9"/>
      <c r="BK379" s="9"/>
      <c r="BL379" s="9"/>
      <c r="BM379" s="9"/>
    </row>
    <row r="380" spans="56:65">
      <c r="BD380" s="9"/>
      <c r="BE380" s="9"/>
      <c r="BF380" s="9"/>
      <c r="BG380" s="9"/>
      <c r="BH380" s="9"/>
      <c r="BI380" s="9"/>
      <c r="BJ380" s="9"/>
      <c r="BK380" s="9"/>
      <c r="BL380" s="9"/>
      <c r="BM380" s="9"/>
    </row>
    <row r="381" spans="56:65">
      <c r="BD381" s="9"/>
      <c r="BE381" s="9"/>
      <c r="BF381" s="9"/>
      <c r="BG381" s="9"/>
      <c r="BH381" s="9"/>
      <c r="BI381" s="9"/>
      <c r="BJ381" s="9"/>
      <c r="BK381" s="9"/>
      <c r="BL381" s="9"/>
      <c r="BM381" s="9"/>
    </row>
    <row r="382" spans="56:65">
      <c r="BD382" s="9"/>
      <c r="BE382" s="9"/>
      <c r="BF382" s="9"/>
      <c r="BG382" s="9"/>
      <c r="BH382" s="9"/>
      <c r="BI382" s="9"/>
      <c r="BJ382" s="9"/>
      <c r="BK382" s="9"/>
      <c r="BL382" s="9"/>
      <c r="BM382" s="9"/>
    </row>
    <row r="383" spans="56:65">
      <c r="BD383" s="9"/>
      <c r="BE383" s="9"/>
      <c r="BF383" s="9"/>
      <c r="BG383" s="9"/>
      <c r="BH383" s="9"/>
      <c r="BI383" s="9"/>
      <c r="BJ383" s="9"/>
      <c r="BK383" s="9"/>
      <c r="BL383" s="9"/>
      <c r="BM383" s="9"/>
    </row>
    <row r="384" spans="56:65">
      <c r="BD384" s="9"/>
      <c r="BE384" s="9"/>
      <c r="BF384" s="9"/>
      <c r="BG384" s="9"/>
      <c r="BH384" s="9"/>
      <c r="BI384" s="9"/>
      <c r="BJ384" s="9"/>
      <c r="BK384" s="9"/>
      <c r="BL384" s="9"/>
      <c r="BM384" s="9"/>
    </row>
    <row r="385" spans="56:65">
      <c r="BD385" s="9"/>
      <c r="BE385" s="9"/>
      <c r="BF385" s="9"/>
      <c r="BG385" s="9"/>
      <c r="BH385" s="9"/>
      <c r="BI385" s="9"/>
      <c r="BJ385" s="9"/>
      <c r="BK385" s="9"/>
      <c r="BL385" s="9"/>
      <c r="BM385" s="9"/>
    </row>
    <row r="386" spans="56:65">
      <c r="BD386" s="9"/>
      <c r="BE386" s="9"/>
      <c r="BF386" s="9"/>
      <c r="BG386" s="9"/>
      <c r="BH386" s="9"/>
      <c r="BI386" s="9"/>
      <c r="BJ386" s="9"/>
      <c r="BK386" s="9"/>
      <c r="BL386" s="9"/>
      <c r="BM386" s="9"/>
    </row>
    <row r="387" spans="56:65">
      <c r="BD387" s="9"/>
      <c r="BE387" s="9"/>
      <c r="BF387" s="9"/>
      <c r="BG387" s="9"/>
      <c r="BH387" s="9"/>
      <c r="BI387" s="9"/>
      <c r="BJ387" s="9"/>
      <c r="BK387" s="9"/>
      <c r="BL387" s="9"/>
      <c r="BM387" s="9"/>
    </row>
    <row r="388" spans="56:65">
      <c r="BD388" s="9"/>
      <c r="BE388" s="9"/>
      <c r="BF388" s="9"/>
      <c r="BG388" s="9"/>
      <c r="BH388" s="9"/>
      <c r="BI388" s="9"/>
      <c r="BJ388" s="9"/>
      <c r="BK388" s="9"/>
      <c r="BL388" s="9"/>
      <c r="BM388" s="9"/>
    </row>
    <row r="389" spans="56:65">
      <c r="BD389" s="9"/>
      <c r="BE389" s="9"/>
      <c r="BF389" s="9"/>
      <c r="BG389" s="9"/>
      <c r="BH389" s="9"/>
      <c r="BI389" s="9"/>
      <c r="BJ389" s="9"/>
      <c r="BK389" s="9"/>
      <c r="BL389" s="9"/>
      <c r="BM389" s="9"/>
    </row>
    <row r="390" spans="56:65">
      <c r="BD390" s="9"/>
      <c r="BE390" s="9"/>
      <c r="BF390" s="9"/>
      <c r="BG390" s="9"/>
      <c r="BH390" s="9"/>
      <c r="BI390" s="9"/>
      <c r="BJ390" s="9"/>
      <c r="BK390" s="9"/>
      <c r="BL390" s="9"/>
      <c r="BM390" s="9"/>
    </row>
    <row r="391" spans="56:65">
      <c r="BD391" s="9"/>
      <c r="BE391" s="9"/>
      <c r="BF391" s="9"/>
      <c r="BG391" s="9"/>
      <c r="BH391" s="9"/>
      <c r="BI391" s="9"/>
      <c r="BJ391" s="9"/>
      <c r="BK391" s="9"/>
      <c r="BL391" s="9"/>
      <c r="BM391" s="9"/>
    </row>
    <row r="392" spans="56:65">
      <c r="BD392" s="9"/>
      <c r="BE392" s="9"/>
      <c r="BF392" s="9"/>
      <c r="BG392" s="9"/>
      <c r="BH392" s="9"/>
      <c r="BI392" s="9"/>
      <c r="BJ392" s="9"/>
      <c r="BK392" s="9"/>
      <c r="BL392" s="9"/>
      <c r="BM392" s="9"/>
    </row>
    <row r="393" spans="56:65">
      <c r="BD393" s="9"/>
      <c r="BE393" s="9"/>
      <c r="BF393" s="9"/>
      <c r="BG393" s="9"/>
      <c r="BH393" s="9"/>
      <c r="BI393" s="9"/>
      <c r="BJ393" s="9"/>
      <c r="BK393" s="9"/>
      <c r="BL393" s="9"/>
      <c r="BM393" s="9"/>
    </row>
    <row r="394" spans="56:65">
      <c r="BD394" s="9"/>
      <c r="BE394" s="9"/>
      <c r="BF394" s="9"/>
      <c r="BG394" s="9"/>
      <c r="BH394" s="9"/>
      <c r="BI394" s="9"/>
      <c r="BJ394" s="9"/>
      <c r="BK394" s="9"/>
      <c r="BL394" s="9"/>
      <c r="BM394" s="9"/>
    </row>
    <row r="395" spans="56:65">
      <c r="BD395" s="9"/>
      <c r="BE395" s="9"/>
      <c r="BF395" s="9"/>
      <c r="BG395" s="9"/>
      <c r="BH395" s="9"/>
      <c r="BI395" s="9"/>
      <c r="BJ395" s="9"/>
      <c r="BK395" s="9"/>
      <c r="BL395" s="9"/>
      <c r="BM395" s="9"/>
    </row>
    <row r="396" spans="56:65">
      <c r="BD396" s="9"/>
      <c r="BE396" s="9"/>
      <c r="BF396" s="9"/>
      <c r="BG396" s="9"/>
      <c r="BH396" s="9"/>
      <c r="BI396" s="9"/>
      <c r="BJ396" s="9"/>
      <c r="BK396" s="9"/>
      <c r="BL396" s="9"/>
      <c r="BM396" s="9"/>
    </row>
    <row r="397" spans="56:65">
      <c r="BD397" s="9"/>
      <c r="BE397" s="9"/>
      <c r="BF397" s="9"/>
      <c r="BG397" s="9"/>
      <c r="BH397" s="9"/>
      <c r="BI397" s="9"/>
      <c r="BJ397" s="9"/>
      <c r="BK397" s="9"/>
      <c r="BL397" s="9"/>
      <c r="BM397" s="9"/>
    </row>
    <row r="398" spans="56:65">
      <c r="BD398" s="9"/>
      <c r="BE398" s="9"/>
      <c r="BF398" s="9"/>
      <c r="BG398" s="9"/>
      <c r="BH398" s="9"/>
      <c r="BI398" s="9"/>
      <c r="BJ398" s="9"/>
      <c r="BK398" s="9"/>
      <c r="BL398" s="9"/>
      <c r="BM398" s="9"/>
    </row>
    <row r="399" spans="56:65">
      <c r="BD399" s="9"/>
      <c r="BE399" s="9"/>
      <c r="BF399" s="9"/>
      <c r="BG399" s="9"/>
      <c r="BH399" s="9"/>
      <c r="BI399" s="9"/>
      <c r="BJ399" s="9"/>
      <c r="BK399" s="9"/>
      <c r="BL399" s="9"/>
      <c r="BM399" s="9"/>
    </row>
    <row r="400" spans="56:65">
      <c r="BD400" s="9"/>
      <c r="BE400" s="9"/>
      <c r="BF400" s="9"/>
      <c r="BG400" s="9"/>
      <c r="BH400" s="9"/>
      <c r="BI400" s="9"/>
      <c r="BJ400" s="9"/>
      <c r="BK400" s="9"/>
      <c r="BL400" s="9"/>
      <c r="BM400" s="9"/>
    </row>
    <row r="401" spans="56:65">
      <c r="BD401" s="9"/>
      <c r="BE401" s="9"/>
      <c r="BF401" s="9"/>
      <c r="BG401" s="9"/>
      <c r="BH401" s="9"/>
      <c r="BI401" s="9"/>
      <c r="BJ401" s="9"/>
      <c r="BK401" s="9"/>
      <c r="BL401" s="9"/>
      <c r="BM401" s="9"/>
    </row>
    <row r="402" spans="56:65">
      <c r="BD402" s="9"/>
      <c r="BE402" s="9"/>
      <c r="BF402" s="9"/>
      <c r="BG402" s="9"/>
      <c r="BH402" s="9"/>
      <c r="BI402" s="9"/>
      <c r="BJ402" s="9"/>
      <c r="BK402" s="9"/>
      <c r="BL402" s="9"/>
      <c r="BM402" s="9"/>
    </row>
    <row r="403" spans="56:65">
      <c r="BD403" s="9"/>
      <c r="BE403" s="9"/>
      <c r="BF403" s="9"/>
      <c r="BG403" s="9"/>
      <c r="BH403" s="9"/>
      <c r="BI403" s="9"/>
      <c r="BJ403" s="9"/>
      <c r="BK403" s="9"/>
      <c r="BL403" s="9"/>
      <c r="BM403" s="9"/>
    </row>
    <row r="404" spans="56:65">
      <c r="BD404" s="9"/>
      <c r="BE404" s="9"/>
      <c r="BF404" s="9"/>
      <c r="BG404" s="9"/>
      <c r="BH404" s="9"/>
      <c r="BI404" s="9"/>
      <c r="BJ404" s="9"/>
      <c r="BK404" s="9"/>
      <c r="BL404" s="9"/>
      <c r="BM404" s="9"/>
    </row>
    <row r="405" spans="56:65">
      <c r="BD405" s="9"/>
      <c r="BE405" s="9"/>
      <c r="BF405" s="9"/>
      <c r="BG405" s="9"/>
      <c r="BH405" s="9"/>
      <c r="BI405" s="9"/>
      <c r="BJ405" s="9"/>
      <c r="BK405" s="9"/>
      <c r="BL405" s="9"/>
      <c r="BM405" s="9"/>
    </row>
    <row r="406" spans="56:65">
      <c r="BD406" s="9"/>
      <c r="BE406" s="9"/>
      <c r="BF406" s="9"/>
      <c r="BG406" s="9"/>
      <c r="BH406" s="9"/>
      <c r="BI406" s="9"/>
      <c r="BJ406" s="9"/>
      <c r="BK406" s="9"/>
      <c r="BL406" s="9"/>
      <c r="BM406" s="9"/>
    </row>
    <row r="407" spans="56:65">
      <c r="BD407" s="9"/>
      <c r="BE407" s="9"/>
      <c r="BF407" s="9"/>
      <c r="BG407" s="9"/>
      <c r="BH407" s="9"/>
      <c r="BI407" s="9"/>
      <c r="BJ407" s="9"/>
      <c r="BK407" s="9"/>
      <c r="BL407" s="9"/>
      <c r="BM407" s="9"/>
    </row>
    <row r="408" spans="56:65">
      <c r="BD408" s="9"/>
      <c r="BE408" s="9"/>
      <c r="BF408" s="9"/>
      <c r="BG408" s="9"/>
      <c r="BH408" s="9"/>
      <c r="BI408" s="9"/>
      <c r="BJ408" s="9"/>
      <c r="BK408" s="9"/>
      <c r="BL408" s="9"/>
      <c r="BM408" s="9"/>
    </row>
    <row r="409" spans="56:65">
      <c r="BD409" s="9"/>
      <c r="BE409" s="9"/>
      <c r="BF409" s="9"/>
      <c r="BG409" s="9"/>
      <c r="BH409" s="9"/>
      <c r="BI409" s="9"/>
      <c r="BJ409" s="9"/>
      <c r="BK409" s="9"/>
      <c r="BL409" s="9"/>
      <c r="BM409" s="9"/>
    </row>
    <row r="410" spans="56:65">
      <c r="BD410" s="9"/>
      <c r="BE410" s="9"/>
      <c r="BF410" s="9"/>
      <c r="BG410" s="9"/>
      <c r="BH410" s="9"/>
      <c r="BI410" s="9"/>
      <c r="BJ410" s="9"/>
      <c r="BK410" s="9"/>
      <c r="BL410" s="9"/>
      <c r="BM410" s="9"/>
    </row>
    <row r="411" spans="56:65">
      <c r="BD411" s="9"/>
      <c r="BE411" s="9"/>
      <c r="BF411" s="9"/>
      <c r="BG411" s="9"/>
      <c r="BH411" s="9"/>
      <c r="BI411" s="9"/>
      <c r="BJ411" s="9"/>
      <c r="BK411" s="9"/>
      <c r="BL411" s="9"/>
      <c r="BM411" s="9"/>
    </row>
    <row r="412" spans="56:65">
      <c r="BD412" s="9"/>
      <c r="BE412" s="9"/>
      <c r="BF412" s="9"/>
      <c r="BG412" s="9"/>
      <c r="BH412" s="9"/>
      <c r="BI412" s="9"/>
      <c r="BJ412" s="9"/>
      <c r="BK412" s="9"/>
      <c r="BL412" s="9"/>
      <c r="BM412" s="9"/>
    </row>
    <row r="413" spans="56:65">
      <c r="BD413" s="9"/>
      <c r="BE413" s="9"/>
      <c r="BF413" s="9"/>
      <c r="BG413" s="9"/>
      <c r="BH413" s="9"/>
      <c r="BI413" s="9"/>
      <c r="BJ413" s="9"/>
      <c r="BK413" s="9"/>
      <c r="BL413" s="9"/>
      <c r="BM413" s="9"/>
    </row>
    <row r="414" spans="56:65">
      <c r="BD414" s="9"/>
      <c r="BE414" s="9"/>
      <c r="BF414" s="9"/>
      <c r="BG414" s="9"/>
      <c r="BH414" s="9"/>
      <c r="BI414" s="9"/>
      <c r="BJ414" s="9"/>
      <c r="BK414" s="9"/>
      <c r="BL414" s="9"/>
      <c r="BM414" s="9"/>
    </row>
    <row r="415" spans="56:65">
      <c r="BD415" s="9"/>
      <c r="BE415" s="9"/>
      <c r="BF415" s="9"/>
      <c r="BG415" s="9"/>
      <c r="BH415" s="9"/>
      <c r="BI415" s="9"/>
      <c r="BJ415" s="9"/>
      <c r="BK415" s="9"/>
      <c r="BL415" s="9"/>
      <c r="BM415" s="9"/>
    </row>
    <row r="416" spans="56:65">
      <c r="BD416" s="9"/>
      <c r="BE416" s="9"/>
      <c r="BF416" s="9"/>
      <c r="BG416" s="9"/>
      <c r="BH416" s="9"/>
      <c r="BI416" s="9"/>
      <c r="BJ416" s="9"/>
      <c r="BK416" s="9"/>
      <c r="BL416" s="9"/>
      <c r="BM416" s="9"/>
    </row>
    <row r="417" spans="56:65">
      <c r="BD417" s="9"/>
      <c r="BE417" s="9"/>
      <c r="BF417" s="9"/>
      <c r="BG417" s="9"/>
      <c r="BH417" s="9"/>
      <c r="BI417" s="9"/>
      <c r="BJ417" s="9"/>
      <c r="BK417" s="9"/>
      <c r="BL417" s="9"/>
      <c r="BM417" s="9"/>
    </row>
    <row r="418" spans="56:65">
      <c r="BD418" s="9"/>
      <c r="BE418" s="9"/>
      <c r="BF418" s="9"/>
      <c r="BG418" s="9"/>
      <c r="BH418" s="9"/>
      <c r="BI418" s="9"/>
      <c r="BJ418" s="9"/>
      <c r="BK418" s="9"/>
      <c r="BL418" s="9"/>
      <c r="BM418" s="9"/>
    </row>
    <row r="419" spans="56:65">
      <c r="BD419" s="9"/>
      <c r="BE419" s="9"/>
      <c r="BF419" s="9"/>
      <c r="BG419" s="9"/>
      <c r="BH419" s="9"/>
      <c r="BI419" s="9"/>
      <c r="BJ419" s="9"/>
      <c r="BK419" s="9"/>
      <c r="BL419" s="9"/>
      <c r="BM419" s="9"/>
    </row>
    <row r="420" spans="56:65">
      <c r="BD420" s="9"/>
      <c r="BE420" s="9"/>
      <c r="BF420" s="9"/>
      <c r="BG420" s="9"/>
      <c r="BH420" s="9"/>
      <c r="BI420" s="9"/>
      <c r="BJ420" s="9"/>
      <c r="BK420" s="9"/>
      <c r="BL420" s="9"/>
      <c r="BM420" s="9"/>
    </row>
    <row r="421" spans="56:65">
      <c r="BD421" s="9"/>
      <c r="BE421" s="9"/>
      <c r="BF421" s="9"/>
      <c r="BG421" s="9"/>
      <c r="BH421" s="9"/>
      <c r="BI421" s="9"/>
      <c r="BJ421" s="9"/>
      <c r="BK421" s="9"/>
      <c r="BL421" s="9"/>
      <c r="BM421" s="9"/>
    </row>
    <row r="422" spans="56:65">
      <c r="BD422" s="9"/>
      <c r="BE422" s="9"/>
      <c r="BF422" s="9"/>
      <c r="BG422" s="9"/>
      <c r="BH422" s="9"/>
      <c r="BI422" s="9"/>
      <c r="BJ422" s="9"/>
      <c r="BK422" s="9"/>
      <c r="BL422" s="9"/>
      <c r="BM422" s="9"/>
    </row>
    <row r="423" spans="56:65">
      <c r="BD423" s="9"/>
      <c r="BE423" s="9"/>
      <c r="BF423" s="9"/>
      <c r="BG423" s="9"/>
      <c r="BH423" s="9"/>
      <c r="BI423" s="9"/>
      <c r="BJ423" s="9"/>
      <c r="BK423" s="9"/>
      <c r="BL423" s="9"/>
      <c r="BM423" s="9"/>
    </row>
    <row r="424" spans="56:65">
      <c r="BD424" s="9"/>
      <c r="BE424" s="9"/>
      <c r="BF424" s="9"/>
      <c r="BG424" s="9"/>
      <c r="BH424" s="9"/>
      <c r="BI424" s="9"/>
      <c r="BJ424" s="9"/>
      <c r="BK424" s="9"/>
      <c r="BL424" s="9"/>
      <c r="BM424" s="9"/>
    </row>
    <row r="425" spans="56:65">
      <c r="BD425" s="9"/>
      <c r="BE425" s="9"/>
      <c r="BF425" s="9"/>
      <c r="BG425" s="9"/>
      <c r="BH425" s="9"/>
      <c r="BI425" s="9"/>
      <c r="BJ425" s="9"/>
      <c r="BK425" s="9"/>
      <c r="BL425" s="9"/>
      <c r="BM425" s="9"/>
    </row>
    <row r="426" spans="56:65">
      <c r="BD426" s="9"/>
      <c r="BE426" s="9"/>
      <c r="BF426" s="9"/>
      <c r="BG426" s="9"/>
      <c r="BH426" s="9"/>
      <c r="BI426" s="9"/>
      <c r="BJ426" s="9"/>
      <c r="BK426" s="9"/>
      <c r="BL426" s="9"/>
      <c r="BM426" s="9"/>
    </row>
    <row r="427" spans="56:65">
      <c r="BD427" s="9"/>
      <c r="BE427" s="9"/>
      <c r="BF427" s="9"/>
      <c r="BG427" s="9"/>
      <c r="BH427" s="9"/>
      <c r="BI427" s="9"/>
      <c r="BJ427" s="9"/>
      <c r="BK427" s="9"/>
      <c r="BL427" s="9"/>
      <c r="BM427" s="9"/>
    </row>
    <row r="428" spans="56:65">
      <c r="BD428" s="9"/>
      <c r="BE428" s="9"/>
      <c r="BF428" s="9"/>
      <c r="BG428" s="9"/>
      <c r="BH428" s="9"/>
      <c r="BI428" s="9"/>
      <c r="BJ428" s="9"/>
      <c r="BK428" s="9"/>
      <c r="BL428" s="9"/>
      <c r="BM428" s="9"/>
    </row>
    <row r="429" spans="56:65">
      <c r="BD429" s="9"/>
      <c r="BE429" s="9"/>
      <c r="BF429" s="9"/>
      <c r="BG429" s="9"/>
      <c r="BH429" s="9"/>
      <c r="BI429" s="9"/>
      <c r="BJ429" s="9"/>
      <c r="BK429" s="9"/>
      <c r="BL429" s="9"/>
      <c r="BM429" s="9"/>
    </row>
    <row r="430" spans="56:65">
      <c r="BD430" s="9"/>
      <c r="BE430" s="9"/>
      <c r="BF430" s="9"/>
      <c r="BG430" s="9"/>
      <c r="BH430" s="9"/>
      <c r="BI430" s="9"/>
      <c r="BJ430" s="9"/>
      <c r="BK430" s="9"/>
      <c r="BL430" s="9"/>
      <c r="BM430" s="9"/>
    </row>
    <row r="431" spans="56:65">
      <c r="BD431" s="9"/>
      <c r="BE431" s="9"/>
      <c r="BF431" s="9"/>
      <c r="BG431" s="9"/>
      <c r="BH431" s="9"/>
      <c r="BI431" s="9"/>
      <c r="BJ431" s="9"/>
      <c r="BK431" s="9"/>
      <c r="BL431" s="9"/>
      <c r="BM431" s="9"/>
    </row>
    <row r="432" spans="56:65">
      <c r="BD432" s="9"/>
      <c r="BE432" s="9"/>
      <c r="BF432" s="9"/>
      <c r="BG432" s="9"/>
      <c r="BH432" s="9"/>
      <c r="BI432" s="9"/>
      <c r="BJ432" s="9"/>
      <c r="BK432" s="9"/>
      <c r="BL432" s="9"/>
      <c r="BM432" s="9"/>
    </row>
    <row r="433" spans="56:65">
      <c r="BD433" s="9"/>
      <c r="BE433" s="9"/>
      <c r="BF433" s="9"/>
      <c r="BG433" s="9"/>
      <c r="BH433" s="9"/>
      <c r="BI433" s="9"/>
      <c r="BJ433" s="9"/>
      <c r="BK433" s="9"/>
      <c r="BL433" s="9"/>
      <c r="BM433" s="9"/>
    </row>
    <row r="434" spans="56:65">
      <c r="BD434" s="9"/>
      <c r="BE434" s="9"/>
      <c r="BF434" s="9"/>
      <c r="BG434" s="9"/>
      <c r="BH434" s="9"/>
      <c r="BI434" s="9"/>
      <c r="BJ434" s="9"/>
      <c r="BK434" s="9"/>
      <c r="BL434" s="9"/>
      <c r="BM434" s="9"/>
    </row>
    <row r="435" spans="56:65">
      <c r="BD435" s="9"/>
      <c r="BE435" s="9"/>
      <c r="BF435" s="9"/>
      <c r="BG435" s="9"/>
      <c r="BH435" s="9"/>
      <c r="BI435" s="9"/>
      <c r="BJ435" s="9"/>
      <c r="BK435" s="9"/>
      <c r="BL435" s="9"/>
      <c r="BM435" s="9"/>
    </row>
    <row r="436" spans="56:65">
      <c r="BD436" s="9"/>
      <c r="BE436" s="9"/>
      <c r="BF436" s="9"/>
      <c r="BG436" s="9"/>
      <c r="BH436" s="9"/>
      <c r="BI436" s="9"/>
      <c r="BJ436" s="9"/>
      <c r="BK436" s="9"/>
      <c r="BL436" s="9"/>
      <c r="BM436" s="9"/>
    </row>
    <row r="437" spans="56:65">
      <c r="BD437" s="9"/>
      <c r="BE437" s="9"/>
      <c r="BF437" s="9"/>
      <c r="BG437" s="9"/>
      <c r="BH437" s="9"/>
      <c r="BI437" s="9"/>
      <c r="BJ437" s="9"/>
      <c r="BK437" s="9"/>
      <c r="BL437" s="9"/>
      <c r="BM437" s="9"/>
    </row>
    <row r="438" spans="56:65">
      <c r="BD438" s="9"/>
      <c r="BE438" s="9"/>
      <c r="BF438" s="9"/>
      <c r="BG438" s="9"/>
      <c r="BH438" s="9"/>
      <c r="BI438" s="9"/>
      <c r="BJ438" s="9"/>
      <c r="BK438" s="9"/>
      <c r="BL438" s="9"/>
      <c r="BM438" s="9"/>
    </row>
    <row r="439" spans="56:65">
      <c r="BD439" s="9"/>
      <c r="BE439" s="9"/>
      <c r="BF439" s="9"/>
      <c r="BG439" s="9"/>
      <c r="BH439" s="9"/>
      <c r="BI439" s="9"/>
      <c r="BJ439" s="9"/>
      <c r="BK439" s="9"/>
      <c r="BL439" s="9"/>
      <c r="BM439" s="9"/>
    </row>
    <row r="440" spans="56:65">
      <c r="BD440" s="9"/>
      <c r="BE440" s="9"/>
      <c r="BF440" s="9"/>
      <c r="BG440" s="9"/>
      <c r="BH440" s="9"/>
      <c r="BI440" s="9"/>
      <c r="BJ440" s="9"/>
      <c r="BK440" s="9"/>
      <c r="BL440" s="9"/>
      <c r="BM440" s="9"/>
    </row>
    <row r="441" spans="56:65">
      <c r="BD441" s="9"/>
      <c r="BE441" s="9"/>
      <c r="BF441" s="9"/>
      <c r="BG441" s="9"/>
      <c r="BH441" s="9"/>
      <c r="BI441" s="9"/>
      <c r="BJ441" s="9"/>
      <c r="BK441" s="9"/>
      <c r="BL441" s="9"/>
      <c r="BM441" s="9"/>
    </row>
    <row r="442" spans="56:65">
      <c r="BD442" s="9"/>
      <c r="BE442" s="9"/>
      <c r="BF442" s="9"/>
      <c r="BG442" s="9"/>
      <c r="BH442" s="9"/>
      <c r="BI442" s="9"/>
      <c r="BJ442" s="9"/>
      <c r="BK442" s="9"/>
      <c r="BL442" s="9"/>
      <c r="BM442" s="9"/>
    </row>
    <row r="443" spans="56:65">
      <c r="BD443" s="9"/>
      <c r="BE443" s="9"/>
      <c r="BF443" s="9"/>
      <c r="BG443" s="9"/>
      <c r="BH443" s="9"/>
      <c r="BI443" s="9"/>
      <c r="BJ443" s="9"/>
      <c r="BK443" s="9"/>
      <c r="BL443" s="9"/>
      <c r="BM443" s="9"/>
    </row>
    <row r="444" spans="56:65">
      <c r="BD444" s="9"/>
      <c r="BE444" s="9"/>
      <c r="BF444" s="9"/>
      <c r="BG444" s="9"/>
      <c r="BH444" s="9"/>
      <c r="BI444" s="9"/>
      <c r="BJ444" s="9"/>
      <c r="BK444" s="9"/>
      <c r="BL444" s="9"/>
      <c r="BM444" s="9"/>
    </row>
    <row r="445" spans="56:65">
      <c r="BD445" s="9"/>
      <c r="BE445" s="9"/>
      <c r="BF445" s="9"/>
      <c r="BG445" s="9"/>
      <c r="BH445" s="9"/>
      <c r="BI445" s="9"/>
      <c r="BJ445" s="9"/>
      <c r="BK445" s="9"/>
      <c r="BL445" s="9"/>
      <c r="BM445" s="9"/>
    </row>
    <row r="446" spans="56:65">
      <c r="BD446" s="9"/>
      <c r="BE446" s="9"/>
      <c r="BF446" s="9"/>
      <c r="BG446" s="9"/>
      <c r="BH446" s="9"/>
      <c r="BI446" s="9"/>
      <c r="BJ446" s="9"/>
      <c r="BK446" s="9"/>
      <c r="BL446" s="9"/>
      <c r="BM446" s="9"/>
    </row>
    <row r="447" spans="56:65">
      <c r="BD447" s="9"/>
      <c r="BE447" s="9"/>
      <c r="BF447" s="9"/>
      <c r="BG447" s="9"/>
      <c r="BH447" s="9"/>
      <c r="BI447" s="9"/>
      <c r="BJ447" s="9"/>
      <c r="BK447" s="9"/>
      <c r="BL447" s="9"/>
      <c r="BM447" s="9"/>
    </row>
    <row r="448" spans="56:65">
      <c r="BD448" s="9"/>
      <c r="BE448" s="9"/>
      <c r="BF448" s="9"/>
      <c r="BG448" s="9"/>
      <c r="BH448" s="9"/>
      <c r="BI448" s="9"/>
      <c r="BJ448" s="9"/>
      <c r="BK448" s="9"/>
      <c r="BL448" s="9"/>
      <c r="BM448" s="9"/>
    </row>
    <row r="449" spans="56:65">
      <c r="BD449" s="9"/>
      <c r="BE449" s="9"/>
      <c r="BF449" s="9"/>
      <c r="BG449" s="9"/>
      <c r="BH449" s="9"/>
      <c r="BI449" s="9"/>
      <c r="BJ449" s="9"/>
      <c r="BK449" s="9"/>
      <c r="BL449" s="9"/>
      <c r="BM449" s="9"/>
    </row>
    <row r="450" spans="56:65">
      <c r="BD450" s="9"/>
      <c r="BE450" s="9"/>
      <c r="BF450" s="9"/>
      <c r="BG450" s="9"/>
      <c r="BH450" s="9"/>
      <c r="BI450" s="9"/>
      <c r="BJ450" s="9"/>
      <c r="BK450" s="9"/>
      <c r="BL450" s="9"/>
      <c r="BM450" s="9"/>
    </row>
    <row r="451" spans="56:65">
      <c r="BD451" s="9"/>
      <c r="BE451" s="9"/>
      <c r="BF451" s="9"/>
      <c r="BG451" s="9"/>
      <c r="BH451" s="9"/>
      <c r="BI451" s="9"/>
      <c r="BJ451" s="9"/>
      <c r="BK451" s="9"/>
      <c r="BL451" s="9"/>
      <c r="BM451" s="9"/>
    </row>
    <row r="452" spans="56:65">
      <c r="BD452" s="9"/>
      <c r="BE452" s="9"/>
      <c r="BF452" s="9"/>
      <c r="BG452" s="9"/>
      <c r="BH452" s="9"/>
      <c r="BI452" s="9"/>
      <c r="BJ452" s="9"/>
      <c r="BK452" s="9"/>
      <c r="BL452" s="9"/>
      <c r="BM452" s="9"/>
    </row>
    <row r="453" spans="56:65">
      <c r="BD453" s="9"/>
      <c r="BE453" s="9"/>
      <c r="BF453" s="9"/>
      <c r="BG453" s="9"/>
      <c r="BH453" s="9"/>
      <c r="BI453" s="9"/>
      <c r="BJ453" s="9"/>
      <c r="BK453" s="9"/>
      <c r="BL453" s="9"/>
      <c r="BM453" s="9"/>
    </row>
    <row r="454" spans="56:65">
      <c r="BD454" s="9"/>
      <c r="BE454" s="9"/>
      <c r="BF454" s="9"/>
      <c r="BG454" s="9"/>
      <c r="BH454" s="9"/>
      <c r="BI454" s="9"/>
      <c r="BJ454" s="9"/>
      <c r="BK454" s="9"/>
      <c r="BL454" s="9"/>
      <c r="BM454" s="9"/>
    </row>
    <row r="455" spans="56:65">
      <c r="BD455" s="9"/>
      <c r="BE455" s="9"/>
      <c r="BF455" s="9"/>
      <c r="BG455" s="9"/>
      <c r="BH455" s="9"/>
      <c r="BI455" s="9"/>
      <c r="BJ455" s="9"/>
      <c r="BK455" s="9"/>
      <c r="BL455" s="9"/>
      <c r="BM455" s="9"/>
    </row>
    <row r="456" spans="56:65">
      <c r="BD456" s="9"/>
      <c r="BE456" s="9"/>
      <c r="BF456" s="9"/>
      <c r="BG456" s="9"/>
      <c r="BH456" s="9"/>
      <c r="BI456" s="9"/>
      <c r="BJ456" s="9"/>
      <c r="BK456" s="9"/>
      <c r="BL456" s="9"/>
      <c r="BM456" s="9"/>
    </row>
    <row r="457" spans="56:65">
      <c r="BD457" s="9"/>
      <c r="BE457" s="9"/>
      <c r="BF457" s="9"/>
      <c r="BG457" s="9"/>
      <c r="BH457" s="9"/>
      <c r="BI457" s="9"/>
      <c r="BJ457" s="9"/>
      <c r="BK457" s="9"/>
      <c r="BL457" s="9"/>
      <c r="BM457" s="9"/>
    </row>
    <row r="458" spans="56:65">
      <c r="BD458" s="9"/>
      <c r="BE458" s="9"/>
      <c r="BF458" s="9"/>
      <c r="BG458" s="9"/>
      <c r="BH458" s="9"/>
      <c r="BI458" s="9"/>
      <c r="BJ458" s="9"/>
      <c r="BK458" s="9"/>
      <c r="BL458" s="9"/>
      <c r="BM458" s="9"/>
    </row>
    <row r="459" spans="56:65">
      <c r="BD459" s="9"/>
      <c r="BE459" s="9"/>
      <c r="BF459" s="9"/>
      <c r="BG459" s="9"/>
      <c r="BH459" s="9"/>
      <c r="BI459" s="9"/>
      <c r="BJ459" s="9"/>
      <c r="BK459" s="9"/>
      <c r="BL459" s="9"/>
      <c r="BM459" s="9"/>
    </row>
    <row r="460" spans="56:65">
      <c r="BD460" s="9"/>
      <c r="BE460" s="9"/>
      <c r="BF460" s="9"/>
      <c r="BG460" s="9"/>
      <c r="BH460" s="9"/>
      <c r="BI460" s="9"/>
      <c r="BJ460" s="9"/>
      <c r="BK460" s="9"/>
      <c r="BL460" s="9"/>
      <c r="BM460" s="9"/>
    </row>
    <row r="461" spans="56:65">
      <c r="BD461" s="9"/>
      <c r="BE461" s="9"/>
      <c r="BF461" s="9"/>
      <c r="BG461" s="9"/>
      <c r="BH461" s="9"/>
      <c r="BI461" s="9"/>
      <c r="BJ461" s="9"/>
      <c r="BK461" s="9"/>
      <c r="BL461" s="9"/>
      <c r="BM461" s="9"/>
    </row>
    <row r="462" spans="56:65">
      <c r="BD462" s="9"/>
      <c r="BE462" s="9"/>
      <c r="BF462" s="9"/>
      <c r="BG462" s="9"/>
      <c r="BH462" s="9"/>
      <c r="BI462" s="9"/>
      <c r="BJ462" s="9"/>
      <c r="BK462" s="9"/>
      <c r="BL462" s="9"/>
      <c r="BM462" s="9"/>
    </row>
    <row r="463" spans="56:65">
      <c r="BD463" s="9"/>
      <c r="BE463" s="9"/>
      <c r="BF463" s="9"/>
      <c r="BG463" s="9"/>
      <c r="BH463" s="9"/>
      <c r="BI463" s="9"/>
      <c r="BJ463" s="9"/>
      <c r="BK463" s="9"/>
      <c r="BL463" s="9"/>
      <c r="BM463" s="9"/>
    </row>
    <row r="464" spans="56:65">
      <c r="BD464" s="9"/>
      <c r="BE464" s="9"/>
      <c r="BF464" s="9"/>
      <c r="BG464" s="9"/>
      <c r="BH464" s="9"/>
      <c r="BI464" s="9"/>
      <c r="BJ464" s="9"/>
      <c r="BK464" s="9"/>
      <c r="BL464" s="9"/>
      <c r="BM464" s="9"/>
    </row>
    <row r="465" spans="56:65">
      <c r="BD465" s="9"/>
      <c r="BE465" s="9"/>
      <c r="BF465" s="9"/>
      <c r="BG465" s="9"/>
      <c r="BH465" s="9"/>
      <c r="BI465" s="9"/>
      <c r="BJ465" s="9"/>
      <c r="BK465" s="9"/>
      <c r="BL465" s="9"/>
      <c r="BM465" s="9"/>
    </row>
    <row r="466" spans="56:65">
      <c r="BD466" s="9"/>
      <c r="BE466" s="9"/>
      <c r="BF466" s="9"/>
      <c r="BG466" s="9"/>
      <c r="BH466" s="9"/>
      <c r="BI466" s="9"/>
      <c r="BJ466" s="9"/>
      <c r="BK466" s="9"/>
      <c r="BL466" s="9"/>
      <c r="BM466" s="9"/>
    </row>
    <row r="467" spans="56:65">
      <c r="BD467" s="9"/>
      <c r="BE467" s="9"/>
      <c r="BF467" s="9"/>
      <c r="BG467" s="9"/>
      <c r="BH467" s="9"/>
      <c r="BI467" s="9"/>
      <c r="BJ467" s="9"/>
      <c r="BK467" s="9"/>
      <c r="BL467" s="9"/>
      <c r="BM467" s="9"/>
    </row>
    <row r="468" spans="56:65">
      <c r="BD468" s="9"/>
      <c r="BE468" s="9"/>
      <c r="BF468" s="9"/>
      <c r="BG468" s="9"/>
      <c r="BH468" s="9"/>
      <c r="BI468" s="9"/>
      <c r="BJ468" s="9"/>
      <c r="BK468" s="9"/>
      <c r="BL468" s="9"/>
      <c r="BM468" s="9"/>
    </row>
    <row r="469" spans="56:65">
      <c r="BD469" s="9"/>
      <c r="BE469" s="9"/>
      <c r="BF469" s="9"/>
      <c r="BG469" s="9"/>
      <c r="BH469" s="9"/>
      <c r="BI469" s="9"/>
      <c r="BJ469" s="9"/>
      <c r="BK469" s="9"/>
      <c r="BL469" s="9"/>
      <c r="BM469" s="9"/>
    </row>
    <row r="470" spans="56:65">
      <c r="BD470" s="9"/>
      <c r="BE470" s="9"/>
      <c r="BF470" s="9"/>
      <c r="BG470" s="9"/>
      <c r="BH470" s="9"/>
      <c r="BI470" s="9"/>
      <c r="BJ470" s="9"/>
      <c r="BK470" s="9"/>
      <c r="BL470" s="9"/>
      <c r="BM470" s="9"/>
    </row>
    <row r="471" spans="56:65">
      <c r="BD471" s="9"/>
      <c r="BE471" s="9"/>
      <c r="BF471" s="9"/>
      <c r="BG471" s="9"/>
      <c r="BH471" s="9"/>
      <c r="BI471" s="9"/>
      <c r="BJ471" s="9"/>
      <c r="BK471" s="9"/>
      <c r="BL471" s="9"/>
      <c r="BM471" s="9"/>
    </row>
    <row r="472" spans="56:65">
      <c r="BD472" s="9"/>
      <c r="BE472" s="9"/>
      <c r="BF472" s="9"/>
      <c r="BG472" s="9"/>
      <c r="BH472" s="9"/>
      <c r="BI472" s="9"/>
      <c r="BJ472" s="9"/>
      <c r="BK472" s="9"/>
      <c r="BL472" s="9"/>
      <c r="BM472" s="9"/>
    </row>
    <row r="473" spans="56:65">
      <c r="BD473" s="9"/>
      <c r="BE473" s="9"/>
      <c r="BF473" s="9"/>
      <c r="BG473" s="9"/>
      <c r="BH473" s="9"/>
      <c r="BI473" s="9"/>
      <c r="BJ473" s="9"/>
      <c r="BK473" s="9"/>
      <c r="BL473" s="9"/>
      <c r="BM473" s="9"/>
    </row>
    <row r="474" spans="56:65">
      <c r="BD474" s="9"/>
      <c r="BE474" s="9"/>
      <c r="BF474" s="9"/>
      <c r="BG474" s="9"/>
      <c r="BH474" s="9"/>
      <c r="BI474" s="9"/>
      <c r="BJ474" s="9"/>
      <c r="BK474" s="9"/>
      <c r="BL474" s="9"/>
      <c r="BM474" s="9"/>
    </row>
    <row r="475" spans="56:65">
      <c r="BD475" s="9"/>
      <c r="BE475" s="9"/>
      <c r="BF475" s="9"/>
      <c r="BG475" s="9"/>
      <c r="BH475" s="9"/>
      <c r="BI475" s="9"/>
      <c r="BJ475" s="9"/>
      <c r="BK475" s="9"/>
      <c r="BL475" s="9"/>
      <c r="BM475" s="9"/>
    </row>
    <row r="476" spans="56:65">
      <c r="BD476" s="9"/>
      <c r="BE476" s="9"/>
      <c r="BF476" s="9"/>
      <c r="BG476" s="9"/>
      <c r="BH476" s="9"/>
      <c r="BI476" s="9"/>
      <c r="BJ476" s="9"/>
      <c r="BK476" s="9"/>
      <c r="BL476" s="9"/>
      <c r="BM476" s="9"/>
    </row>
    <row r="477" spans="56:65">
      <c r="BD477" s="9"/>
      <c r="BE477" s="9"/>
      <c r="BF477" s="9"/>
      <c r="BG477" s="9"/>
      <c r="BH477" s="9"/>
      <c r="BI477" s="9"/>
      <c r="BJ477" s="9"/>
      <c r="BK477" s="9"/>
      <c r="BL477" s="9"/>
      <c r="BM477" s="9"/>
    </row>
    <row r="478" spans="56:65">
      <c r="BD478" s="9"/>
      <c r="BE478" s="9"/>
      <c r="BF478" s="9"/>
      <c r="BG478" s="9"/>
      <c r="BH478" s="9"/>
      <c r="BI478" s="9"/>
      <c r="BJ478" s="9"/>
      <c r="BK478" s="9"/>
      <c r="BL478" s="9"/>
      <c r="BM478" s="9"/>
    </row>
    <row r="479" spans="56:65">
      <c r="BD479" s="9"/>
      <c r="BE479" s="9"/>
      <c r="BF479" s="9"/>
      <c r="BG479" s="9"/>
      <c r="BH479" s="9"/>
      <c r="BI479" s="9"/>
      <c r="BJ479" s="9"/>
      <c r="BK479" s="9"/>
      <c r="BL479" s="9"/>
      <c r="BM479" s="9"/>
    </row>
    <row r="480" spans="56:65">
      <c r="BD480" s="9"/>
      <c r="BE480" s="9"/>
      <c r="BF480" s="9"/>
      <c r="BG480" s="9"/>
      <c r="BH480" s="9"/>
      <c r="BI480" s="9"/>
      <c r="BJ480" s="9"/>
      <c r="BK480" s="9"/>
      <c r="BL480" s="9"/>
      <c r="BM480" s="9"/>
    </row>
    <row r="481" spans="56:65">
      <c r="BD481" s="9"/>
      <c r="BE481" s="9"/>
      <c r="BF481" s="9"/>
      <c r="BG481" s="9"/>
      <c r="BH481" s="9"/>
      <c r="BI481" s="9"/>
      <c r="BJ481" s="9"/>
      <c r="BK481" s="9"/>
      <c r="BL481" s="9"/>
      <c r="BM481" s="9"/>
    </row>
    <row r="482" spans="56:65">
      <c r="BD482" s="9"/>
      <c r="BE482" s="9"/>
      <c r="BF482" s="9"/>
      <c r="BG482" s="9"/>
      <c r="BH482" s="9"/>
      <c r="BI482" s="9"/>
      <c r="BJ482" s="9"/>
      <c r="BK482" s="9"/>
      <c r="BL482" s="9"/>
      <c r="BM482" s="9"/>
    </row>
    <row r="483" spans="56:65">
      <c r="BD483" s="9"/>
      <c r="BE483" s="9"/>
      <c r="BF483" s="9"/>
      <c r="BG483" s="9"/>
      <c r="BH483" s="9"/>
      <c r="BI483" s="9"/>
      <c r="BJ483" s="9"/>
      <c r="BK483" s="9"/>
      <c r="BL483" s="9"/>
      <c r="BM483" s="9"/>
    </row>
    <row r="484" spans="56:65">
      <c r="BD484" s="9"/>
      <c r="BE484" s="9"/>
      <c r="BF484" s="9"/>
      <c r="BG484" s="9"/>
      <c r="BH484" s="9"/>
      <c r="BI484" s="9"/>
      <c r="BJ484" s="9"/>
      <c r="BK484" s="9"/>
      <c r="BL484" s="9"/>
      <c r="BM484" s="9"/>
    </row>
    <row r="485" spans="56:65">
      <c r="BD485" s="9"/>
      <c r="BE485" s="9"/>
      <c r="BF485" s="9"/>
      <c r="BG485" s="9"/>
      <c r="BH485" s="9"/>
      <c r="BI485" s="9"/>
      <c r="BJ485" s="9"/>
      <c r="BK485" s="9"/>
      <c r="BL485" s="9"/>
      <c r="BM485" s="9"/>
    </row>
    <row r="486" spans="56:65">
      <c r="BD486" s="9"/>
      <c r="BE486" s="9"/>
      <c r="BF486" s="9"/>
      <c r="BG486" s="9"/>
      <c r="BH486" s="9"/>
      <c r="BI486" s="9"/>
      <c r="BJ486" s="9"/>
      <c r="BK486" s="9"/>
      <c r="BL486" s="9"/>
      <c r="BM486" s="9"/>
    </row>
    <row r="487" spans="56:65">
      <c r="BD487" s="9"/>
      <c r="BE487" s="9"/>
      <c r="BF487" s="9"/>
      <c r="BG487" s="9"/>
      <c r="BH487" s="9"/>
      <c r="BI487" s="9"/>
      <c r="BJ487" s="9"/>
      <c r="BK487" s="9"/>
      <c r="BL487" s="9"/>
      <c r="BM487" s="9"/>
    </row>
    <row r="488" spans="56:65">
      <c r="BD488" s="9"/>
      <c r="BE488" s="9"/>
      <c r="BF488" s="9"/>
      <c r="BG488" s="9"/>
      <c r="BH488" s="9"/>
      <c r="BI488" s="9"/>
      <c r="BJ488" s="9"/>
      <c r="BK488" s="9"/>
      <c r="BL488" s="9"/>
      <c r="BM488" s="9"/>
    </row>
    <row r="489" spans="56:65">
      <c r="BD489" s="9"/>
      <c r="BE489" s="9"/>
      <c r="BF489" s="9"/>
      <c r="BG489" s="9"/>
      <c r="BH489" s="9"/>
      <c r="BI489" s="9"/>
      <c r="BJ489" s="9"/>
      <c r="BK489" s="9"/>
      <c r="BL489" s="9"/>
      <c r="BM489" s="9"/>
    </row>
    <row r="490" spans="56:65">
      <c r="BD490" s="9"/>
      <c r="BE490" s="9"/>
      <c r="BF490" s="9"/>
      <c r="BG490" s="9"/>
      <c r="BH490" s="9"/>
      <c r="BI490" s="9"/>
      <c r="BJ490" s="9"/>
      <c r="BK490" s="9"/>
      <c r="BL490" s="9"/>
      <c r="BM490" s="9"/>
    </row>
    <row r="491" spans="56:65">
      <c r="BD491" s="9"/>
      <c r="BE491" s="9"/>
      <c r="BF491" s="9"/>
      <c r="BG491" s="9"/>
      <c r="BH491" s="9"/>
      <c r="BI491" s="9"/>
      <c r="BJ491" s="9"/>
      <c r="BK491" s="9"/>
      <c r="BL491" s="9"/>
      <c r="BM491" s="9"/>
    </row>
    <row r="492" spans="56:65">
      <c r="BD492" s="9"/>
      <c r="BE492" s="9"/>
      <c r="BF492" s="9"/>
      <c r="BG492" s="9"/>
      <c r="BH492" s="9"/>
      <c r="BI492" s="9"/>
      <c r="BJ492" s="9"/>
      <c r="BK492" s="9"/>
      <c r="BL492" s="9"/>
      <c r="BM492" s="9"/>
    </row>
    <row r="493" spans="56:65">
      <c r="BD493" s="9"/>
      <c r="BE493" s="9"/>
      <c r="BF493" s="9"/>
      <c r="BG493" s="9"/>
      <c r="BH493" s="9"/>
      <c r="BI493" s="9"/>
      <c r="BJ493" s="9"/>
      <c r="BK493" s="9"/>
      <c r="BL493" s="9"/>
      <c r="BM493" s="9"/>
    </row>
    <row r="494" spans="56:65">
      <c r="BD494" s="9"/>
      <c r="BE494" s="9"/>
      <c r="BF494" s="9"/>
      <c r="BG494" s="9"/>
      <c r="BH494" s="9"/>
      <c r="BI494" s="9"/>
      <c r="BJ494" s="9"/>
      <c r="BK494" s="9"/>
      <c r="BL494" s="9"/>
      <c r="BM494" s="9"/>
    </row>
    <row r="495" spans="56:65">
      <c r="BD495" s="9"/>
      <c r="BE495" s="9"/>
      <c r="BF495" s="9"/>
      <c r="BG495" s="9"/>
      <c r="BH495" s="9"/>
      <c r="BI495" s="9"/>
      <c r="BJ495" s="9"/>
      <c r="BK495" s="9"/>
      <c r="BL495" s="9"/>
      <c r="BM495" s="9"/>
    </row>
    <row r="496" spans="56:65">
      <c r="BD496" s="9"/>
      <c r="BE496" s="9"/>
      <c r="BF496" s="9"/>
      <c r="BG496" s="9"/>
      <c r="BH496" s="9"/>
      <c r="BI496" s="9"/>
      <c r="BJ496" s="9"/>
      <c r="BK496" s="9"/>
      <c r="BL496" s="9"/>
      <c r="BM496" s="9"/>
    </row>
    <row r="497" spans="56:65">
      <c r="BD497" s="9"/>
      <c r="BE497" s="9"/>
      <c r="BF497" s="9"/>
      <c r="BG497" s="9"/>
      <c r="BH497" s="9"/>
      <c r="BI497" s="9"/>
      <c r="BJ497" s="9"/>
      <c r="BK497" s="9"/>
      <c r="BL497" s="9"/>
      <c r="BM497" s="9"/>
    </row>
    <row r="498" spans="56:65">
      <c r="BD498" s="9"/>
      <c r="BE498" s="9"/>
      <c r="BF498" s="9"/>
      <c r="BG498" s="9"/>
      <c r="BH498" s="9"/>
      <c r="BI498" s="9"/>
      <c r="BJ498" s="9"/>
      <c r="BK498" s="9"/>
      <c r="BL498" s="9"/>
      <c r="BM498" s="9"/>
    </row>
    <row r="499" spans="56:65">
      <c r="BD499" s="9"/>
      <c r="BE499" s="9"/>
      <c r="BF499" s="9"/>
      <c r="BG499" s="9"/>
      <c r="BH499" s="9"/>
      <c r="BI499" s="9"/>
      <c r="BJ499" s="9"/>
      <c r="BK499" s="9"/>
      <c r="BL499" s="9"/>
      <c r="BM499" s="9"/>
    </row>
    <row r="500" spans="56:65">
      <c r="BD500" s="9"/>
      <c r="BE500" s="9"/>
      <c r="BF500" s="9"/>
      <c r="BG500" s="9"/>
      <c r="BH500" s="9"/>
      <c r="BI500" s="9"/>
      <c r="BJ500" s="9"/>
      <c r="BK500" s="9"/>
      <c r="BL500" s="9"/>
      <c r="BM500" s="9"/>
    </row>
    <row r="501" spans="56:65">
      <c r="BD501" s="9"/>
      <c r="BE501" s="9"/>
      <c r="BF501" s="9"/>
      <c r="BG501" s="9"/>
      <c r="BH501" s="9"/>
      <c r="BI501" s="9"/>
      <c r="BJ501" s="9"/>
      <c r="BK501" s="9"/>
      <c r="BL501" s="9"/>
      <c r="BM501" s="9"/>
    </row>
    <row r="502" spans="56:65">
      <c r="BD502" s="9"/>
      <c r="BE502" s="9"/>
      <c r="BF502" s="9"/>
      <c r="BG502" s="9"/>
      <c r="BH502" s="9"/>
      <c r="BI502" s="9"/>
      <c r="BJ502" s="9"/>
      <c r="BK502" s="9"/>
      <c r="BL502" s="9"/>
      <c r="BM502" s="9"/>
    </row>
    <row r="503" spans="56:65">
      <c r="BD503" s="9"/>
      <c r="BE503" s="9"/>
      <c r="BF503" s="9"/>
      <c r="BG503" s="9"/>
      <c r="BH503" s="9"/>
      <c r="BI503" s="9"/>
      <c r="BJ503" s="9"/>
      <c r="BK503" s="9"/>
      <c r="BL503" s="9"/>
      <c r="BM503" s="9"/>
    </row>
    <row r="504" spans="56:65">
      <c r="BD504" s="9"/>
      <c r="BE504" s="9"/>
      <c r="BF504" s="9"/>
      <c r="BG504" s="9"/>
      <c r="BH504" s="9"/>
      <c r="BI504" s="9"/>
      <c r="BJ504" s="9"/>
      <c r="BK504" s="9"/>
      <c r="BL504" s="9"/>
      <c r="BM504" s="9"/>
    </row>
    <row r="505" spans="56:65">
      <c r="BD505" s="9"/>
      <c r="BE505" s="9"/>
      <c r="BF505" s="9"/>
      <c r="BG505" s="9"/>
      <c r="BH505" s="9"/>
      <c r="BI505" s="9"/>
      <c r="BJ505" s="9"/>
      <c r="BK505" s="9"/>
      <c r="BL505" s="9"/>
      <c r="BM505" s="9"/>
    </row>
    <row r="506" spans="56:65">
      <c r="BD506" s="9"/>
      <c r="BE506" s="9"/>
      <c r="BF506" s="9"/>
      <c r="BG506" s="9"/>
      <c r="BH506" s="9"/>
      <c r="BI506" s="9"/>
      <c r="BJ506" s="9"/>
      <c r="BK506" s="9"/>
      <c r="BL506" s="9"/>
      <c r="BM506" s="9"/>
    </row>
    <row r="507" spans="56:65">
      <c r="BD507" s="9"/>
      <c r="BE507" s="9"/>
      <c r="BF507" s="9"/>
      <c r="BG507" s="9"/>
      <c r="BH507" s="9"/>
      <c r="BI507" s="9"/>
      <c r="BJ507" s="9"/>
      <c r="BK507" s="9"/>
      <c r="BL507" s="9"/>
      <c r="BM507" s="9"/>
    </row>
    <row r="508" spans="56:65">
      <c r="BD508" s="9"/>
      <c r="BE508" s="9"/>
      <c r="BF508" s="9"/>
      <c r="BG508" s="9"/>
      <c r="BH508" s="9"/>
      <c r="BI508" s="9"/>
      <c r="BJ508" s="9"/>
      <c r="BK508" s="9"/>
      <c r="BL508" s="9"/>
      <c r="BM508" s="9"/>
    </row>
    <row r="509" spans="56:65">
      <c r="BD509" s="9"/>
      <c r="BE509" s="9"/>
      <c r="BF509" s="9"/>
      <c r="BG509" s="9"/>
      <c r="BH509" s="9"/>
      <c r="BI509" s="9"/>
      <c r="BJ509" s="9"/>
      <c r="BK509" s="9"/>
      <c r="BL509" s="9"/>
      <c r="BM509" s="9"/>
    </row>
    <row r="510" spans="56:65">
      <c r="BD510" s="9"/>
      <c r="BE510" s="9"/>
      <c r="BF510" s="9"/>
      <c r="BG510" s="9"/>
      <c r="BH510" s="9"/>
      <c r="BI510" s="9"/>
      <c r="BJ510" s="9"/>
      <c r="BK510" s="9"/>
      <c r="BL510" s="9"/>
      <c r="BM510" s="9"/>
    </row>
    <row r="511" spans="56:65">
      <c r="BD511" s="9"/>
      <c r="BE511" s="9"/>
      <c r="BF511" s="9"/>
      <c r="BG511" s="9"/>
      <c r="BH511" s="9"/>
      <c r="BI511" s="9"/>
      <c r="BJ511" s="9"/>
      <c r="BK511" s="9"/>
      <c r="BL511" s="9"/>
      <c r="BM511" s="9"/>
    </row>
    <row r="512" spans="56:65">
      <c r="BD512" s="9"/>
      <c r="BE512" s="9"/>
      <c r="BF512" s="9"/>
      <c r="BG512" s="9"/>
      <c r="BH512" s="9"/>
      <c r="BI512" s="9"/>
      <c r="BJ512" s="9"/>
      <c r="BK512" s="9"/>
      <c r="BL512" s="9"/>
      <c r="BM512" s="9"/>
    </row>
    <row r="513" spans="56:65">
      <c r="BD513" s="9"/>
      <c r="BE513" s="9"/>
      <c r="BF513" s="9"/>
      <c r="BG513" s="9"/>
      <c r="BH513" s="9"/>
      <c r="BI513" s="9"/>
      <c r="BJ513" s="9"/>
      <c r="BK513" s="9"/>
      <c r="BL513" s="9"/>
      <c r="BM513" s="9"/>
    </row>
    <row r="514" spans="56:65">
      <c r="BD514" s="9"/>
      <c r="BE514" s="9"/>
      <c r="BF514" s="9"/>
      <c r="BG514" s="9"/>
      <c r="BH514" s="9"/>
      <c r="BI514" s="9"/>
      <c r="BJ514" s="9"/>
      <c r="BK514" s="9"/>
      <c r="BL514" s="9"/>
      <c r="BM514" s="9"/>
    </row>
    <row r="515" spans="56:65">
      <c r="BD515" s="9"/>
      <c r="BE515" s="9"/>
      <c r="BF515" s="9"/>
      <c r="BG515" s="9"/>
      <c r="BH515" s="9"/>
      <c r="BI515" s="9"/>
      <c r="BJ515" s="9"/>
      <c r="BK515" s="9"/>
      <c r="BL515" s="9"/>
      <c r="BM515" s="9"/>
    </row>
    <row r="516" spans="56:65">
      <c r="BD516" s="9"/>
      <c r="BE516" s="9"/>
      <c r="BF516" s="9"/>
      <c r="BG516" s="9"/>
      <c r="BH516" s="9"/>
      <c r="BI516" s="9"/>
      <c r="BJ516" s="9"/>
      <c r="BK516" s="9"/>
      <c r="BL516" s="9"/>
      <c r="BM516" s="9"/>
    </row>
    <row r="517" spans="56:65">
      <c r="BD517" s="9"/>
      <c r="BE517" s="9"/>
      <c r="BF517" s="9"/>
      <c r="BG517" s="9"/>
      <c r="BH517" s="9"/>
      <c r="BI517" s="9"/>
      <c r="BJ517" s="9"/>
      <c r="BK517" s="9"/>
      <c r="BL517" s="9"/>
      <c r="BM517" s="9"/>
    </row>
    <row r="518" spans="56:65">
      <c r="BD518" s="9"/>
      <c r="BE518" s="9"/>
      <c r="BF518" s="9"/>
      <c r="BG518" s="9"/>
      <c r="BH518" s="9"/>
      <c r="BI518" s="9"/>
      <c r="BJ518" s="9"/>
      <c r="BK518" s="9"/>
      <c r="BL518" s="9"/>
      <c r="BM518" s="9"/>
    </row>
    <row r="519" spans="56:65">
      <c r="BD519" s="9"/>
      <c r="BE519" s="9"/>
      <c r="BF519" s="9"/>
      <c r="BG519" s="9"/>
      <c r="BH519" s="9"/>
      <c r="BI519" s="9"/>
      <c r="BJ519" s="9"/>
      <c r="BK519" s="9"/>
      <c r="BL519" s="9"/>
      <c r="BM519" s="9"/>
    </row>
    <row r="520" spans="56:65">
      <c r="BD520" s="9"/>
      <c r="BE520" s="9"/>
      <c r="BF520" s="9"/>
      <c r="BG520" s="9"/>
      <c r="BH520" s="9"/>
      <c r="BI520" s="9"/>
      <c r="BJ520" s="9"/>
      <c r="BK520" s="9"/>
      <c r="BL520" s="9"/>
      <c r="BM520" s="9"/>
    </row>
    <row r="521" spans="56:65">
      <c r="BD521" s="9"/>
      <c r="BE521" s="9"/>
      <c r="BF521" s="9"/>
      <c r="BG521" s="9"/>
      <c r="BH521" s="9"/>
      <c r="BI521" s="9"/>
      <c r="BJ521" s="9"/>
      <c r="BK521" s="9"/>
      <c r="BL521" s="9"/>
      <c r="BM521" s="9"/>
    </row>
    <row r="522" spans="56:65">
      <c r="BD522" s="9"/>
      <c r="BE522" s="9"/>
      <c r="BF522" s="9"/>
      <c r="BG522" s="9"/>
      <c r="BH522" s="9"/>
      <c r="BI522" s="9"/>
      <c r="BJ522" s="9"/>
      <c r="BK522" s="9"/>
      <c r="BL522" s="9"/>
      <c r="BM522" s="9"/>
    </row>
    <row r="523" spans="56:65">
      <c r="BD523" s="9"/>
      <c r="BE523" s="9"/>
      <c r="BF523" s="9"/>
      <c r="BG523" s="9"/>
      <c r="BH523" s="9"/>
      <c r="BI523" s="9"/>
      <c r="BJ523" s="9"/>
      <c r="BK523" s="9"/>
      <c r="BL523" s="9"/>
      <c r="BM523" s="9"/>
    </row>
    <row r="524" spans="56:65">
      <c r="BD524" s="9"/>
      <c r="BE524" s="9"/>
      <c r="BF524" s="9"/>
      <c r="BG524" s="9"/>
      <c r="BH524" s="9"/>
      <c r="BI524" s="9"/>
      <c r="BJ524" s="9"/>
      <c r="BK524" s="9"/>
      <c r="BL524" s="9"/>
      <c r="BM524" s="9"/>
    </row>
    <row r="525" spans="56:65">
      <c r="BD525" s="9"/>
      <c r="BE525" s="9"/>
      <c r="BF525" s="9"/>
      <c r="BG525" s="9"/>
      <c r="BH525" s="9"/>
      <c r="BI525" s="9"/>
      <c r="BJ525" s="9"/>
      <c r="BK525" s="9"/>
      <c r="BL525" s="9"/>
      <c r="BM525" s="9"/>
    </row>
    <row r="526" spans="56:65">
      <c r="BD526" s="9"/>
      <c r="BE526" s="9"/>
      <c r="BF526" s="9"/>
      <c r="BG526" s="9"/>
      <c r="BH526" s="9"/>
      <c r="BI526" s="9"/>
      <c r="BJ526" s="9"/>
      <c r="BK526" s="9"/>
      <c r="BL526" s="9"/>
      <c r="BM526" s="9"/>
    </row>
    <row r="527" spans="56:65">
      <c r="BD527" s="9"/>
      <c r="BE527" s="9"/>
      <c r="BF527" s="9"/>
      <c r="BG527" s="9"/>
      <c r="BH527" s="9"/>
      <c r="BI527" s="9"/>
      <c r="BJ527" s="9"/>
      <c r="BK527" s="9"/>
      <c r="BL527" s="9"/>
      <c r="BM527" s="9"/>
    </row>
    <row r="528" spans="56:65">
      <c r="BD528" s="9"/>
      <c r="BE528" s="9"/>
      <c r="BF528" s="9"/>
      <c r="BG528" s="9"/>
      <c r="BH528" s="9"/>
      <c r="BI528" s="9"/>
      <c r="BJ528" s="9"/>
      <c r="BK528" s="9"/>
      <c r="BL528" s="9"/>
      <c r="BM528" s="9"/>
    </row>
    <row r="529" spans="56:65">
      <c r="BD529" s="9"/>
      <c r="BE529" s="9"/>
      <c r="BF529" s="9"/>
      <c r="BG529" s="9"/>
      <c r="BH529" s="9"/>
      <c r="BI529" s="9"/>
      <c r="BJ529" s="9"/>
      <c r="BK529" s="9"/>
      <c r="BL529" s="9"/>
      <c r="BM529" s="9"/>
    </row>
    <row r="530" spans="56:65">
      <c r="BD530" s="9"/>
      <c r="BE530" s="9"/>
      <c r="BF530" s="9"/>
      <c r="BG530" s="9"/>
      <c r="BH530" s="9"/>
      <c r="BI530" s="9"/>
      <c r="BJ530" s="9"/>
      <c r="BK530" s="9"/>
      <c r="BL530" s="9"/>
      <c r="BM530" s="9"/>
    </row>
    <row r="531" spans="56:65">
      <c r="BD531" s="9"/>
      <c r="BE531" s="9"/>
      <c r="BF531" s="9"/>
      <c r="BG531" s="9"/>
      <c r="BH531" s="9"/>
      <c r="BI531" s="9"/>
      <c r="BJ531" s="9"/>
      <c r="BK531" s="9"/>
      <c r="BL531" s="9"/>
      <c r="BM531" s="9"/>
    </row>
    <row r="532" spans="56:65">
      <c r="BD532" s="9"/>
      <c r="BE532" s="9"/>
      <c r="BF532" s="9"/>
      <c r="BG532" s="9"/>
      <c r="BH532" s="9"/>
      <c r="BI532" s="9"/>
      <c r="BJ532" s="9"/>
      <c r="BK532" s="9"/>
      <c r="BL532" s="9"/>
      <c r="BM532" s="9"/>
    </row>
    <row r="533" spans="56:65">
      <c r="BD533" s="9"/>
      <c r="BE533" s="9"/>
      <c r="BF533" s="9"/>
      <c r="BG533" s="9"/>
      <c r="BH533" s="9"/>
      <c r="BI533" s="9"/>
      <c r="BJ533" s="9"/>
      <c r="BK533" s="9"/>
      <c r="BL533" s="9"/>
      <c r="BM533" s="9"/>
    </row>
    <row r="534" spans="56:65">
      <c r="BD534" s="9"/>
      <c r="BE534" s="9"/>
      <c r="BF534" s="9"/>
      <c r="BG534" s="9"/>
      <c r="BH534" s="9"/>
      <c r="BI534" s="9"/>
      <c r="BJ534" s="9"/>
      <c r="BK534" s="9"/>
      <c r="BL534" s="9"/>
      <c r="BM534" s="9"/>
    </row>
    <row r="535" spans="56:65">
      <c r="BD535" s="9"/>
      <c r="BE535" s="9"/>
      <c r="BF535" s="9"/>
      <c r="BG535" s="9"/>
      <c r="BH535" s="9"/>
      <c r="BI535" s="9"/>
      <c r="BJ535" s="9"/>
      <c r="BK535" s="9"/>
      <c r="BL535" s="9"/>
      <c r="BM535" s="9"/>
    </row>
    <row r="536" spans="56:65">
      <c r="BD536" s="9"/>
      <c r="BE536" s="9"/>
      <c r="BF536" s="9"/>
      <c r="BG536" s="9"/>
      <c r="BH536" s="9"/>
      <c r="BI536" s="9"/>
      <c r="BJ536" s="9"/>
      <c r="BK536" s="9"/>
      <c r="BL536" s="9"/>
      <c r="BM536" s="9"/>
    </row>
    <row r="537" spans="56:65">
      <c r="BD537" s="9"/>
      <c r="BE537" s="9"/>
      <c r="BF537" s="9"/>
      <c r="BG537" s="9"/>
      <c r="BH537" s="9"/>
      <c r="BI537" s="9"/>
      <c r="BJ537" s="9"/>
      <c r="BK537" s="9"/>
      <c r="BL537" s="9"/>
      <c r="BM537" s="9"/>
    </row>
    <row r="538" spans="56:65">
      <c r="BD538" s="9"/>
      <c r="BE538" s="9"/>
      <c r="BF538" s="9"/>
      <c r="BG538" s="9"/>
      <c r="BH538" s="9"/>
      <c r="BI538" s="9"/>
      <c r="BJ538" s="9"/>
      <c r="BK538" s="9"/>
      <c r="BL538" s="9"/>
      <c r="BM538" s="9"/>
    </row>
    <row r="539" spans="56:65">
      <c r="BD539" s="9"/>
      <c r="BE539" s="9"/>
      <c r="BF539" s="9"/>
      <c r="BG539" s="9"/>
      <c r="BH539" s="9"/>
      <c r="BI539" s="9"/>
      <c r="BJ539" s="9"/>
      <c r="BK539" s="9"/>
      <c r="BL539" s="9"/>
      <c r="BM539" s="9"/>
    </row>
    <row r="540" spans="56:65">
      <c r="BD540" s="9"/>
      <c r="BE540" s="9"/>
      <c r="BF540" s="9"/>
      <c r="BG540" s="9"/>
      <c r="BH540" s="9"/>
      <c r="BI540" s="9"/>
      <c r="BJ540" s="9"/>
      <c r="BK540" s="9"/>
      <c r="BL540" s="9"/>
      <c r="BM540" s="9"/>
    </row>
    <row r="541" spans="56:65">
      <c r="BD541" s="9"/>
      <c r="BE541" s="9"/>
      <c r="BF541" s="9"/>
      <c r="BG541" s="9"/>
      <c r="BH541" s="9"/>
      <c r="BI541" s="9"/>
      <c r="BJ541" s="9"/>
      <c r="BK541" s="9"/>
      <c r="BL541" s="9"/>
      <c r="BM541" s="9"/>
    </row>
    <row r="542" spans="56:65">
      <c r="BD542" s="9"/>
      <c r="BE542" s="9"/>
      <c r="BF542" s="9"/>
      <c r="BG542" s="9"/>
      <c r="BH542" s="9"/>
      <c r="BI542" s="9"/>
      <c r="BJ542" s="9"/>
      <c r="BK542" s="9"/>
      <c r="BL542" s="9"/>
      <c r="BM542" s="9"/>
    </row>
    <row r="543" spans="56:65">
      <c r="BD543" s="9"/>
      <c r="BE543" s="9"/>
      <c r="BF543" s="9"/>
      <c r="BG543" s="9"/>
      <c r="BH543" s="9"/>
      <c r="BI543" s="9"/>
      <c r="BJ543" s="9"/>
      <c r="BK543" s="9"/>
      <c r="BL543" s="9"/>
      <c r="BM543" s="9"/>
    </row>
    <row r="544" spans="56:65">
      <c r="BD544" s="9"/>
      <c r="BE544" s="9"/>
      <c r="BF544" s="9"/>
      <c r="BG544" s="9"/>
      <c r="BH544" s="9"/>
      <c r="BI544" s="9"/>
      <c r="BJ544" s="9"/>
      <c r="BK544" s="9"/>
      <c r="BL544" s="9"/>
      <c r="BM544" s="9"/>
    </row>
    <row r="545" spans="56:65">
      <c r="BD545" s="9"/>
      <c r="BE545" s="9"/>
      <c r="BF545" s="9"/>
      <c r="BG545" s="9"/>
      <c r="BH545" s="9"/>
      <c r="BI545" s="9"/>
      <c r="BJ545" s="9"/>
      <c r="BK545" s="9"/>
      <c r="BL545" s="9"/>
      <c r="BM545" s="9"/>
    </row>
    <row r="546" spans="56:65">
      <c r="BD546" s="9"/>
      <c r="BE546" s="9"/>
      <c r="BF546" s="9"/>
      <c r="BG546" s="9"/>
      <c r="BH546" s="9"/>
      <c r="BI546" s="9"/>
      <c r="BJ546" s="9"/>
      <c r="BK546" s="9"/>
      <c r="BL546" s="9"/>
      <c r="BM546" s="9"/>
    </row>
    <row r="547" spans="56:65">
      <c r="BD547" s="9"/>
      <c r="BE547" s="9"/>
      <c r="BF547" s="9"/>
      <c r="BG547" s="9"/>
      <c r="BH547" s="9"/>
      <c r="BI547" s="9"/>
      <c r="BJ547" s="9"/>
      <c r="BK547" s="9"/>
      <c r="BL547" s="9"/>
      <c r="BM547" s="9"/>
    </row>
    <row r="548" spans="56:65">
      <c r="BD548" s="9"/>
      <c r="BE548" s="9"/>
      <c r="BF548" s="9"/>
      <c r="BG548" s="9"/>
      <c r="BH548" s="9"/>
      <c r="BI548" s="9"/>
      <c r="BJ548" s="9"/>
      <c r="BK548" s="9"/>
      <c r="BL548" s="9"/>
      <c r="BM548" s="9"/>
    </row>
    <row r="549" spans="56:65">
      <c r="BD549" s="9"/>
      <c r="BE549" s="9"/>
      <c r="BF549" s="9"/>
      <c r="BG549" s="9"/>
      <c r="BH549" s="9"/>
      <c r="BI549" s="9"/>
      <c r="BJ549" s="9"/>
      <c r="BK549" s="9"/>
      <c r="BL549" s="9"/>
      <c r="BM549" s="9"/>
    </row>
    <row r="550" spans="56:65">
      <c r="BD550" s="9"/>
      <c r="BE550" s="9"/>
      <c r="BF550" s="9"/>
      <c r="BG550" s="9"/>
      <c r="BH550" s="9"/>
      <c r="BI550" s="9"/>
      <c r="BJ550" s="9"/>
      <c r="BK550" s="9"/>
      <c r="BL550" s="9"/>
      <c r="BM550" s="9"/>
    </row>
    <row r="551" spans="56:65">
      <c r="BD551" s="9"/>
      <c r="BE551" s="9"/>
      <c r="BF551" s="9"/>
      <c r="BG551" s="9"/>
      <c r="BH551" s="9"/>
      <c r="BI551" s="9"/>
      <c r="BJ551" s="9"/>
      <c r="BK551" s="9"/>
      <c r="BL551" s="9"/>
      <c r="BM551" s="9"/>
    </row>
    <row r="552" spans="56:65">
      <c r="BD552" s="9"/>
      <c r="BE552" s="9"/>
      <c r="BF552" s="9"/>
      <c r="BG552" s="9"/>
      <c r="BH552" s="9"/>
      <c r="BI552" s="9"/>
      <c r="BJ552" s="9"/>
      <c r="BK552" s="9"/>
      <c r="BL552" s="9"/>
      <c r="BM552" s="9"/>
    </row>
    <row r="553" spans="56:65">
      <c r="BD553" s="9"/>
      <c r="BE553" s="9"/>
      <c r="BF553" s="9"/>
      <c r="BG553" s="9"/>
      <c r="BH553" s="9"/>
      <c r="BI553" s="9"/>
      <c r="BJ553" s="9"/>
      <c r="BK553" s="9"/>
      <c r="BL553" s="9"/>
      <c r="BM553" s="9"/>
    </row>
    <row r="554" spans="56:65">
      <c r="BD554" s="9"/>
      <c r="BE554" s="9"/>
      <c r="BF554" s="9"/>
      <c r="BG554" s="9"/>
      <c r="BH554" s="9"/>
      <c r="BI554" s="9"/>
      <c r="BJ554" s="9"/>
      <c r="BK554" s="9"/>
      <c r="BL554" s="9"/>
      <c r="BM554" s="9"/>
    </row>
    <row r="555" spans="56:65">
      <c r="BD555" s="9"/>
      <c r="BE555" s="9"/>
      <c r="BF555" s="9"/>
      <c r="BG555" s="9"/>
      <c r="BH555" s="9"/>
      <c r="BI555" s="9"/>
      <c r="BJ555" s="9"/>
      <c r="BK555" s="9"/>
      <c r="BL555" s="9"/>
      <c r="BM555" s="9"/>
    </row>
    <row r="556" spans="56:65">
      <c r="BD556" s="9"/>
      <c r="BE556" s="9"/>
      <c r="BF556" s="9"/>
      <c r="BG556" s="9"/>
      <c r="BH556" s="9"/>
      <c r="BI556" s="9"/>
      <c r="BJ556" s="9"/>
      <c r="BK556" s="9"/>
      <c r="BL556" s="9"/>
      <c r="BM556" s="9"/>
    </row>
    <row r="557" spans="56:65">
      <c r="BD557" s="9"/>
      <c r="BE557" s="9"/>
      <c r="BF557" s="9"/>
      <c r="BG557" s="9"/>
      <c r="BH557" s="9"/>
      <c r="BI557" s="9"/>
      <c r="BJ557" s="9"/>
      <c r="BK557" s="9"/>
      <c r="BL557" s="9"/>
      <c r="BM557" s="9"/>
    </row>
    <row r="558" spans="56:65">
      <c r="BD558" s="9"/>
      <c r="BE558" s="9"/>
      <c r="BF558" s="9"/>
      <c r="BG558" s="9"/>
      <c r="BH558" s="9"/>
      <c r="BI558" s="9"/>
      <c r="BJ558" s="9"/>
      <c r="BK558" s="9"/>
      <c r="BL558" s="9"/>
      <c r="BM558" s="9"/>
    </row>
    <row r="559" spans="56:65">
      <c r="BD559" s="9"/>
      <c r="BE559" s="9"/>
      <c r="BF559" s="9"/>
      <c r="BG559" s="9"/>
      <c r="BH559" s="9"/>
      <c r="BI559" s="9"/>
      <c r="BJ559" s="9"/>
      <c r="BK559" s="9"/>
      <c r="BL559" s="9"/>
      <c r="BM559" s="9"/>
    </row>
    <row r="560" spans="56:65">
      <c r="BD560" s="9"/>
      <c r="BE560" s="9"/>
      <c r="BF560" s="9"/>
      <c r="BG560" s="9"/>
      <c r="BH560" s="9"/>
      <c r="BI560" s="9"/>
      <c r="BJ560" s="9"/>
      <c r="BK560" s="9"/>
      <c r="BL560" s="9"/>
      <c r="BM560" s="9"/>
    </row>
    <row r="561" spans="56:65">
      <c r="BD561" s="9"/>
      <c r="BE561" s="9"/>
      <c r="BF561" s="9"/>
      <c r="BG561" s="9"/>
      <c r="BH561" s="9"/>
      <c r="BI561" s="9"/>
      <c r="BJ561" s="9"/>
      <c r="BK561" s="9"/>
      <c r="BL561" s="9"/>
      <c r="BM561" s="9"/>
    </row>
    <row r="562" spans="56:65">
      <c r="BD562" s="9"/>
      <c r="BE562" s="9"/>
      <c r="BF562" s="9"/>
      <c r="BG562" s="9"/>
      <c r="BH562" s="9"/>
      <c r="BI562" s="9"/>
      <c r="BJ562" s="9"/>
      <c r="BK562" s="9"/>
      <c r="BL562" s="9"/>
      <c r="BM562" s="9"/>
    </row>
    <row r="563" spans="56:65">
      <c r="BD563" s="9"/>
      <c r="BE563" s="9"/>
      <c r="BF563" s="9"/>
      <c r="BG563" s="9"/>
      <c r="BH563" s="9"/>
      <c r="BI563" s="9"/>
      <c r="BJ563" s="9"/>
      <c r="BK563" s="9"/>
      <c r="BL563" s="9"/>
      <c r="BM563" s="9"/>
    </row>
    <row r="564" spans="56:65">
      <c r="BD564" s="9"/>
      <c r="BE564" s="9"/>
      <c r="BF564" s="9"/>
      <c r="BG564" s="9"/>
      <c r="BH564" s="9"/>
      <c r="BI564" s="9"/>
      <c r="BJ564" s="9"/>
      <c r="BK564" s="9"/>
      <c r="BL564" s="9"/>
      <c r="BM564" s="9"/>
    </row>
    <row r="565" spans="56:65">
      <c r="BD565" s="9"/>
      <c r="BE565" s="9"/>
      <c r="BF565" s="9"/>
      <c r="BG565" s="9"/>
      <c r="BH565" s="9"/>
      <c r="BI565" s="9"/>
      <c r="BJ565" s="9"/>
      <c r="BK565" s="9"/>
      <c r="BL565" s="9"/>
      <c r="BM565" s="9"/>
    </row>
    <row r="566" spans="56:65">
      <c r="BD566" s="9"/>
      <c r="BE566" s="9"/>
      <c r="BF566" s="9"/>
      <c r="BG566" s="9"/>
      <c r="BH566" s="9"/>
      <c r="BI566" s="9"/>
      <c r="BJ566" s="9"/>
      <c r="BK566" s="9"/>
      <c r="BL566" s="9"/>
      <c r="BM566" s="9"/>
    </row>
    <row r="567" spans="56:65">
      <c r="BD567" s="9"/>
      <c r="BE567" s="9"/>
      <c r="BF567" s="9"/>
      <c r="BG567" s="9"/>
      <c r="BH567" s="9"/>
      <c r="BI567" s="9"/>
      <c r="BJ567" s="9"/>
      <c r="BK567" s="9"/>
      <c r="BL567" s="9"/>
      <c r="BM567" s="9"/>
    </row>
    <row r="568" spans="56:65">
      <c r="BD568" s="9"/>
      <c r="BE568" s="9"/>
      <c r="BF568" s="9"/>
      <c r="BG568" s="9"/>
      <c r="BH568" s="9"/>
      <c r="BI568" s="9"/>
      <c r="BJ568" s="9"/>
      <c r="BK568" s="9"/>
      <c r="BL568" s="9"/>
      <c r="BM568" s="9"/>
    </row>
    <row r="569" spans="56:65">
      <c r="BD569" s="9"/>
      <c r="BE569" s="9"/>
      <c r="BF569" s="9"/>
      <c r="BG569" s="9"/>
      <c r="BH569" s="9"/>
      <c r="BI569" s="9"/>
      <c r="BJ569" s="9"/>
      <c r="BK569" s="9"/>
      <c r="BL569" s="9"/>
      <c r="BM569" s="9"/>
    </row>
    <row r="570" spans="56:65">
      <c r="BD570" s="9"/>
      <c r="BE570" s="9"/>
      <c r="BF570" s="9"/>
      <c r="BG570" s="9"/>
      <c r="BH570" s="9"/>
      <c r="BI570" s="9"/>
      <c r="BJ570" s="9"/>
      <c r="BK570" s="9"/>
      <c r="BL570" s="9"/>
      <c r="BM570" s="9"/>
    </row>
    <row r="571" spans="56:65">
      <c r="BD571" s="9"/>
      <c r="BE571" s="9"/>
      <c r="BF571" s="9"/>
      <c r="BG571" s="9"/>
      <c r="BH571" s="9"/>
      <c r="BI571" s="9"/>
      <c r="BJ571" s="9"/>
      <c r="BK571" s="9"/>
      <c r="BL571" s="9"/>
      <c r="BM571" s="9"/>
    </row>
    <row r="572" spans="56:65">
      <c r="BD572" s="9"/>
      <c r="BE572" s="9"/>
      <c r="BF572" s="9"/>
      <c r="BG572" s="9"/>
      <c r="BH572" s="9"/>
      <c r="BI572" s="9"/>
      <c r="BJ572" s="9"/>
      <c r="BK572" s="9"/>
      <c r="BL572" s="9"/>
      <c r="BM572" s="9"/>
    </row>
    <row r="573" spans="56:65">
      <c r="BD573" s="9"/>
      <c r="BE573" s="9"/>
      <c r="BF573" s="9"/>
      <c r="BG573" s="9"/>
      <c r="BH573" s="9"/>
      <c r="BI573" s="9"/>
      <c r="BJ573" s="9"/>
      <c r="BK573" s="9"/>
      <c r="BL573" s="9"/>
      <c r="BM573" s="9"/>
    </row>
    <row r="574" spans="56:65">
      <c r="BD574" s="9"/>
      <c r="BE574" s="9"/>
      <c r="BF574" s="9"/>
      <c r="BG574" s="9"/>
      <c r="BH574" s="9"/>
      <c r="BI574" s="9"/>
      <c r="BJ574" s="9"/>
      <c r="BK574" s="9"/>
      <c r="BL574" s="9"/>
      <c r="BM574" s="9"/>
    </row>
    <row r="575" spans="56:65">
      <c r="BD575" s="9"/>
      <c r="BE575" s="9"/>
      <c r="BF575" s="9"/>
      <c r="BG575" s="9"/>
      <c r="BH575" s="9"/>
      <c r="BI575" s="9"/>
      <c r="BJ575" s="9"/>
      <c r="BK575" s="9"/>
      <c r="BL575" s="9"/>
      <c r="BM575" s="9"/>
    </row>
    <row r="576" spans="56:65">
      <c r="BD576" s="9"/>
      <c r="BE576" s="9"/>
      <c r="BF576" s="9"/>
      <c r="BG576" s="9"/>
      <c r="BH576" s="9"/>
      <c r="BI576" s="9"/>
      <c r="BJ576" s="9"/>
      <c r="BK576" s="9"/>
      <c r="BL576" s="9"/>
      <c r="BM576" s="9"/>
    </row>
    <row r="577" spans="56:65">
      <c r="BD577" s="9"/>
      <c r="BE577" s="9"/>
      <c r="BF577" s="9"/>
      <c r="BG577" s="9"/>
      <c r="BH577" s="9"/>
      <c r="BI577" s="9"/>
      <c r="BJ577" s="9"/>
      <c r="BK577" s="9"/>
      <c r="BL577" s="9"/>
      <c r="BM577" s="9"/>
    </row>
    <row r="578" spans="56:65">
      <c r="BD578" s="9"/>
      <c r="BE578" s="9"/>
      <c r="BF578" s="9"/>
      <c r="BG578" s="9"/>
      <c r="BH578" s="9"/>
      <c r="BI578" s="9"/>
      <c r="BJ578" s="9"/>
      <c r="BK578" s="9"/>
      <c r="BL578" s="9"/>
      <c r="BM578" s="9"/>
    </row>
    <row r="579" spans="56:65">
      <c r="BD579" s="9"/>
      <c r="BE579" s="9"/>
      <c r="BF579" s="9"/>
      <c r="BG579" s="9"/>
      <c r="BH579" s="9"/>
      <c r="BI579" s="9"/>
      <c r="BJ579" s="9"/>
      <c r="BK579" s="9"/>
      <c r="BL579" s="9"/>
      <c r="BM579" s="9"/>
    </row>
    <row r="580" spans="56:65">
      <c r="BD580" s="9"/>
      <c r="BE580" s="9"/>
      <c r="BF580" s="9"/>
      <c r="BG580" s="9"/>
      <c r="BH580" s="9"/>
      <c r="BI580" s="9"/>
      <c r="BJ580" s="9"/>
      <c r="BK580" s="9"/>
      <c r="BL580" s="9"/>
      <c r="BM580" s="9"/>
    </row>
    <row r="581" spans="56:65">
      <c r="BD581" s="9"/>
      <c r="BE581" s="9"/>
      <c r="BF581" s="9"/>
      <c r="BG581" s="9"/>
      <c r="BH581" s="9"/>
      <c r="BI581" s="9"/>
      <c r="BJ581" s="9"/>
      <c r="BK581" s="9"/>
      <c r="BL581" s="9"/>
      <c r="BM581" s="9"/>
    </row>
    <row r="582" spans="56:65">
      <c r="BD582" s="9"/>
      <c r="BE582" s="9"/>
      <c r="BF582" s="9"/>
      <c r="BG582" s="9"/>
      <c r="BH582" s="9"/>
      <c r="BI582" s="9"/>
      <c r="BJ582" s="9"/>
      <c r="BK582" s="9"/>
      <c r="BL582" s="9"/>
      <c r="BM582" s="9"/>
    </row>
    <row r="583" spans="56:65">
      <c r="BD583" s="9"/>
      <c r="BE583" s="9"/>
      <c r="BF583" s="9"/>
      <c r="BG583" s="9"/>
      <c r="BH583" s="9"/>
      <c r="BI583" s="9"/>
      <c r="BJ583" s="9"/>
      <c r="BK583" s="9"/>
      <c r="BL583" s="9"/>
      <c r="BM583" s="9"/>
    </row>
    <row r="584" spans="56:65">
      <c r="BD584" s="9"/>
      <c r="BE584" s="9"/>
      <c r="BF584" s="9"/>
      <c r="BG584" s="9"/>
      <c r="BH584" s="9"/>
      <c r="BI584" s="9"/>
      <c r="BJ584" s="9"/>
      <c r="BK584" s="9"/>
      <c r="BL584" s="9"/>
      <c r="BM584" s="9"/>
    </row>
    <row r="585" spans="56:65">
      <c r="BD585" s="9"/>
      <c r="BE585" s="9"/>
      <c r="BF585" s="9"/>
      <c r="BG585" s="9"/>
      <c r="BH585" s="9"/>
      <c r="BI585" s="9"/>
      <c r="BJ585" s="9"/>
      <c r="BK585" s="9"/>
      <c r="BL585" s="9"/>
      <c r="BM585" s="9"/>
    </row>
    <row r="586" spans="56:65">
      <c r="BD586" s="9"/>
      <c r="BE586" s="9"/>
      <c r="BF586" s="9"/>
      <c r="BG586" s="9"/>
      <c r="BH586" s="9"/>
      <c r="BI586" s="9"/>
      <c r="BJ586" s="9"/>
      <c r="BK586" s="9"/>
      <c r="BL586" s="9"/>
      <c r="BM586" s="9"/>
    </row>
    <row r="587" spans="56:65">
      <c r="BD587" s="9"/>
      <c r="BE587" s="9"/>
      <c r="BF587" s="9"/>
      <c r="BG587" s="9"/>
      <c r="BH587" s="9"/>
      <c r="BI587" s="9"/>
      <c r="BJ587" s="9"/>
      <c r="BK587" s="9"/>
      <c r="BL587" s="9"/>
      <c r="BM587" s="9"/>
    </row>
    <row r="588" spans="56:65">
      <c r="BD588" s="9"/>
      <c r="BE588" s="9"/>
      <c r="BF588" s="9"/>
      <c r="BG588" s="9"/>
      <c r="BH588" s="9"/>
      <c r="BI588" s="9"/>
      <c r="BJ588" s="9"/>
      <c r="BK588" s="9"/>
      <c r="BL588" s="9"/>
      <c r="BM588" s="9"/>
    </row>
    <row r="589" spans="56:65">
      <c r="BD589" s="9"/>
      <c r="BE589" s="9"/>
      <c r="BF589" s="9"/>
      <c r="BG589" s="9"/>
      <c r="BH589" s="9"/>
      <c r="BI589" s="9"/>
      <c r="BJ589" s="9"/>
      <c r="BK589" s="9"/>
      <c r="BL589" s="9"/>
      <c r="BM589" s="9"/>
    </row>
    <row r="590" spans="56:65">
      <c r="BD590" s="9"/>
      <c r="BE590" s="9"/>
      <c r="BF590" s="9"/>
      <c r="BG590" s="9"/>
      <c r="BH590" s="9"/>
      <c r="BI590" s="9"/>
      <c r="BJ590" s="9"/>
      <c r="BK590" s="9"/>
      <c r="BL590" s="9"/>
      <c r="BM590" s="9"/>
    </row>
    <row r="591" spans="56:65">
      <c r="BD591" s="9"/>
      <c r="BE591" s="9"/>
      <c r="BF591" s="9"/>
      <c r="BG591" s="9"/>
      <c r="BH591" s="9"/>
      <c r="BI591" s="9"/>
      <c r="BJ591" s="9"/>
      <c r="BK591" s="9"/>
      <c r="BL591" s="9"/>
      <c r="BM591" s="9"/>
    </row>
    <row r="592" spans="56:65">
      <c r="BD592" s="9"/>
      <c r="BE592" s="9"/>
      <c r="BF592" s="9"/>
      <c r="BG592" s="9"/>
      <c r="BH592" s="9"/>
      <c r="BI592" s="9"/>
      <c r="BJ592" s="9"/>
      <c r="BK592" s="9"/>
      <c r="BL592" s="9"/>
      <c r="BM592" s="9"/>
    </row>
    <row r="593" spans="56:65">
      <c r="BD593" s="9"/>
      <c r="BE593" s="9"/>
      <c r="BF593" s="9"/>
      <c r="BG593" s="9"/>
      <c r="BH593" s="9"/>
      <c r="BI593" s="9"/>
      <c r="BJ593" s="9"/>
      <c r="BK593" s="9"/>
      <c r="BL593" s="9"/>
      <c r="BM593" s="9"/>
    </row>
    <row r="594" spans="56:65">
      <c r="BD594" s="9"/>
      <c r="BE594" s="9"/>
      <c r="BF594" s="9"/>
      <c r="BG594" s="9"/>
      <c r="BH594" s="9"/>
      <c r="BI594" s="9"/>
      <c r="BJ594" s="9"/>
      <c r="BK594" s="9"/>
      <c r="BL594" s="9"/>
      <c r="BM594" s="9"/>
    </row>
    <row r="595" spans="56:65">
      <c r="BD595" s="9"/>
      <c r="BE595" s="9"/>
      <c r="BF595" s="9"/>
      <c r="BG595" s="9"/>
      <c r="BH595" s="9"/>
      <c r="BI595" s="9"/>
      <c r="BJ595" s="9"/>
      <c r="BK595" s="9"/>
      <c r="BL595" s="9"/>
      <c r="BM595" s="9"/>
    </row>
    <row r="596" spans="56:65">
      <c r="BD596" s="9"/>
      <c r="BE596" s="9"/>
      <c r="BF596" s="9"/>
      <c r="BG596" s="9"/>
      <c r="BH596" s="9"/>
      <c r="BI596" s="9"/>
      <c r="BJ596" s="9"/>
      <c r="BK596" s="9"/>
      <c r="BL596" s="9"/>
      <c r="BM596" s="9"/>
    </row>
    <row r="597" spans="56:65">
      <c r="BD597" s="9"/>
      <c r="BE597" s="9"/>
      <c r="BF597" s="9"/>
      <c r="BG597" s="9"/>
      <c r="BH597" s="9"/>
      <c r="BI597" s="9"/>
      <c r="BJ597" s="9"/>
      <c r="BK597" s="9"/>
      <c r="BL597" s="9"/>
      <c r="BM597" s="9"/>
    </row>
    <row r="598" spans="56:65">
      <c r="BD598" s="9"/>
      <c r="BE598" s="9"/>
      <c r="BF598" s="9"/>
      <c r="BG598" s="9"/>
      <c r="BH598" s="9"/>
      <c r="BI598" s="9"/>
      <c r="BJ598" s="9"/>
      <c r="BK598" s="9"/>
      <c r="BL598" s="9"/>
      <c r="BM598" s="9"/>
    </row>
    <row r="599" spans="56:65">
      <c r="BD599" s="9"/>
      <c r="BE599" s="9"/>
      <c r="BF599" s="9"/>
      <c r="BG599" s="9"/>
      <c r="BH599" s="9"/>
      <c r="BI599" s="9"/>
      <c r="BJ599" s="9"/>
      <c r="BK599" s="9"/>
      <c r="BL599" s="9"/>
      <c r="BM599" s="9"/>
    </row>
    <row r="600" spans="56:65">
      <c r="BD600" s="9"/>
      <c r="BE600" s="9"/>
      <c r="BF600" s="9"/>
      <c r="BG600" s="9"/>
      <c r="BH600" s="9"/>
      <c r="BI600" s="9"/>
      <c r="BJ600" s="9"/>
      <c r="BK600" s="9"/>
      <c r="BL600" s="9"/>
      <c r="BM600" s="9"/>
    </row>
    <row r="601" spans="56:65">
      <c r="BD601" s="9"/>
      <c r="BE601" s="9"/>
      <c r="BF601" s="9"/>
      <c r="BG601" s="9"/>
      <c r="BH601" s="9"/>
      <c r="BI601" s="9"/>
      <c r="BJ601" s="9"/>
      <c r="BK601" s="9"/>
      <c r="BL601" s="9"/>
      <c r="BM601" s="9"/>
    </row>
    <row r="602" spans="56:65">
      <c r="BD602" s="9"/>
      <c r="BE602" s="9"/>
      <c r="BF602" s="9"/>
      <c r="BG602" s="9"/>
      <c r="BH602" s="9"/>
      <c r="BI602" s="9"/>
      <c r="BJ602" s="9"/>
      <c r="BK602" s="9"/>
      <c r="BL602" s="9"/>
      <c r="BM602" s="9"/>
    </row>
    <row r="603" spans="56:65">
      <c r="BD603" s="9"/>
      <c r="BE603" s="9"/>
      <c r="BF603" s="9"/>
      <c r="BG603" s="9"/>
      <c r="BH603" s="9"/>
      <c r="BI603" s="9"/>
      <c r="BJ603" s="9"/>
      <c r="BK603" s="9"/>
      <c r="BL603" s="9"/>
      <c r="BM603" s="9"/>
    </row>
    <row r="604" spans="56:65">
      <c r="BD604" s="9"/>
      <c r="BE604" s="9"/>
      <c r="BF604" s="9"/>
      <c r="BG604" s="9"/>
      <c r="BH604" s="9"/>
      <c r="BI604" s="9"/>
      <c r="BJ604" s="9"/>
      <c r="BK604" s="9"/>
      <c r="BL604" s="9"/>
      <c r="BM604" s="9"/>
    </row>
    <row r="605" spans="56:65">
      <c r="BD605" s="9"/>
      <c r="BE605" s="9"/>
      <c r="BF605" s="9"/>
      <c r="BG605" s="9"/>
      <c r="BH605" s="9"/>
      <c r="BI605" s="9"/>
      <c r="BJ605" s="9"/>
      <c r="BK605" s="9"/>
      <c r="BL605" s="9"/>
      <c r="BM605" s="9"/>
    </row>
    <row r="606" spans="56:65">
      <c r="BD606" s="9"/>
      <c r="BE606" s="9"/>
      <c r="BF606" s="9"/>
      <c r="BG606" s="9"/>
      <c r="BH606" s="9"/>
      <c r="BI606" s="9"/>
      <c r="BJ606" s="9"/>
      <c r="BK606" s="9"/>
      <c r="BL606" s="9"/>
      <c r="BM606" s="9"/>
    </row>
    <row r="607" spans="56:65">
      <c r="BD607" s="9"/>
      <c r="BE607" s="9"/>
      <c r="BF607" s="9"/>
      <c r="BG607" s="9"/>
      <c r="BH607" s="9"/>
      <c r="BI607" s="9"/>
      <c r="BJ607" s="9"/>
      <c r="BK607" s="9"/>
      <c r="BL607" s="9"/>
      <c r="BM607" s="9"/>
    </row>
    <row r="608" spans="56:65">
      <c r="BD608" s="9"/>
      <c r="BE608" s="9"/>
      <c r="BF608" s="9"/>
      <c r="BG608" s="9"/>
      <c r="BH608" s="9"/>
      <c r="BI608" s="9"/>
      <c r="BJ608" s="9"/>
      <c r="BK608" s="9"/>
      <c r="BL608" s="9"/>
      <c r="BM608" s="9"/>
    </row>
    <row r="609" spans="56:65">
      <c r="BD609" s="9"/>
      <c r="BE609" s="9"/>
      <c r="BF609" s="9"/>
      <c r="BG609" s="9"/>
      <c r="BH609" s="9"/>
      <c r="BI609" s="9"/>
      <c r="BJ609" s="9"/>
      <c r="BK609" s="9"/>
      <c r="BL609" s="9"/>
      <c r="BM609" s="9"/>
    </row>
    <row r="610" spans="56:65">
      <c r="BD610" s="9"/>
      <c r="BE610" s="9"/>
      <c r="BF610" s="9"/>
      <c r="BG610" s="9"/>
      <c r="BH610" s="9"/>
      <c r="BI610" s="9"/>
      <c r="BJ610" s="9"/>
      <c r="BK610" s="9"/>
      <c r="BL610" s="9"/>
      <c r="BM610" s="9"/>
    </row>
    <row r="611" spans="56:65">
      <c r="BD611" s="9"/>
      <c r="BE611" s="9"/>
      <c r="BF611" s="9"/>
      <c r="BG611" s="9"/>
      <c r="BH611" s="9"/>
      <c r="BI611" s="9"/>
      <c r="BJ611" s="9"/>
      <c r="BK611" s="9"/>
      <c r="BL611" s="9"/>
      <c r="BM611" s="9"/>
    </row>
    <row r="612" spans="56:65">
      <c r="BD612" s="9"/>
      <c r="BE612" s="9"/>
      <c r="BF612" s="9"/>
      <c r="BG612" s="9"/>
      <c r="BH612" s="9"/>
      <c r="BI612" s="9"/>
      <c r="BJ612" s="9"/>
      <c r="BK612" s="9"/>
      <c r="BL612" s="9"/>
      <c r="BM612" s="9"/>
    </row>
    <row r="613" spans="56:65">
      <c r="BD613" s="9"/>
      <c r="BE613" s="9"/>
      <c r="BF613" s="9"/>
      <c r="BG613" s="9"/>
      <c r="BH613" s="9"/>
      <c r="BI613" s="9"/>
      <c r="BJ613" s="9"/>
      <c r="BK613" s="9"/>
      <c r="BL613" s="9"/>
      <c r="BM613" s="9"/>
    </row>
    <row r="614" spans="56:65">
      <c r="BD614" s="9"/>
      <c r="BE614" s="9"/>
      <c r="BF614" s="9"/>
      <c r="BG614" s="9"/>
      <c r="BH614" s="9"/>
      <c r="BI614" s="9"/>
      <c r="BJ614" s="9"/>
      <c r="BK614" s="9"/>
      <c r="BL614" s="9"/>
      <c r="BM614" s="9"/>
    </row>
    <row r="615" spans="56:65">
      <c r="BD615" s="9"/>
      <c r="BE615" s="9"/>
      <c r="BF615" s="9"/>
      <c r="BG615" s="9"/>
      <c r="BH615" s="9"/>
      <c r="BI615" s="9"/>
      <c r="BJ615" s="9"/>
      <c r="BK615" s="9"/>
      <c r="BL615" s="9"/>
      <c r="BM615" s="9"/>
    </row>
    <row r="616" spans="56:65">
      <c r="BD616" s="9"/>
      <c r="BE616" s="9"/>
      <c r="BF616" s="9"/>
      <c r="BG616" s="9"/>
      <c r="BH616" s="9"/>
      <c r="BI616" s="9"/>
      <c r="BJ616" s="9"/>
      <c r="BK616" s="9"/>
      <c r="BL616" s="9"/>
      <c r="BM616" s="9"/>
    </row>
    <row r="617" spans="56:65">
      <c r="BD617" s="9"/>
      <c r="BE617" s="9"/>
      <c r="BF617" s="9"/>
      <c r="BG617" s="9"/>
      <c r="BH617" s="9"/>
      <c r="BI617" s="9"/>
      <c r="BJ617" s="9"/>
      <c r="BK617" s="9"/>
      <c r="BL617" s="9"/>
      <c r="BM617" s="9"/>
    </row>
    <row r="618" spans="56:65">
      <c r="BD618" s="9"/>
      <c r="BE618" s="9"/>
      <c r="BF618" s="9"/>
      <c r="BG618" s="9"/>
      <c r="BH618" s="9"/>
      <c r="BI618" s="9"/>
      <c r="BJ618" s="9"/>
      <c r="BK618" s="9"/>
      <c r="BL618" s="9"/>
      <c r="BM618" s="9"/>
    </row>
    <row r="619" spans="56:65">
      <c r="BD619" s="9"/>
      <c r="BE619" s="9"/>
      <c r="BF619" s="9"/>
      <c r="BG619" s="9"/>
      <c r="BH619" s="9"/>
      <c r="BI619" s="9"/>
      <c r="BJ619" s="9"/>
      <c r="BK619" s="9"/>
      <c r="BL619" s="9"/>
      <c r="BM619" s="9"/>
    </row>
    <row r="620" spans="56:65">
      <c r="BD620" s="9"/>
      <c r="BE620" s="9"/>
      <c r="BF620" s="9"/>
      <c r="BG620" s="9"/>
      <c r="BH620" s="9"/>
      <c r="BI620" s="9"/>
      <c r="BJ620" s="9"/>
      <c r="BK620" s="9"/>
      <c r="BL620" s="9"/>
      <c r="BM620" s="9"/>
    </row>
    <row r="621" spans="56:65">
      <c r="BD621" s="9"/>
      <c r="BE621" s="9"/>
      <c r="BF621" s="9"/>
      <c r="BG621" s="9"/>
      <c r="BH621" s="9"/>
      <c r="BI621" s="9"/>
      <c r="BJ621" s="9"/>
      <c r="BK621" s="9"/>
      <c r="BL621" s="9"/>
      <c r="BM621" s="9"/>
    </row>
    <row r="622" spans="56:65">
      <c r="BD622" s="9"/>
      <c r="BE622" s="9"/>
      <c r="BF622" s="9"/>
      <c r="BG622" s="9"/>
      <c r="BH622" s="9"/>
      <c r="BI622" s="9"/>
      <c r="BJ622" s="9"/>
      <c r="BK622" s="9"/>
      <c r="BL622" s="9"/>
      <c r="BM622" s="9"/>
    </row>
    <row r="623" spans="56:65">
      <c r="BD623" s="9"/>
      <c r="BE623" s="9"/>
      <c r="BF623" s="9"/>
      <c r="BG623" s="9"/>
      <c r="BH623" s="9"/>
      <c r="BI623" s="9"/>
      <c r="BJ623" s="9"/>
      <c r="BK623" s="9"/>
      <c r="BL623" s="9"/>
      <c r="BM623" s="9"/>
    </row>
    <row r="624" spans="56:65">
      <c r="BD624" s="9"/>
      <c r="BE624" s="9"/>
      <c r="BF624" s="9"/>
      <c r="BG624" s="9"/>
      <c r="BH624" s="9"/>
      <c r="BI624" s="9"/>
      <c r="BJ624" s="9"/>
      <c r="BK624" s="9"/>
      <c r="BL624" s="9"/>
      <c r="BM624" s="9"/>
    </row>
    <row r="625" spans="56:65">
      <c r="BD625" s="9"/>
      <c r="BE625" s="9"/>
      <c r="BF625" s="9"/>
      <c r="BG625" s="9"/>
      <c r="BH625" s="9"/>
      <c r="BI625" s="9"/>
      <c r="BJ625" s="9"/>
      <c r="BK625" s="9"/>
      <c r="BL625" s="9"/>
      <c r="BM625" s="9"/>
    </row>
    <row r="626" spans="56:65">
      <c r="BD626" s="9"/>
      <c r="BE626" s="9"/>
      <c r="BF626" s="9"/>
      <c r="BG626" s="9"/>
      <c r="BH626" s="9"/>
      <c r="BI626" s="9"/>
      <c r="BJ626" s="9"/>
      <c r="BK626" s="9"/>
      <c r="BL626" s="9"/>
      <c r="BM626" s="9"/>
    </row>
    <row r="627" spans="56:65">
      <c r="BD627" s="9"/>
      <c r="BE627" s="9"/>
      <c r="BF627" s="9"/>
      <c r="BG627" s="9"/>
      <c r="BH627" s="9"/>
      <c r="BI627" s="9"/>
      <c r="BJ627" s="9"/>
      <c r="BK627" s="9"/>
      <c r="BL627" s="9"/>
      <c r="BM627" s="9"/>
    </row>
    <row r="628" spans="56:65">
      <c r="BD628" s="9"/>
      <c r="BE628" s="9"/>
      <c r="BF628" s="9"/>
      <c r="BG628" s="9"/>
      <c r="BH628" s="9"/>
      <c r="BI628" s="9"/>
      <c r="BJ628" s="9"/>
      <c r="BK628" s="9"/>
      <c r="BL628" s="9"/>
      <c r="BM628" s="9"/>
    </row>
    <row r="629" spans="56:65">
      <c r="BD629" s="9"/>
      <c r="BE629" s="9"/>
      <c r="BF629" s="9"/>
      <c r="BG629" s="9"/>
      <c r="BH629" s="9"/>
      <c r="BI629" s="9"/>
      <c r="BJ629" s="9"/>
      <c r="BK629" s="9"/>
      <c r="BL629" s="9"/>
      <c r="BM629" s="9"/>
    </row>
    <row r="630" spans="56:65">
      <c r="BD630" s="9"/>
      <c r="BE630" s="9"/>
      <c r="BF630" s="9"/>
      <c r="BG630" s="9"/>
      <c r="BH630" s="9"/>
      <c r="BI630" s="9"/>
      <c r="BJ630" s="9"/>
      <c r="BK630" s="9"/>
      <c r="BL630" s="9"/>
      <c r="BM630" s="9"/>
    </row>
    <row r="631" spans="56:65">
      <c r="BD631" s="9"/>
      <c r="BE631" s="9"/>
      <c r="BF631" s="9"/>
      <c r="BG631" s="9"/>
      <c r="BH631" s="9"/>
      <c r="BI631" s="9"/>
      <c r="BJ631" s="9"/>
      <c r="BK631" s="9"/>
      <c r="BL631" s="9"/>
      <c r="BM631" s="9"/>
    </row>
    <row r="632" spans="56:65">
      <c r="BD632" s="9"/>
      <c r="BE632" s="9"/>
      <c r="BF632" s="9"/>
      <c r="BG632" s="9"/>
      <c r="BH632" s="9"/>
      <c r="BI632" s="9"/>
      <c r="BJ632" s="9"/>
      <c r="BK632" s="9"/>
      <c r="BL632" s="9"/>
      <c r="BM632" s="9"/>
    </row>
    <row r="633" spans="56:65">
      <c r="BD633" s="9"/>
      <c r="BE633" s="9"/>
      <c r="BF633" s="9"/>
      <c r="BG633" s="9"/>
      <c r="BH633" s="9"/>
      <c r="BI633" s="9"/>
      <c r="BJ633" s="9"/>
      <c r="BK633" s="9"/>
      <c r="BL633" s="9"/>
      <c r="BM633" s="9"/>
    </row>
    <row r="634" spans="56:65">
      <c r="BD634" s="9"/>
      <c r="BE634" s="9"/>
      <c r="BF634" s="9"/>
      <c r="BG634" s="9"/>
      <c r="BH634" s="9"/>
      <c r="BI634" s="9"/>
      <c r="BJ634" s="9"/>
      <c r="BK634" s="9"/>
      <c r="BL634" s="9"/>
      <c r="BM634" s="9"/>
    </row>
    <row r="635" spans="56:65">
      <c r="BD635" s="9"/>
      <c r="BE635" s="9"/>
      <c r="BF635" s="9"/>
      <c r="BG635" s="9"/>
      <c r="BH635" s="9"/>
      <c r="BI635" s="9"/>
      <c r="BJ635" s="9"/>
      <c r="BK635" s="9"/>
      <c r="BL635" s="9"/>
      <c r="BM635" s="9"/>
    </row>
    <row r="636" spans="56:65">
      <c r="BD636" s="9"/>
      <c r="BE636" s="9"/>
      <c r="BF636" s="9"/>
      <c r="BG636" s="9"/>
      <c r="BH636" s="9"/>
      <c r="BI636" s="9"/>
      <c r="BJ636" s="9"/>
      <c r="BK636" s="9"/>
      <c r="BL636" s="9"/>
      <c r="BM636" s="9"/>
    </row>
    <row r="637" spans="56:65">
      <c r="BD637" s="9"/>
      <c r="BE637" s="9"/>
      <c r="BF637" s="9"/>
      <c r="BG637" s="9"/>
      <c r="BH637" s="9"/>
      <c r="BI637" s="9"/>
      <c r="BJ637" s="9"/>
      <c r="BK637" s="9"/>
      <c r="BL637" s="9"/>
      <c r="BM637" s="9"/>
    </row>
    <row r="638" spans="56:65">
      <c r="BD638" s="9"/>
      <c r="BE638" s="9"/>
      <c r="BF638" s="9"/>
      <c r="BG638" s="9"/>
      <c r="BH638" s="9"/>
      <c r="BI638" s="9"/>
      <c r="BJ638" s="9"/>
      <c r="BK638" s="9"/>
      <c r="BL638" s="9"/>
      <c r="BM638" s="9"/>
    </row>
    <row r="639" spans="56:65">
      <c r="BD639" s="9"/>
      <c r="BE639" s="9"/>
      <c r="BF639" s="9"/>
      <c r="BG639" s="9"/>
      <c r="BH639" s="9"/>
      <c r="BI639" s="9"/>
      <c r="BJ639" s="9"/>
      <c r="BK639" s="9"/>
      <c r="BL639" s="9"/>
      <c r="BM639" s="9"/>
    </row>
    <row r="640" spans="56:65">
      <c r="BD640" s="9"/>
      <c r="BE640" s="9"/>
      <c r="BF640" s="9"/>
      <c r="BG640" s="9"/>
      <c r="BH640" s="9"/>
      <c r="BI640" s="9"/>
      <c r="BJ640" s="9"/>
      <c r="BK640" s="9"/>
      <c r="BL640" s="9"/>
      <c r="BM640" s="9"/>
    </row>
    <row r="641" spans="56:65">
      <c r="BD641" s="9"/>
      <c r="BE641" s="9"/>
      <c r="BF641" s="9"/>
      <c r="BG641" s="9"/>
      <c r="BH641" s="9"/>
      <c r="BI641" s="9"/>
      <c r="BJ641" s="9"/>
      <c r="BK641" s="9"/>
      <c r="BL641" s="9"/>
      <c r="BM641" s="9"/>
    </row>
    <row r="642" spans="56:65">
      <c r="BD642" s="9"/>
      <c r="BE642" s="9"/>
      <c r="BF642" s="9"/>
      <c r="BG642" s="9"/>
      <c r="BH642" s="9"/>
      <c r="BI642" s="9"/>
      <c r="BJ642" s="9"/>
      <c r="BK642" s="9"/>
      <c r="BL642" s="9"/>
      <c r="BM642" s="9"/>
    </row>
    <row r="643" spans="56:65">
      <c r="BD643" s="9"/>
      <c r="BE643" s="9"/>
      <c r="BF643" s="9"/>
      <c r="BG643" s="9"/>
      <c r="BH643" s="9"/>
      <c r="BI643" s="9"/>
      <c r="BJ643" s="9"/>
      <c r="BK643" s="9"/>
      <c r="BL643" s="9"/>
      <c r="BM643" s="9"/>
    </row>
    <row r="644" spans="56:65">
      <c r="BD644" s="9"/>
      <c r="BE644" s="9"/>
      <c r="BF644" s="9"/>
      <c r="BG644" s="9"/>
      <c r="BH644" s="9"/>
      <c r="BI644" s="9"/>
      <c r="BJ644" s="9"/>
      <c r="BK644" s="9"/>
      <c r="BL644" s="9"/>
      <c r="BM644" s="9"/>
    </row>
    <row r="645" spans="56:65">
      <c r="BD645" s="9"/>
      <c r="BE645" s="9"/>
      <c r="BF645" s="9"/>
      <c r="BG645" s="9"/>
      <c r="BH645" s="9"/>
      <c r="BI645" s="9"/>
      <c r="BJ645" s="9"/>
      <c r="BK645" s="9"/>
      <c r="BL645" s="9"/>
      <c r="BM645" s="9"/>
    </row>
    <row r="646" spans="56:65">
      <c r="BD646" s="9"/>
      <c r="BE646" s="9"/>
      <c r="BF646" s="9"/>
      <c r="BG646" s="9"/>
      <c r="BH646" s="9"/>
      <c r="BI646" s="9"/>
      <c r="BJ646" s="9"/>
      <c r="BK646" s="9"/>
      <c r="BL646" s="9"/>
      <c r="BM646" s="9"/>
    </row>
    <row r="647" spans="56:65">
      <c r="BD647" s="9"/>
      <c r="BE647" s="9"/>
      <c r="BF647" s="9"/>
      <c r="BG647" s="9"/>
      <c r="BH647" s="9"/>
      <c r="BI647" s="9"/>
      <c r="BJ647" s="9"/>
      <c r="BK647" s="9"/>
      <c r="BL647" s="9"/>
      <c r="BM647" s="9"/>
    </row>
    <row r="648" spans="56:65">
      <c r="BD648" s="9"/>
      <c r="BE648" s="9"/>
      <c r="BF648" s="9"/>
      <c r="BG648" s="9"/>
      <c r="BH648" s="9"/>
      <c r="BI648" s="9"/>
      <c r="BJ648" s="9"/>
      <c r="BK648" s="9"/>
      <c r="BL648" s="9"/>
      <c r="BM648" s="9"/>
    </row>
    <row r="649" spans="56:65">
      <c r="BD649" s="9"/>
      <c r="BE649" s="9"/>
      <c r="BF649" s="9"/>
      <c r="BG649" s="9"/>
      <c r="BH649" s="9"/>
      <c r="BI649" s="9"/>
      <c r="BJ649" s="9"/>
      <c r="BK649" s="9"/>
      <c r="BL649" s="9"/>
      <c r="BM649" s="9"/>
    </row>
    <row r="650" spans="56:65">
      <c r="BD650" s="9"/>
      <c r="BE650" s="9"/>
      <c r="BF650" s="9"/>
      <c r="BG650" s="9"/>
      <c r="BH650" s="9"/>
      <c r="BI650" s="9"/>
      <c r="BJ650" s="9"/>
      <c r="BK650" s="9"/>
      <c r="BL650" s="9"/>
      <c r="BM650" s="9"/>
    </row>
    <row r="651" spans="56:65">
      <c r="BD651" s="9"/>
      <c r="BE651" s="9"/>
      <c r="BF651" s="9"/>
      <c r="BG651" s="9"/>
      <c r="BH651" s="9"/>
      <c r="BI651" s="9"/>
      <c r="BJ651" s="9"/>
      <c r="BK651" s="9"/>
      <c r="BL651" s="9"/>
      <c r="BM651" s="9"/>
    </row>
    <row r="652" spans="56:65">
      <c r="BD652" s="9"/>
      <c r="BE652" s="9"/>
      <c r="BF652" s="9"/>
      <c r="BG652" s="9"/>
      <c r="BH652" s="9"/>
      <c r="BI652" s="9"/>
      <c r="BJ652" s="9"/>
      <c r="BK652" s="9"/>
      <c r="BL652" s="9"/>
      <c r="BM652" s="9"/>
    </row>
    <row r="653" spans="56:65">
      <c r="BD653" s="9"/>
      <c r="BE653" s="9"/>
      <c r="BF653" s="9"/>
      <c r="BG653" s="9"/>
      <c r="BH653" s="9"/>
      <c r="BI653" s="9"/>
      <c r="BJ653" s="9"/>
      <c r="BK653" s="9"/>
      <c r="BL653" s="9"/>
      <c r="BM653" s="9"/>
    </row>
    <row r="654" spans="56:65">
      <c r="BD654" s="9"/>
      <c r="BE654" s="9"/>
      <c r="BF654" s="9"/>
      <c r="BG654" s="9"/>
      <c r="BH654" s="9"/>
      <c r="BI654" s="9"/>
      <c r="BJ654" s="9"/>
      <c r="BK654" s="9"/>
      <c r="BL654" s="9"/>
      <c r="BM654" s="9"/>
    </row>
    <row r="655" spans="56:65">
      <c r="BD655" s="9"/>
      <c r="BE655" s="9"/>
      <c r="BF655" s="9"/>
      <c r="BG655" s="9"/>
      <c r="BH655" s="9"/>
      <c r="BI655" s="9"/>
      <c r="BJ655" s="9"/>
      <c r="BK655" s="9"/>
      <c r="BL655" s="9"/>
      <c r="BM655" s="9"/>
    </row>
    <row r="656" spans="56:65">
      <c r="BD656" s="9"/>
      <c r="BE656" s="9"/>
      <c r="BF656" s="9"/>
      <c r="BG656" s="9"/>
      <c r="BH656" s="9"/>
      <c r="BI656" s="9"/>
      <c r="BJ656" s="9"/>
      <c r="BK656" s="9"/>
      <c r="BL656" s="9"/>
      <c r="BM656" s="9"/>
    </row>
    <row r="657" spans="56:65">
      <c r="BD657" s="9"/>
      <c r="BE657" s="9"/>
      <c r="BF657" s="9"/>
      <c r="BG657" s="9"/>
      <c r="BH657" s="9"/>
      <c r="BI657" s="9"/>
      <c r="BJ657" s="9"/>
      <c r="BK657" s="9"/>
      <c r="BL657" s="9"/>
      <c r="BM657" s="9"/>
    </row>
    <row r="658" spans="56:65">
      <c r="BD658" s="9"/>
      <c r="BE658" s="9"/>
      <c r="BF658" s="9"/>
      <c r="BG658" s="9"/>
      <c r="BH658" s="9"/>
      <c r="BI658" s="9"/>
      <c r="BJ658" s="9"/>
      <c r="BK658" s="9"/>
      <c r="BL658" s="9"/>
      <c r="BM658" s="9"/>
    </row>
    <row r="659" spans="56:65">
      <c r="BD659" s="9"/>
      <c r="BE659" s="9"/>
      <c r="BF659" s="9"/>
      <c r="BG659" s="9"/>
      <c r="BH659" s="9"/>
      <c r="BI659" s="9"/>
      <c r="BJ659" s="9"/>
      <c r="BK659" s="9"/>
      <c r="BL659" s="9"/>
      <c r="BM659" s="9"/>
    </row>
    <row r="660" spans="56:65">
      <c r="BD660" s="9"/>
      <c r="BE660" s="9"/>
      <c r="BF660" s="9"/>
      <c r="BG660" s="9"/>
      <c r="BH660" s="9"/>
      <c r="BI660" s="9"/>
      <c r="BJ660" s="9"/>
      <c r="BK660" s="9"/>
      <c r="BL660" s="9"/>
      <c r="BM660" s="9"/>
    </row>
    <row r="661" spans="56:65">
      <c r="BD661" s="9"/>
      <c r="BE661" s="9"/>
      <c r="BF661" s="9"/>
      <c r="BG661" s="9"/>
      <c r="BH661" s="9"/>
      <c r="BI661" s="9"/>
      <c r="BJ661" s="9"/>
      <c r="BK661" s="9"/>
      <c r="BL661" s="9"/>
      <c r="BM661" s="9"/>
    </row>
    <row r="662" spans="56:65">
      <c r="BD662" s="9"/>
      <c r="BE662" s="9"/>
      <c r="BF662" s="9"/>
      <c r="BG662" s="9"/>
      <c r="BH662" s="9"/>
      <c r="BI662" s="9"/>
      <c r="BJ662" s="9"/>
      <c r="BK662" s="9"/>
      <c r="BL662" s="9"/>
      <c r="BM662" s="9"/>
    </row>
    <row r="663" spans="56:65">
      <c r="BD663" s="9"/>
      <c r="BE663" s="9"/>
      <c r="BF663" s="9"/>
      <c r="BG663" s="9"/>
      <c r="BH663" s="9"/>
      <c r="BI663" s="9"/>
      <c r="BJ663" s="9"/>
      <c r="BK663" s="9"/>
      <c r="BL663" s="9"/>
      <c r="BM663" s="9"/>
    </row>
    <row r="664" spans="56:65">
      <c r="BD664" s="9"/>
      <c r="BE664" s="9"/>
      <c r="BF664" s="9"/>
      <c r="BG664" s="9"/>
      <c r="BH664" s="9"/>
      <c r="BI664" s="9"/>
      <c r="BJ664" s="9"/>
      <c r="BK664" s="9"/>
      <c r="BL664" s="9"/>
      <c r="BM664" s="9"/>
    </row>
    <row r="665" spans="56:65">
      <c r="BD665" s="9"/>
      <c r="BE665" s="9"/>
      <c r="BF665" s="9"/>
      <c r="BG665" s="9"/>
      <c r="BH665" s="9"/>
      <c r="BI665" s="9"/>
      <c r="BJ665" s="9"/>
      <c r="BK665" s="9"/>
      <c r="BL665" s="9"/>
      <c r="BM665" s="9"/>
    </row>
    <row r="666" spans="56:65">
      <c r="BD666" s="9"/>
      <c r="BE666" s="9"/>
      <c r="BF666" s="9"/>
      <c r="BG666" s="9"/>
      <c r="BH666" s="9"/>
      <c r="BI666" s="9"/>
      <c r="BJ666" s="9"/>
      <c r="BK666" s="9"/>
      <c r="BL666" s="9"/>
      <c r="BM666" s="9"/>
    </row>
    <row r="667" spans="56:65">
      <c r="BD667" s="9"/>
      <c r="BE667" s="9"/>
      <c r="BF667" s="9"/>
      <c r="BG667" s="9"/>
      <c r="BH667" s="9"/>
      <c r="BI667" s="9"/>
      <c r="BJ667" s="9"/>
      <c r="BK667" s="9"/>
      <c r="BL667" s="9"/>
      <c r="BM667" s="9"/>
    </row>
    <row r="668" spans="56:65">
      <c r="BD668" s="9"/>
      <c r="BE668" s="9"/>
      <c r="BF668" s="9"/>
      <c r="BG668" s="9"/>
      <c r="BH668" s="9"/>
      <c r="BI668" s="9"/>
      <c r="BJ668" s="9"/>
      <c r="BK668" s="9"/>
      <c r="BL668" s="9"/>
      <c r="BM668" s="9"/>
    </row>
    <row r="669" spans="56:65">
      <c r="BD669" s="9"/>
      <c r="BE669" s="9"/>
      <c r="BF669" s="9"/>
      <c r="BG669" s="9"/>
      <c r="BH669" s="9"/>
      <c r="BI669" s="9"/>
      <c r="BJ669" s="9"/>
      <c r="BK669" s="9"/>
      <c r="BL669" s="9"/>
      <c r="BM669" s="9"/>
    </row>
    <row r="670" spans="56:65">
      <c r="BD670" s="9"/>
      <c r="BE670" s="9"/>
      <c r="BF670" s="9"/>
      <c r="BG670" s="9"/>
      <c r="BH670" s="9"/>
      <c r="BI670" s="9"/>
      <c r="BJ670" s="9"/>
      <c r="BK670" s="9"/>
      <c r="BL670" s="9"/>
      <c r="BM670" s="9"/>
    </row>
    <row r="671" spans="56:65">
      <c r="BD671" s="9"/>
      <c r="BE671" s="9"/>
      <c r="BF671" s="9"/>
      <c r="BG671" s="9"/>
      <c r="BH671" s="9"/>
      <c r="BI671" s="9"/>
      <c r="BJ671" s="9"/>
      <c r="BK671" s="9"/>
      <c r="BL671" s="9"/>
      <c r="BM671" s="9"/>
    </row>
    <row r="672" spans="56:65">
      <c r="BD672" s="9"/>
      <c r="BE672" s="9"/>
      <c r="BF672" s="9"/>
      <c r="BG672" s="9"/>
      <c r="BH672" s="9"/>
      <c r="BI672" s="9"/>
      <c r="BJ672" s="9"/>
      <c r="BK672" s="9"/>
      <c r="BL672" s="9"/>
      <c r="BM672" s="9"/>
    </row>
    <row r="673" spans="56:65">
      <c r="BD673" s="9"/>
      <c r="BE673" s="9"/>
      <c r="BF673" s="9"/>
      <c r="BG673" s="9"/>
      <c r="BH673" s="9"/>
      <c r="BI673" s="9"/>
      <c r="BJ673" s="9"/>
      <c r="BK673" s="9"/>
      <c r="BL673" s="9"/>
      <c r="BM673" s="9"/>
    </row>
    <row r="674" spans="56:65">
      <c r="BD674" s="9"/>
      <c r="BE674" s="9"/>
      <c r="BF674" s="9"/>
      <c r="BG674" s="9"/>
      <c r="BH674" s="9"/>
      <c r="BI674" s="9"/>
      <c r="BJ674" s="9"/>
      <c r="BK674" s="9"/>
      <c r="BL674" s="9"/>
      <c r="BM674" s="9"/>
    </row>
    <row r="675" spans="56:65">
      <c r="BD675" s="9"/>
      <c r="BE675" s="9"/>
      <c r="BF675" s="9"/>
      <c r="BG675" s="9"/>
      <c r="BH675" s="9"/>
      <c r="BI675" s="9"/>
      <c r="BJ675" s="9"/>
      <c r="BK675" s="9"/>
      <c r="BL675" s="9"/>
      <c r="BM675" s="9"/>
    </row>
    <row r="676" spans="56:65">
      <c r="BD676" s="9"/>
      <c r="BE676" s="9"/>
      <c r="BF676" s="9"/>
      <c r="BG676" s="9"/>
      <c r="BH676" s="9"/>
      <c r="BI676" s="9"/>
      <c r="BJ676" s="9"/>
      <c r="BK676" s="9"/>
      <c r="BL676" s="9"/>
      <c r="BM676" s="9"/>
    </row>
    <row r="677" spans="56:65">
      <c r="BD677" s="9"/>
      <c r="BE677" s="9"/>
      <c r="BF677" s="9"/>
      <c r="BG677" s="9"/>
      <c r="BH677" s="9"/>
      <c r="BI677" s="9"/>
      <c r="BJ677" s="9"/>
      <c r="BK677" s="9"/>
      <c r="BL677" s="9"/>
      <c r="BM677" s="9"/>
    </row>
    <row r="678" spans="56:65">
      <c r="BD678" s="9"/>
      <c r="BE678" s="9"/>
      <c r="BF678" s="9"/>
      <c r="BG678" s="9"/>
      <c r="BH678" s="9"/>
      <c r="BI678" s="9"/>
      <c r="BJ678" s="9"/>
      <c r="BK678" s="9"/>
      <c r="BL678" s="9"/>
      <c r="BM678" s="9"/>
    </row>
    <row r="679" spans="56:65">
      <c r="BD679" s="9"/>
      <c r="BE679" s="9"/>
      <c r="BF679" s="9"/>
      <c r="BG679" s="9"/>
      <c r="BH679" s="9"/>
      <c r="BI679" s="9"/>
      <c r="BJ679" s="9"/>
      <c r="BK679" s="9"/>
      <c r="BL679" s="9"/>
      <c r="BM679" s="9"/>
    </row>
    <row r="680" spans="56:65">
      <c r="BD680" s="9"/>
      <c r="BE680" s="9"/>
      <c r="BF680" s="9"/>
      <c r="BG680" s="9"/>
      <c r="BH680" s="9"/>
      <c r="BI680" s="9"/>
      <c r="BJ680" s="9"/>
      <c r="BK680" s="9"/>
      <c r="BL680" s="9"/>
      <c r="BM680" s="9"/>
    </row>
    <row r="681" spans="56:65">
      <c r="BD681" s="9"/>
      <c r="BE681" s="9"/>
      <c r="BF681" s="9"/>
      <c r="BG681" s="9"/>
      <c r="BH681" s="9"/>
      <c r="BI681" s="9"/>
      <c r="BJ681" s="9"/>
      <c r="BK681" s="9"/>
      <c r="BL681" s="9"/>
      <c r="BM681" s="9"/>
    </row>
    <row r="682" spans="56:65">
      <c r="BD682" s="9"/>
      <c r="BE682" s="9"/>
      <c r="BF682" s="9"/>
      <c r="BG682" s="9"/>
      <c r="BH682" s="9"/>
      <c r="BI682" s="9"/>
      <c r="BJ682" s="9"/>
      <c r="BK682" s="9"/>
      <c r="BL682" s="9"/>
      <c r="BM682" s="9"/>
    </row>
    <row r="683" spans="56:65">
      <c r="BD683" s="9"/>
      <c r="BE683" s="9"/>
      <c r="BF683" s="9"/>
      <c r="BG683" s="9"/>
      <c r="BH683" s="9"/>
      <c r="BI683" s="9"/>
      <c r="BJ683" s="9"/>
      <c r="BK683" s="9"/>
      <c r="BL683" s="9"/>
      <c r="BM683" s="9"/>
    </row>
    <row r="684" spans="56:65">
      <c r="BD684" s="9"/>
      <c r="BE684" s="9"/>
      <c r="BF684" s="9"/>
      <c r="BG684" s="9"/>
      <c r="BH684" s="9"/>
      <c r="BI684" s="9"/>
      <c r="BJ684" s="9"/>
      <c r="BK684" s="9"/>
      <c r="BL684" s="9"/>
      <c r="BM684" s="9"/>
    </row>
    <row r="685" spans="56:65">
      <c r="BD685" s="9"/>
      <c r="BE685" s="9"/>
      <c r="BF685" s="9"/>
      <c r="BG685" s="9"/>
      <c r="BH685" s="9"/>
      <c r="BI685" s="9"/>
      <c r="BJ685" s="9"/>
      <c r="BK685" s="9"/>
      <c r="BL685" s="9"/>
      <c r="BM685" s="9"/>
    </row>
    <row r="686" spans="56:65">
      <c r="BD686" s="9"/>
      <c r="BE686" s="9"/>
      <c r="BF686" s="9"/>
      <c r="BG686" s="9"/>
      <c r="BH686" s="9"/>
      <c r="BI686" s="9"/>
      <c r="BJ686" s="9"/>
      <c r="BK686" s="9"/>
      <c r="BL686" s="9"/>
      <c r="BM686" s="9"/>
    </row>
    <row r="687" spans="56:65">
      <c r="BD687" s="9"/>
      <c r="BE687" s="9"/>
      <c r="BF687" s="9"/>
      <c r="BG687" s="9"/>
      <c r="BH687" s="9"/>
      <c r="BI687" s="9"/>
      <c r="BJ687" s="9"/>
      <c r="BK687" s="9"/>
      <c r="BL687" s="9"/>
      <c r="BM687" s="9"/>
    </row>
    <row r="688" spans="56:65">
      <c r="BD688" s="9"/>
      <c r="BE688" s="9"/>
      <c r="BF688" s="9"/>
      <c r="BG688" s="9"/>
      <c r="BH688" s="9"/>
      <c r="BI688" s="9"/>
      <c r="BJ688" s="9"/>
      <c r="BK688" s="9"/>
      <c r="BL688" s="9"/>
      <c r="BM688" s="9"/>
    </row>
    <row r="689" spans="56:65">
      <c r="BD689" s="9"/>
      <c r="BE689" s="9"/>
      <c r="BF689" s="9"/>
      <c r="BG689" s="9"/>
      <c r="BH689" s="9"/>
      <c r="BI689" s="9"/>
      <c r="BJ689" s="9"/>
      <c r="BK689" s="9"/>
      <c r="BL689" s="9"/>
      <c r="BM689" s="9"/>
    </row>
    <row r="690" spans="56:65">
      <c r="BD690" s="9"/>
      <c r="BE690" s="9"/>
      <c r="BF690" s="9"/>
      <c r="BG690" s="9"/>
      <c r="BH690" s="9"/>
      <c r="BI690" s="9"/>
      <c r="BJ690" s="9"/>
      <c r="BK690" s="9"/>
      <c r="BL690" s="9"/>
      <c r="BM690" s="9"/>
    </row>
    <row r="691" spans="56:65">
      <c r="BD691" s="9"/>
      <c r="BE691" s="9"/>
      <c r="BF691" s="9"/>
      <c r="BG691" s="9"/>
      <c r="BH691" s="9"/>
      <c r="BI691" s="9"/>
      <c r="BJ691" s="9"/>
      <c r="BK691" s="9"/>
      <c r="BL691" s="9"/>
      <c r="BM691" s="9"/>
    </row>
    <row r="692" spans="56:65">
      <c r="BD692" s="9"/>
      <c r="BE692" s="9"/>
      <c r="BF692" s="9"/>
      <c r="BG692" s="9"/>
      <c r="BH692" s="9"/>
      <c r="BI692" s="9"/>
      <c r="BJ692" s="9"/>
      <c r="BK692" s="9"/>
      <c r="BL692" s="9"/>
      <c r="BM692" s="9"/>
    </row>
    <row r="693" spans="56:65">
      <c r="BD693" s="9"/>
      <c r="BE693" s="9"/>
      <c r="BF693" s="9"/>
      <c r="BG693" s="9"/>
      <c r="BH693" s="9"/>
      <c r="BI693" s="9"/>
      <c r="BJ693" s="9"/>
      <c r="BK693" s="9"/>
      <c r="BL693" s="9"/>
      <c r="BM693" s="9"/>
    </row>
    <row r="694" spans="56:65">
      <c r="BD694" s="9"/>
      <c r="BE694" s="9"/>
      <c r="BF694" s="9"/>
      <c r="BG694" s="9"/>
      <c r="BH694" s="9"/>
      <c r="BI694" s="9"/>
      <c r="BJ694" s="9"/>
      <c r="BK694" s="9"/>
      <c r="BL694" s="9"/>
      <c r="BM694" s="9"/>
    </row>
    <row r="695" spans="56:65">
      <c r="BD695" s="9"/>
      <c r="BE695" s="9"/>
      <c r="BF695" s="9"/>
      <c r="BG695" s="9"/>
      <c r="BH695" s="9"/>
      <c r="BI695" s="9"/>
      <c r="BJ695" s="9"/>
      <c r="BK695" s="9"/>
      <c r="BL695" s="9"/>
      <c r="BM695" s="9"/>
    </row>
    <row r="696" spans="56:65">
      <c r="BD696" s="9"/>
      <c r="BE696" s="9"/>
      <c r="BF696" s="9"/>
      <c r="BG696" s="9"/>
      <c r="BH696" s="9"/>
      <c r="BI696" s="9"/>
      <c r="BJ696" s="9"/>
      <c r="BK696" s="9"/>
      <c r="BL696" s="9"/>
      <c r="BM696" s="9"/>
    </row>
    <row r="697" spans="56:65">
      <c r="BD697" s="9"/>
      <c r="BE697" s="9"/>
      <c r="BF697" s="9"/>
      <c r="BG697" s="9"/>
      <c r="BH697" s="9"/>
      <c r="BI697" s="9"/>
      <c r="BJ697" s="9"/>
      <c r="BK697" s="9"/>
      <c r="BL697" s="9"/>
      <c r="BM697" s="9"/>
    </row>
    <row r="698" spans="56:65">
      <c r="BD698" s="9"/>
      <c r="BE698" s="9"/>
      <c r="BF698" s="9"/>
      <c r="BG698" s="9"/>
      <c r="BH698" s="9"/>
      <c r="BI698" s="9"/>
      <c r="BJ698" s="9"/>
      <c r="BK698" s="9"/>
      <c r="BL698" s="9"/>
      <c r="BM698" s="9"/>
    </row>
    <row r="699" spans="56:65">
      <c r="BD699" s="9"/>
      <c r="BE699" s="9"/>
      <c r="BF699" s="9"/>
      <c r="BG699" s="9"/>
      <c r="BH699" s="9"/>
      <c r="BI699" s="9"/>
      <c r="BJ699" s="9"/>
      <c r="BK699" s="9"/>
      <c r="BL699" s="9"/>
      <c r="BM699" s="9"/>
    </row>
    <row r="700" spans="56:65">
      <c r="BD700" s="9"/>
      <c r="BE700" s="9"/>
      <c r="BF700" s="9"/>
      <c r="BG700" s="9"/>
      <c r="BH700" s="9"/>
      <c r="BI700" s="9"/>
      <c r="BJ700" s="9"/>
      <c r="BK700" s="9"/>
      <c r="BL700" s="9"/>
      <c r="BM700" s="9"/>
    </row>
    <row r="701" spans="56:65">
      <c r="BD701" s="9"/>
      <c r="BE701" s="9"/>
      <c r="BF701" s="9"/>
      <c r="BG701" s="9"/>
      <c r="BH701" s="9"/>
      <c r="BI701" s="9"/>
      <c r="BJ701" s="9"/>
      <c r="BK701" s="9"/>
      <c r="BL701" s="9"/>
      <c r="BM701" s="9"/>
    </row>
    <row r="702" spans="56:65">
      <c r="BD702" s="9"/>
      <c r="BE702" s="9"/>
      <c r="BF702" s="9"/>
      <c r="BG702" s="9"/>
      <c r="BH702" s="9"/>
      <c r="BI702" s="9"/>
      <c r="BJ702" s="9"/>
      <c r="BK702" s="9"/>
      <c r="BL702" s="9"/>
      <c r="BM702" s="9"/>
    </row>
    <row r="703" spans="56:65">
      <c r="BD703" s="9"/>
      <c r="BE703" s="9"/>
      <c r="BF703" s="9"/>
      <c r="BG703" s="9"/>
      <c r="BH703" s="9"/>
      <c r="BI703" s="9"/>
      <c r="BJ703" s="9"/>
      <c r="BK703" s="9"/>
      <c r="BL703" s="9"/>
      <c r="BM703" s="9"/>
    </row>
    <row r="704" spans="56:65">
      <c r="BD704" s="9"/>
      <c r="BE704" s="9"/>
      <c r="BF704" s="9"/>
      <c r="BG704" s="9"/>
      <c r="BH704" s="9"/>
      <c r="BI704" s="9"/>
      <c r="BJ704" s="9"/>
      <c r="BK704" s="9"/>
      <c r="BL704" s="9"/>
      <c r="BM704" s="9"/>
    </row>
    <row r="705" spans="56:65">
      <c r="BD705" s="9"/>
      <c r="BE705" s="9"/>
      <c r="BF705" s="9"/>
      <c r="BG705" s="9"/>
      <c r="BH705" s="9"/>
      <c r="BI705" s="9"/>
      <c r="BJ705" s="9"/>
      <c r="BK705" s="9"/>
      <c r="BL705" s="9"/>
      <c r="BM705" s="9"/>
    </row>
    <row r="706" spans="56:65">
      <c r="BD706" s="9"/>
      <c r="BE706" s="9"/>
      <c r="BF706" s="9"/>
      <c r="BG706" s="9"/>
      <c r="BH706" s="9"/>
      <c r="BI706" s="9"/>
      <c r="BJ706" s="9"/>
      <c r="BK706" s="9"/>
      <c r="BL706" s="9"/>
      <c r="BM706" s="9"/>
    </row>
    <row r="707" spans="56:65">
      <c r="BD707" s="9"/>
      <c r="BE707" s="9"/>
      <c r="BF707" s="9"/>
      <c r="BG707" s="9"/>
      <c r="BH707" s="9"/>
      <c r="BI707" s="9"/>
      <c r="BJ707" s="9"/>
      <c r="BK707" s="9"/>
      <c r="BL707" s="9"/>
      <c r="BM707" s="9"/>
    </row>
    <row r="708" spans="56:65">
      <c r="BD708" s="9"/>
      <c r="BE708" s="9"/>
      <c r="BF708" s="9"/>
      <c r="BG708" s="9"/>
      <c r="BH708" s="9"/>
      <c r="BI708" s="9"/>
      <c r="BJ708" s="9"/>
      <c r="BK708" s="9"/>
      <c r="BL708" s="9"/>
      <c r="BM708" s="9"/>
    </row>
    <row r="709" spans="56:65">
      <c r="BD709" s="9"/>
      <c r="BE709" s="9"/>
      <c r="BF709" s="9"/>
      <c r="BG709" s="9"/>
      <c r="BH709" s="9"/>
      <c r="BI709" s="9"/>
      <c r="BJ709" s="9"/>
      <c r="BK709" s="9"/>
      <c r="BL709" s="9"/>
      <c r="BM709" s="9"/>
    </row>
    <row r="710" spans="56:65">
      <c r="BD710" s="9"/>
      <c r="BE710" s="9"/>
      <c r="BF710" s="9"/>
      <c r="BG710" s="9"/>
      <c r="BH710" s="9"/>
      <c r="BI710" s="9"/>
      <c r="BJ710" s="9"/>
      <c r="BK710" s="9"/>
      <c r="BL710" s="9"/>
      <c r="BM710" s="9"/>
    </row>
    <row r="711" spans="56:65">
      <c r="BD711" s="9"/>
      <c r="BE711" s="9"/>
      <c r="BF711" s="9"/>
      <c r="BG711" s="9"/>
      <c r="BH711" s="9"/>
      <c r="BI711" s="9"/>
      <c r="BJ711" s="9"/>
      <c r="BK711" s="9"/>
      <c r="BL711" s="9"/>
      <c r="BM711" s="9"/>
    </row>
    <row r="712" spans="56:65">
      <c r="BD712" s="9"/>
      <c r="BE712" s="9"/>
      <c r="BF712" s="9"/>
      <c r="BG712" s="9"/>
      <c r="BH712" s="9"/>
      <c r="BI712" s="9"/>
      <c r="BJ712" s="9"/>
      <c r="BK712" s="9"/>
      <c r="BL712" s="9"/>
      <c r="BM712" s="9"/>
    </row>
    <row r="713" spans="56:65">
      <c r="BD713" s="9"/>
      <c r="BE713" s="9"/>
      <c r="BF713" s="9"/>
      <c r="BG713" s="9"/>
      <c r="BH713" s="9"/>
      <c r="BI713" s="9"/>
      <c r="BJ713" s="9"/>
      <c r="BK713" s="9"/>
      <c r="BL713" s="9"/>
      <c r="BM713" s="9"/>
    </row>
    <row r="714" spans="56:65">
      <c r="BD714" s="9"/>
      <c r="BE714" s="9"/>
      <c r="BF714" s="9"/>
      <c r="BG714" s="9"/>
      <c r="BH714" s="9"/>
      <c r="BI714" s="9"/>
      <c r="BJ714" s="9"/>
      <c r="BK714" s="9"/>
      <c r="BL714" s="9"/>
      <c r="BM714" s="9"/>
    </row>
    <row r="715" spans="56:65">
      <c r="BD715" s="9"/>
      <c r="BE715" s="9"/>
      <c r="BF715" s="9"/>
      <c r="BG715" s="9"/>
      <c r="BH715" s="9"/>
      <c r="BI715" s="9"/>
      <c r="BJ715" s="9"/>
      <c r="BK715" s="9"/>
      <c r="BL715" s="9"/>
      <c r="BM715" s="9"/>
    </row>
    <row r="716" spans="56:65">
      <c r="BD716" s="9"/>
      <c r="BE716" s="9"/>
      <c r="BF716" s="9"/>
      <c r="BG716" s="9"/>
      <c r="BH716" s="9"/>
      <c r="BI716" s="9"/>
      <c r="BJ716" s="9"/>
      <c r="BK716" s="9"/>
      <c r="BL716" s="9"/>
      <c r="BM716" s="9"/>
    </row>
    <row r="717" spans="56:65">
      <c r="BD717" s="9"/>
      <c r="BE717" s="9"/>
      <c r="BF717" s="9"/>
      <c r="BG717" s="9"/>
      <c r="BH717" s="9"/>
      <c r="BI717" s="9"/>
      <c r="BJ717" s="9"/>
      <c r="BK717" s="9"/>
      <c r="BL717" s="9"/>
      <c r="BM717" s="9"/>
    </row>
    <row r="718" spans="56:65">
      <c r="BD718" s="9"/>
      <c r="BE718" s="9"/>
      <c r="BF718" s="9"/>
      <c r="BG718" s="9"/>
      <c r="BH718" s="9"/>
      <c r="BI718" s="9"/>
      <c r="BJ718" s="9"/>
      <c r="BK718" s="9"/>
      <c r="BL718" s="9"/>
      <c r="BM718" s="9"/>
    </row>
    <row r="719" spans="56:65">
      <c r="BD719" s="9"/>
      <c r="BE719" s="9"/>
      <c r="BF719" s="9"/>
      <c r="BG719" s="9"/>
      <c r="BH719" s="9"/>
      <c r="BI719" s="9"/>
      <c r="BJ719" s="9"/>
      <c r="BK719" s="9"/>
      <c r="BL719" s="9"/>
      <c r="BM719" s="9"/>
    </row>
    <row r="720" spans="56:65">
      <c r="BD720" s="9"/>
      <c r="BE720" s="9"/>
      <c r="BF720" s="9"/>
      <c r="BG720" s="9"/>
      <c r="BH720" s="9"/>
      <c r="BI720" s="9"/>
      <c r="BJ720" s="9"/>
      <c r="BK720" s="9"/>
      <c r="BL720" s="9"/>
      <c r="BM720" s="9"/>
    </row>
    <row r="721" spans="56:65">
      <c r="BD721" s="9"/>
      <c r="BE721" s="9"/>
      <c r="BF721" s="9"/>
      <c r="BG721" s="9"/>
      <c r="BH721" s="9"/>
      <c r="BI721" s="9"/>
      <c r="BJ721" s="9"/>
      <c r="BK721" s="9"/>
      <c r="BL721" s="9"/>
      <c r="BM721" s="9"/>
    </row>
    <row r="722" spans="56:65">
      <c r="BD722" s="9"/>
      <c r="BE722" s="9"/>
      <c r="BF722" s="9"/>
      <c r="BG722" s="9"/>
      <c r="BH722" s="9"/>
      <c r="BI722" s="9"/>
      <c r="BJ722" s="9"/>
      <c r="BK722" s="9"/>
      <c r="BL722" s="9"/>
      <c r="BM722" s="9"/>
    </row>
    <row r="723" spans="56:65">
      <c r="BD723" s="9"/>
      <c r="BE723" s="9"/>
      <c r="BF723" s="9"/>
      <c r="BG723" s="9"/>
      <c r="BH723" s="9"/>
      <c r="BI723" s="9"/>
      <c r="BJ723" s="9"/>
      <c r="BK723" s="9"/>
      <c r="BL723" s="9"/>
      <c r="BM723" s="9"/>
    </row>
    <row r="724" spans="56:65">
      <c r="BD724" s="9"/>
      <c r="BE724" s="9"/>
      <c r="BF724" s="9"/>
      <c r="BG724" s="9"/>
      <c r="BH724" s="9"/>
      <c r="BI724" s="9"/>
      <c r="BJ724" s="9"/>
      <c r="BK724" s="9"/>
      <c r="BL724" s="9"/>
      <c r="BM724" s="9"/>
    </row>
    <row r="725" spans="56:65">
      <c r="BD725" s="9"/>
      <c r="BE725" s="9"/>
      <c r="BF725" s="9"/>
      <c r="BG725" s="9"/>
      <c r="BH725" s="9"/>
      <c r="BI725" s="9"/>
      <c r="BJ725" s="9"/>
      <c r="BK725" s="9"/>
      <c r="BL725" s="9"/>
      <c r="BM725" s="9"/>
    </row>
    <row r="726" spans="56:65">
      <c r="BD726" s="9"/>
      <c r="BE726" s="9"/>
      <c r="BF726" s="9"/>
      <c r="BG726" s="9"/>
      <c r="BH726" s="9"/>
      <c r="BI726" s="9"/>
      <c r="BJ726" s="9"/>
      <c r="BK726" s="9"/>
      <c r="BL726" s="9"/>
      <c r="BM726" s="9"/>
    </row>
    <row r="727" spans="56:65">
      <c r="BD727" s="9"/>
      <c r="BE727" s="9"/>
      <c r="BF727" s="9"/>
      <c r="BG727" s="9"/>
      <c r="BH727" s="9"/>
      <c r="BI727" s="9"/>
      <c r="BJ727" s="9"/>
      <c r="BK727" s="9"/>
      <c r="BL727" s="9"/>
      <c r="BM727" s="9"/>
    </row>
    <row r="728" spans="56:65">
      <c r="BD728" s="9"/>
      <c r="BE728" s="9"/>
      <c r="BF728" s="9"/>
      <c r="BG728" s="9"/>
      <c r="BH728" s="9"/>
      <c r="BI728" s="9"/>
      <c r="BJ728" s="9"/>
      <c r="BK728" s="9"/>
      <c r="BL728" s="9"/>
      <c r="BM728" s="9"/>
    </row>
    <row r="729" spans="56:65">
      <c r="BD729" s="9"/>
      <c r="BE729" s="9"/>
      <c r="BF729" s="9"/>
      <c r="BG729" s="9"/>
      <c r="BH729" s="9"/>
      <c r="BI729" s="9"/>
      <c r="BJ729" s="9"/>
      <c r="BK729" s="9"/>
      <c r="BL729" s="9"/>
      <c r="BM729" s="9"/>
    </row>
    <row r="730" spans="56:65">
      <c r="BD730" s="9"/>
      <c r="BE730" s="9"/>
      <c r="BF730" s="9"/>
      <c r="BG730" s="9"/>
      <c r="BH730" s="9"/>
      <c r="BI730" s="9"/>
      <c r="BJ730" s="9"/>
      <c r="BK730" s="9"/>
      <c r="BL730" s="9"/>
      <c r="BM730" s="9"/>
    </row>
    <row r="731" spans="56:65">
      <c r="BD731" s="9"/>
      <c r="BE731" s="9"/>
      <c r="BF731" s="9"/>
      <c r="BG731" s="9"/>
      <c r="BH731" s="9"/>
      <c r="BI731" s="9"/>
      <c r="BJ731" s="9"/>
      <c r="BK731" s="9"/>
      <c r="BL731" s="9"/>
      <c r="BM731" s="9"/>
    </row>
    <row r="732" spans="56:65">
      <c r="BD732" s="9"/>
      <c r="BE732" s="9"/>
      <c r="BF732" s="9"/>
      <c r="BG732" s="9"/>
      <c r="BH732" s="9"/>
      <c r="BI732" s="9"/>
      <c r="BJ732" s="9"/>
      <c r="BK732" s="9"/>
      <c r="BL732" s="9"/>
      <c r="BM732" s="9"/>
    </row>
    <row r="733" spans="56:65">
      <c r="BD733" s="9"/>
      <c r="BE733" s="9"/>
      <c r="BF733" s="9"/>
      <c r="BG733" s="9"/>
      <c r="BH733" s="9"/>
      <c r="BI733" s="9"/>
      <c r="BJ733" s="9"/>
      <c r="BK733" s="9"/>
      <c r="BL733" s="9"/>
      <c r="BM733" s="9"/>
    </row>
    <row r="734" spans="56:65">
      <c r="BD734" s="9"/>
      <c r="BE734" s="9"/>
      <c r="BF734" s="9"/>
      <c r="BG734" s="9"/>
      <c r="BH734" s="9"/>
      <c r="BI734" s="9"/>
      <c r="BJ734" s="9"/>
      <c r="BK734" s="9"/>
      <c r="BL734" s="9"/>
      <c r="BM734" s="9"/>
    </row>
    <row r="735" spans="56:65">
      <c r="BD735" s="9"/>
      <c r="BE735" s="9"/>
      <c r="BF735" s="9"/>
      <c r="BG735" s="9"/>
      <c r="BH735" s="9"/>
      <c r="BI735" s="9"/>
      <c r="BJ735" s="9"/>
      <c r="BK735" s="9"/>
      <c r="BL735" s="9"/>
      <c r="BM735" s="9"/>
    </row>
    <row r="736" spans="56:65">
      <c r="BD736" s="9"/>
      <c r="BE736" s="9"/>
      <c r="BF736" s="9"/>
      <c r="BG736" s="9"/>
      <c r="BH736" s="9"/>
      <c r="BI736" s="9"/>
      <c r="BJ736" s="9"/>
      <c r="BK736" s="9"/>
      <c r="BL736" s="9"/>
      <c r="BM736" s="9"/>
    </row>
    <row r="737" spans="56:65">
      <c r="BD737" s="9"/>
      <c r="BE737" s="9"/>
      <c r="BF737" s="9"/>
      <c r="BG737" s="9"/>
      <c r="BH737" s="9"/>
      <c r="BI737" s="9"/>
      <c r="BJ737" s="9"/>
      <c r="BK737" s="9"/>
      <c r="BL737" s="9"/>
      <c r="BM737" s="9"/>
    </row>
    <row r="738" spans="56:65">
      <c r="BD738" s="9"/>
      <c r="BE738" s="9"/>
      <c r="BF738" s="9"/>
      <c r="BG738" s="9"/>
      <c r="BH738" s="9"/>
      <c r="BI738" s="9"/>
      <c r="BJ738" s="9"/>
      <c r="BK738" s="9"/>
      <c r="BL738" s="9"/>
      <c r="BM738" s="9"/>
    </row>
    <row r="739" spans="56:65">
      <c r="BD739" s="9"/>
      <c r="BE739" s="9"/>
      <c r="BF739" s="9"/>
      <c r="BG739" s="9"/>
      <c r="BH739" s="9"/>
      <c r="BI739" s="9"/>
      <c r="BJ739" s="9"/>
      <c r="BK739" s="9"/>
      <c r="BL739" s="9"/>
      <c r="BM739" s="9"/>
    </row>
    <row r="740" spans="56:65">
      <c r="BD740" s="9"/>
      <c r="BE740" s="9"/>
      <c r="BF740" s="9"/>
      <c r="BG740" s="9"/>
      <c r="BH740" s="9"/>
      <c r="BI740" s="9"/>
      <c r="BJ740" s="9"/>
      <c r="BK740" s="9"/>
      <c r="BL740" s="9"/>
      <c r="BM740" s="9"/>
    </row>
    <row r="741" spans="56:65">
      <c r="BD741" s="9"/>
      <c r="BE741" s="9"/>
      <c r="BF741" s="9"/>
      <c r="BG741" s="9"/>
      <c r="BH741" s="9"/>
      <c r="BI741" s="9"/>
      <c r="BJ741" s="9"/>
      <c r="BK741" s="9"/>
      <c r="BL741" s="9"/>
      <c r="BM741" s="9"/>
    </row>
    <row r="742" spans="56:65">
      <c r="BD742" s="9"/>
      <c r="BE742" s="9"/>
      <c r="BF742" s="9"/>
      <c r="BG742" s="9"/>
      <c r="BH742" s="9"/>
      <c r="BI742" s="9"/>
      <c r="BJ742" s="9"/>
      <c r="BK742" s="9"/>
      <c r="BL742" s="9"/>
      <c r="BM742" s="9"/>
    </row>
    <row r="743" spans="56:65">
      <c r="BD743" s="9"/>
      <c r="BE743" s="9"/>
      <c r="BF743" s="9"/>
      <c r="BG743" s="9"/>
      <c r="BH743" s="9"/>
      <c r="BI743" s="9"/>
      <c r="BJ743" s="9"/>
      <c r="BK743" s="9"/>
      <c r="BL743" s="9"/>
      <c r="BM743" s="9"/>
    </row>
    <row r="744" spans="56:65">
      <c r="BD744" s="9"/>
      <c r="BE744" s="9"/>
      <c r="BF744" s="9"/>
      <c r="BG744" s="9"/>
      <c r="BH744" s="9"/>
      <c r="BI744" s="9"/>
      <c r="BJ744" s="9"/>
      <c r="BK744" s="9"/>
      <c r="BL744" s="9"/>
      <c r="BM744" s="9"/>
    </row>
    <row r="745" spans="56:65">
      <c r="BD745" s="9"/>
      <c r="BE745" s="9"/>
      <c r="BF745" s="9"/>
      <c r="BG745" s="9"/>
      <c r="BH745" s="9"/>
      <c r="BI745" s="9"/>
      <c r="BJ745" s="9"/>
      <c r="BK745" s="9"/>
      <c r="BL745" s="9"/>
      <c r="BM745" s="9"/>
    </row>
    <row r="746" spans="56:65">
      <c r="BD746" s="9"/>
      <c r="BE746" s="9"/>
      <c r="BF746" s="9"/>
      <c r="BG746" s="9"/>
      <c r="BH746" s="9"/>
      <c r="BI746" s="9"/>
      <c r="BJ746" s="9"/>
      <c r="BK746" s="9"/>
      <c r="BL746" s="9"/>
      <c r="BM746" s="9"/>
    </row>
    <row r="747" spans="56:65">
      <c r="BD747" s="9"/>
      <c r="BE747" s="9"/>
      <c r="BF747" s="9"/>
      <c r="BG747" s="9"/>
      <c r="BH747" s="9"/>
      <c r="BI747" s="9"/>
      <c r="BJ747" s="9"/>
      <c r="BK747" s="9"/>
      <c r="BL747" s="9"/>
      <c r="BM747" s="9"/>
    </row>
    <row r="748" spans="56:65">
      <c r="BD748" s="9"/>
      <c r="BE748" s="9"/>
      <c r="BF748" s="9"/>
      <c r="BG748" s="9"/>
      <c r="BH748" s="9"/>
      <c r="BI748" s="9"/>
      <c r="BJ748" s="9"/>
      <c r="BK748" s="9"/>
      <c r="BL748" s="9"/>
      <c r="BM748" s="9"/>
    </row>
    <row r="749" spans="56:65">
      <c r="BD749" s="9"/>
      <c r="BE749" s="9"/>
      <c r="BF749" s="9"/>
      <c r="BG749" s="9"/>
      <c r="BH749" s="9"/>
      <c r="BI749" s="9"/>
      <c r="BJ749" s="9"/>
      <c r="BK749" s="9"/>
      <c r="BL749" s="9"/>
      <c r="BM749" s="9"/>
    </row>
    <row r="750" spans="56:65">
      <c r="BD750" s="9"/>
      <c r="BE750" s="9"/>
      <c r="BF750" s="9"/>
      <c r="BG750" s="9"/>
      <c r="BH750" s="9"/>
      <c r="BI750" s="9"/>
      <c r="BJ750" s="9"/>
      <c r="BK750" s="9"/>
      <c r="BL750" s="9"/>
      <c r="BM750" s="9"/>
    </row>
    <row r="751" spans="56:65">
      <c r="BD751" s="9"/>
      <c r="BE751" s="9"/>
      <c r="BF751" s="9"/>
      <c r="BG751" s="9"/>
      <c r="BH751" s="9"/>
      <c r="BI751" s="9"/>
      <c r="BJ751" s="9"/>
      <c r="BK751" s="9"/>
      <c r="BL751" s="9"/>
      <c r="BM751" s="9"/>
    </row>
    <row r="752" spans="56:65">
      <c r="BD752" s="9"/>
      <c r="BE752" s="9"/>
      <c r="BF752" s="9"/>
      <c r="BG752" s="9"/>
      <c r="BH752" s="9"/>
      <c r="BI752" s="9"/>
      <c r="BJ752" s="9"/>
      <c r="BK752" s="9"/>
      <c r="BL752" s="9"/>
      <c r="BM752" s="9"/>
    </row>
    <row r="753" spans="56:65">
      <c r="BD753" s="9"/>
      <c r="BE753" s="9"/>
      <c r="BF753" s="9"/>
      <c r="BG753" s="9"/>
      <c r="BH753" s="9"/>
      <c r="BI753" s="9"/>
      <c r="BJ753" s="9"/>
      <c r="BK753" s="9"/>
      <c r="BL753" s="9"/>
      <c r="BM753" s="9"/>
    </row>
    <row r="754" spans="56:65">
      <c r="BD754" s="9"/>
      <c r="BE754" s="9"/>
      <c r="BF754" s="9"/>
      <c r="BG754" s="9"/>
      <c r="BH754" s="9"/>
      <c r="BI754" s="9"/>
      <c r="BJ754" s="9"/>
      <c r="BK754" s="9"/>
      <c r="BL754" s="9"/>
      <c r="BM754" s="9"/>
    </row>
    <row r="755" spans="56:65">
      <c r="BD755" s="9"/>
      <c r="BE755" s="9"/>
      <c r="BF755" s="9"/>
      <c r="BG755" s="9"/>
      <c r="BH755" s="9"/>
      <c r="BI755" s="9"/>
      <c r="BJ755" s="9"/>
      <c r="BK755" s="9"/>
      <c r="BL755" s="9"/>
      <c r="BM755" s="9"/>
    </row>
    <row r="756" spans="56:65">
      <c r="BD756" s="9"/>
      <c r="BE756" s="9"/>
      <c r="BF756" s="9"/>
      <c r="BG756" s="9"/>
      <c r="BH756" s="9"/>
      <c r="BI756" s="9"/>
      <c r="BJ756" s="9"/>
      <c r="BK756" s="9"/>
      <c r="BL756" s="9"/>
      <c r="BM756" s="9"/>
    </row>
    <row r="757" spans="56:65">
      <c r="BD757" s="9"/>
      <c r="BE757" s="9"/>
      <c r="BF757" s="9"/>
      <c r="BG757" s="9"/>
      <c r="BH757" s="9"/>
      <c r="BI757" s="9"/>
      <c r="BJ757" s="9"/>
      <c r="BK757" s="9"/>
      <c r="BL757" s="9"/>
      <c r="BM757" s="9"/>
    </row>
    <row r="758" spans="56:65">
      <c r="BD758" s="9"/>
      <c r="BE758" s="9"/>
      <c r="BF758" s="9"/>
      <c r="BG758" s="9"/>
      <c r="BH758" s="9"/>
      <c r="BI758" s="9"/>
      <c r="BJ758" s="9"/>
      <c r="BK758" s="9"/>
      <c r="BL758" s="9"/>
      <c r="BM758" s="9"/>
    </row>
    <row r="759" spans="56:65">
      <c r="BD759" s="9"/>
      <c r="BE759" s="9"/>
      <c r="BF759" s="9"/>
      <c r="BG759" s="9"/>
      <c r="BH759" s="9"/>
      <c r="BI759" s="9"/>
      <c r="BJ759" s="9"/>
      <c r="BK759" s="9"/>
      <c r="BL759" s="9"/>
      <c r="BM759" s="9"/>
    </row>
    <row r="760" spans="56:65">
      <c r="BD760" s="9"/>
      <c r="BE760" s="9"/>
      <c r="BF760" s="9"/>
      <c r="BG760" s="9"/>
      <c r="BH760" s="9"/>
      <c r="BI760" s="9"/>
      <c r="BJ760" s="9"/>
      <c r="BK760" s="9"/>
      <c r="BL760" s="9"/>
      <c r="BM760" s="9"/>
    </row>
    <row r="761" spans="56:65">
      <c r="BD761" s="9"/>
      <c r="BE761" s="9"/>
      <c r="BF761" s="9"/>
      <c r="BG761" s="9"/>
      <c r="BH761" s="9"/>
      <c r="BI761" s="9"/>
      <c r="BJ761" s="9"/>
      <c r="BK761" s="9"/>
      <c r="BL761" s="9"/>
      <c r="BM761" s="9"/>
    </row>
    <row r="762" spans="56:65">
      <c r="BD762" s="9"/>
      <c r="BE762" s="9"/>
      <c r="BF762" s="9"/>
      <c r="BG762" s="9"/>
      <c r="BH762" s="9"/>
      <c r="BI762" s="9"/>
      <c r="BJ762" s="9"/>
      <c r="BK762" s="9"/>
      <c r="BL762" s="9"/>
      <c r="BM762" s="9"/>
    </row>
    <row r="763" spans="56:65">
      <c r="BD763" s="9"/>
      <c r="BE763" s="9"/>
      <c r="BF763" s="9"/>
      <c r="BG763" s="9"/>
      <c r="BH763" s="9"/>
      <c r="BI763" s="9"/>
      <c r="BJ763" s="9"/>
      <c r="BK763" s="9"/>
      <c r="BL763" s="9"/>
      <c r="BM763" s="9"/>
    </row>
    <row r="764" spans="56:65">
      <c r="BD764" s="9"/>
      <c r="BE764" s="9"/>
      <c r="BF764" s="9"/>
      <c r="BG764" s="9"/>
      <c r="BH764" s="9"/>
      <c r="BI764" s="9"/>
      <c r="BJ764" s="9"/>
      <c r="BK764" s="9"/>
      <c r="BL764" s="9"/>
      <c r="BM764" s="9"/>
    </row>
    <row r="765" spans="56:65">
      <c r="BD765" s="9"/>
      <c r="BE765" s="9"/>
      <c r="BF765" s="9"/>
      <c r="BG765" s="9"/>
      <c r="BH765" s="9"/>
      <c r="BI765" s="9"/>
      <c r="BJ765" s="9"/>
      <c r="BK765" s="9"/>
      <c r="BL765" s="9"/>
      <c r="BM765" s="9"/>
    </row>
    <row r="766" spans="56:65">
      <c r="BD766" s="9"/>
      <c r="BE766" s="9"/>
      <c r="BF766" s="9"/>
      <c r="BG766" s="9"/>
      <c r="BH766" s="9"/>
      <c r="BI766" s="9"/>
      <c r="BJ766" s="9"/>
      <c r="BK766" s="9"/>
      <c r="BL766" s="9"/>
      <c r="BM766" s="9"/>
    </row>
    <row r="767" spans="56:65">
      <c r="BD767" s="9"/>
      <c r="BE767" s="9"/>
      <c r="BF767" s="9"/>
      <c r="BG767" s="9"/>
      <c r="BH767" s="9"/>
      <c r="BI767" s="9"/>
      <c r="BJ767" s="9"/>
      <c r="BK767" s="9"/>
      <c r="BL767" s="9"/>
      <c r="BM767" s="9"/>
    </row>
    <row r="768" spans="56:65">
      <c r="BD768" s="9"/>
      <c r="BE768" s="9"/>
      <c r="BF768" s="9"/>
      <c r="BG768" s="9"/>
      <c r="BH768" s="9"/>
      <c r="BI768" s="9"/>
      <c r="BJ768" s="9"/>
      <c r="BK768" s="9"/>
      <c r="BL768" s="9"/>
      <c r="BM768" s="9"/>
    </row>
    <row r="769" spans="56:65">
      <c r="BD769" s="9"/>
      <c r="BE769" s="9"/>
      <c r="BF769" s="9"/>
      <c r="BG769" s="9"/>
      <c r="BH769" s="9"/>
      <c r="BI769" s="9"/>
      <c r="BJ769" s="9"/>
      <c r="BK769" s="9"/>
      <c r="BL769" s="9"/>
      <c r="BM769" s="9"/>
    </row>
    <row r="770" spans="56:65">
      <c r="BD770" s="9"/>
      <c r="BE770" s="9"/>
      <c r="BF770" s="9"/>
      <c r="BG770" s="9"/>
      <c r="BH770" s="9"/>
      <c r="BI770" s="9"/>
      <c r="BJ770" s="9"/>
      <c r="BK770" s="9"/>
      <c r="BL770" s="9"/>
      <c r="BM770" s="9"/>
    </row>
    <row r="771" spans="56:65">
      <c r="BD771" s="9"/>
      <c r="BE771" s="9"/>
      <c r="BF771" s="9"/>
      <c r="BG771" s="9"/>
      <c r="BH771" s="9"/>
      <c r="BI771" s="9"/>
      <c r="BJ771" s="9"/>
      <c r="BK771" s="9"/>
      <c r="BL771" s="9"/>
      <c r="BM771" s="9"/>
    </row>
    <row r="772" spans="56:65">
      <c r="BD772" s="9"/>
      <c r="BE772" s="9"/>
      <c r="BF772" s="9"/>
      <c r="BG772" s="9"/>
      <c r="BH772" s="9"/>
      <c r="BI772" s="9"/>
      <c r="BJ772" s="9"/>
      <c r="BK772" s="9"/>
      <c r="BL772" s="9"/>
      <c r="BM772" s="9"/>
    </row>
    <row r="773" spans="56:65">
      <c r="BD773" s="9"/>
      <c r="BE773" s="9"/>
      <c r="BF773" s="9"/>
      <c r="BG773" s="9"/>
      <c r="BH773" s="9"/>
      <c r="BI773" s="9"/>
      <c r="BJ773" s="9"/>
      <c r="BK773" s="9"/>
      <c r="BL773" s="9"/>
      <c r="BM773" s="9"/>
    </row>
    <row r="774" spans="56:65">
      <c r="BD774" s="9"/>
      <c r="BE774" s="9"/>
      <c r="BF774" s="9"/>
      <c r="BG774" s="9"/>
      <c r="BH774" s="9"/>
      <c r="BI774" s="9"/>
      <c r="BJ774" s="9"/>
      <c r="BK774" s="9"/>
      <c r="BL774" s="9"/>
      <c r="BM774" s="9"/>
    </row>
    <row r="775" spans="56:65">
      <c r="BD775" s="9"/>
      <c r="BE775" s="9"/>
      <c r="BF775" s="9"/>
      <c r="BG775" s="9"/>
      <c r="BH775" s="9"/>
      <c r="BI775" s="9"/>
      <c r="BJ775" s="9"/>
      <c r="BK775" s="9"/>
      <c r="BL775" s="9"/>
      <c r="BM775" s="9"/>
    </row>
    <row r="776" spans="56:65">
      <c r="BD776" s="9"/>
      <c r="BE776" s="9"/>
      <c r="BF776" s="9"/>
      <c r="BG776" s="9"/>
      <c r="BH776" s="9"/>
      <c r="BI776" s="9"/>
      <c r="BJ776" s="9"/>
      <c r="BK776" s="9"/>
      <c r="BL776" s="9"/>
      <c r="BM776" s="9"/>
    </row>
    <row r="777" spans="56:65">
      <c r="BD777" s="9"/>
      <c r="BE777" s="9"/>
      <c r="BF777" s="9"/>
      <c r="BG777" s="9"/>
      <c r="BH777" s="9"/>
      <c r="BI777" s="9"/>
      <c r="BJ777" s="9"/>
      <c r="BK777" s="9"/>
      <c r="BL777" s="9"/>
      <c r="BM777" s="9"/>
    </row>
    <row r="778" spans="56:65">
      <c r="BD778" s="9"/>
      <c r="BE778" s="9"/>
      <c r="BF778" s="9"/>
      <c r="BG778" s="9"/>
      <c r="BH778" s="9"/>
      <c r="BI778" s="9"/>
      <c r="BJ778" s="9"/>
      <c r="BK778" s="9"/>
      <c r="BL778" s="9"/>
      <c r="BM778" s="9"/>
    </row>
    <row r="779" spans="56:65">
      <c r="BD779" s="9"/>
      <c r="BE779" s="9"/>
      <c r="BF779" s="9"/>
      <c r="BG779" s="9"/>
      <c r="BH779" s="9"/>
      <c r="BI779" s="9"/>
      <c r="BJ779" s="9"/>
      <c r="BK779" s="9"/>
      <c r="BL779" s="9"/>
      <c r="BM779" s="9"/>
    </row>
    <row r="780" spans="56:65">
      <c r="BD780" s="9"/>
      <c r="BE780" s="9"/>
      <c r="BF780" s="9"/>
      <c r="BG780" s="9"/>
      <c r="BH780" s="9"/>
      <c r="BI780" s="9"/>
      <c r="BJ780" s="9"/>
      <c r="BK780" s="9"/>
      <c r="BL780" s="9"/>
      <c r="BM780" s="9"/>
    </row>
    <row r="781" spans="56:65">
      <c r="BD781" s="9"/>
      <c r="BE781" s="9"/>
      <c r="BF781" s="9"/>
      <c r="BG781" s="9"/>
      <c r="BH781" s="9"/>
      <c r="BI781" s="9"/>
      <c r="BJ781" s="9"/>
      <c r="BK781" s="9"/>
      <c r="BL781" s="9"/>
      <c r="BM781" s="9"/>
    </row>
    <row r="782" spans="56:65">
      <c r="BD782" s="9"/>
      <c r="BE782" s="9"/>
      <c r="BF782" s="9"/>
      <c r="BG782" s="9"/>
      <c r="BH782" s="9"/>
      <c r="BI782" s="9"/>
      <c r="BJ782" s="9"/>
      <c r="BK782" s="9"/>
      <c r="BL782" s="9"/>
      <c r="BM782" s="9"/>
    </row>
    <row r="783" spans="56:65">
      <c r="BD783" s="9"/>
      <c r="BE783" s="9"/>
      <c r="BF783" s="9"/>
      <c r="BG783" s="9"/>
      <c r="BH783" s="9"/>
      <c r="BI783" s="9"/>
      <c r="BJ783" s="9"/>
      <c r="BK783" s="9"/>
      <c r="BL783" s="9"/>
      <c r="BM783" s="9"/>
    </row>
    <row r="784" spans="56:65">
      <c r="BD784" s="9"/>
      <c r="BE784" s="9"/>
      <c r="BF784" s="9"/>
      <c r="BG784" s="9"/>
      <c r="BH784" s="9"/>
      <c r="BI784" s="9"/>
      <c r="BJ784" s="9"/>
      <c r="BK784" s="9"/>
      <c r="BL784" s="9"/>
      <c r="BM784" s="9"/>
    </row>
    <row r="785" spans="56:65">
      <c r="BD785" s="9"/>
      <c r="BE785" s="9"/>
      <c r="BF785" s="9"/>
      <c r="BG785" s="9"/>
      <c r="BH785" s="9"/>
      <c r="BI785" s="9"/>
      <c r="BJ785" s="9"/>
      <c r="BK785" s="9"/>
      <c r="BL785" s="9"/>
      <c r="BM785" s="9"/>
    </row>
    <row r="786" spans="56:65">
      <c r="BD786" s="9"/>
      <c r="BE786" s="9"/>
      <c r="BF786" s="9"/>
      <c r="BG786" s="9"/>
      <c r="BH786" s="9"/>
      <c r="BI786" s="9"/>
      <c r="BJ786" s="9"/>
      <c r="BK786" s="9"/>
      <c r="BL786" s="9"/>
      <c r="BM786" s="9"/>
    </row>
    <row r="787" spans="56:65">
      <c r="BD787" s="9"/>
      <c r="BE787" s="9"/>
      <c r="BF787" s="9"/>
      <c r="BG787" s="9"/>
      <c r="BH787" s="9"/>
      <c r="BI787" s="9"/>
      <c r="BJ787" s="9"/>
      <c r="BK787" s="9"/>
      <c r="BL787" s="9"/>
      <c r="BM787" s="9"/>
    </row>
    <row r="788" spans="56:65">
      <c r="BD788" s="9"/>
      <c r="BE788" s="9"/>
      <c r="BF788" s="9"/>
      <c r="BG788" s="9"/>
      <c r="BH788" s="9"/>
      <c r="BI788" s="9"/>
      <c r="BJ788" s="9"/>
      <c r="BK788" s="9"/>
      <c r="BL788" s="9"/>
      <c r="BM788" s="9"/>
    </row>
    <row r="789" spans="56:65">
      <c r="BD789" s="9"/>
      <c r="BE789" s="9"/>
      <c r="BF789" s="9"/>
      <c r="BG789" s="9"/>
      <c r="BH789" s="9"/>
      <c r="BI789" s="9"/>
      <c r="BJ789" s="9"/>
      <c r="BK789" s="9"/>
      <c r="BL789" s="9"/>
      <c r="BM789" s="9"/>
    </row>
    <row r="790" spans="56:65">
      <c r="BD790" s="9"/>
      <c r="BE790" s="9"/>
      <c r="BF790" s="9"/>
      <c r="BG790" s="9"/>
      <c r="BH790" s="9"/>
      <c r="BI790" s="9"/>
      <c r="BJ790" s="9"/>
      <c r="BK790" s="9"/>
      <c r="BL790" s="9"/>
      <c r="BM790" s="9"/>
    </row>
    <row r="791" spans="56:65">
      <c r="BD791" s="9"/>
      <c r="BE791" s="9"/>
      <c r="BF791" s="9"/>
      <c r="BG791" s="9"/>
      <c r="BH791" s="9"/>
      <c r="BI791" s="9"/>
      <c r="BJ791" s="9"/>
      <c r="BK791" s="9"/>
      <c r="BL791" s="9"/>
      <c r="BM791" s="9"/>
    </row>
    <row r="792" spans="56:65">
      <c r="BD792" s="9"/>
      <c r="BE792" s="9"/>
      <c r="BF792" s="9"/>
      <c r="BG792" s="9"/>
      <c r="BH792" s="9"/>
      <c r="BI792" s="9"/>
      <c r="BJ792" s="9"/>
      <c r="BK792" s="9"/>
      <c r="BL792" s="9"/>
      <c r="BM792" s="9"/>
    </row>
    <row r="793" spans="56:65">
      <c r="BD793" s="9"/>
      <c r="BE793" s="9"/>
      <c r="BF793" s="9"/>
      <c r="BG793" s="9"/>
      <c r="BH793" s="9"/>
      <c r="BI793" s="9"/>
      <c r="BJ793" s="9"/>
      <c r="BK793" s="9"/>
      <c r="BL793" s="9"/>
      <c r="BM793" s="9"/>
    </row>
    <row r="794" spans="56:65">
      <c r="BD794" s="9"/>
      <c r="BE794" s="9"/>
      <c r="BF794" s="9"/>
      <c r="BG794" s="9"/>
      <c r="BH794" s="9"/>
      <c r="BI794" s="9"/>
      <c r="BJ794" s="9"/>
      <c r="BK794" s="9"/>
      <c r="BL794" s="9"/>
      <c r="BM794" s="9"/>
    </row>
    <row r="795" spans="56:65">
      <c r="BD795" s="9"/>
      <c r="BE795" s="9"/>
      <c r="BF795" s="9"/>
      <c r="BG795" s="9"/>
      <c r="BH795" s="9"/>
      <c r="BI795" s="9"/>
      <c r="BJ795" s="9"/>
      <c r="BK795" s="9"/>
      <c r="BL795" s="9"/>
      <c r="BM795" s="9"/>
    </row>
    <row r="796" spans="56:65">
      <c r="BD796" s="9"/>
      <c r="BE796" s="9"/>
      <c r="BF796" s="9"/>
      <c r="BG796" s="9"/>
      <c r="BH796" s="9"/>
      <c r="BI796" s="9"/>
      <c r="BJ796" s="9"/>
      <c r="BK796" s="9"/>
      <c r="BL796" s="9"/>
      <c r="BM796" s="9"/>
    </row>
    <row r="797" spans="56:65">
      <c r="BD797" s="9"/>
      <c r="BE797" s="9"/>
      <c r="BF797" s="9"/>
      <c r="BG797" s="9"/>
      <c r="BH797" s="9"/>
      <c r="BI797" s="9"/>
      <c r="BJ797" s="9"/>
      <c r="BK797" s="9"/>
      <c r="BL797" s="9"/>
      <c r="BM797" s="9"/>
    </row>
    <row r="798" spans="56:65">
      <c r="BD798" s="9"/>
      <c r="BE798" s="9"/>
      <c r="BF798" s="9"/>
      <c r="BG798" s="9"/>
      <c r="BH798" s="9"/>
      <c r="BI798" s="9"/>
      <c r="BJ798" s="9"/>
      <c r="BK798" s="9"/>
      <c r="BL798" s="9"/>
      <c r="BM798" s="9"/>
    </row>
    <row r="799" spans="56:65">
      <c r="BD799" s="9"/>
      <c r="BE799" s="9"/>
      <c r="BF799" s="9"/>
      <c r="BG799" s="9"/>
      <c r="BH799" s="9"/>
      <c r="BI799" s="9"/>
      <c r="BJ799" s="9"/>
      <c r="BK799" s="9"/>
      <c r="BL799" s="9"/>
      <c r="BM799" s="9"/>
    </row>
    <row r="800" spans="56:65">
      <c r="BD800" s="9"/>
      <c r="BE800" s="9"/>
      <c r="BF800" s="9"/>
      <c r="BG800" s="9"/>
      <c r="BH800" s="9"/>
      <c r="BI800" s="9"/>
      <c r="BJ800" s="9"/>
      <c r="BK800" s="9"/>
      <c r="BL800" s="9"/>
      <c r="BM800" s="9"/>
    </row>
    <row r="801" spans="56:65">
      <c r="BD801" s="9"/>
      <c r="BE801" s="9"/>
      <c r="BF801" s="9"/>
      <c r="BG801" s="9"/>
      <c r="BH801" s="9"/>
      <c r="BI801" s="9"/>
      <c r="BJ801" s="9"/>
      <c r="BK801" s="9"/>
      <c r="BL801" s="9"/>
      <c r="BM801" s="9"/>
    </row>
    <row r="802" spans="56:65">
      <c r="BD802" s="9"/>
      <c r="BE802" s="9"/>
      <c r="BF802" s="9"/>
      <c r="BG802" s="9"/>
      <c r="BH802" s="9"/>
      <c r="BI802" s="9"/>
      <c r="BJ802" s="9"/>
      <c r="BK802" s="9"/>
      <c r="BL802" s="9"/>
      <c r="BM802" s="9"/>
    </row>
    <row r="803" spans="56:65">
      <c r="BD803" s="9"/>
      <c r="BE803" s="9"/>
      <c r="BF803" s="9"/>
      <c r="BG803" s="9"/>
      <c r="BH803" s="9"/>
      <c r="BI803" s="9"/>
      <c r="BJ803" s="9"/>
      <c r="BK803" s="9"/>
      <c r="BL803" s="9"/>
      <c r="BM803" s="9"/>
    </row>
    <row r="804" spans="56:65">
      <c r="BD804" s="9"/>
      <c r="BE804" s="9"/>
      <c r="BF804" s="9"/>
      <c r="BG804" s="9"/>
      <c r="BH804" s="9"/>
      <c r="BI804" s="9"/>
      <c r="BJ804" s="9"/>
      <c r="BK804" s="9"/>
      <c r="BL804" s="9"/>
      <c r="BM804" s="9"/>
    </row>
    <row r="805" spans="56:65">
      <c r="BD805" s="9"/>
      <c r="BE805" s="9"/>
      <c r="BF805" s="9"/>
      <c r="BG805" s="9"/>
      <c r="BH805" s="9"/>
      <c r="BI805" s="9"/>
      <c r="BJ805" s="9"/>
      <c r="BK805" s="9"/>
      <c r="BL805" s="9"/>
      <c r="BM805" s="9"/>
    </row>
    <row r="806" spans="56:65">
      <c r="BD806" s="9"/>
      <c r="BE806" s="9"/>
      <c r="BF806" s="9"/>
      <c r="BG806" s="9"/>
      <c r="BH806" s="9"/>
      <c r="BI806" s="9"/>
      <c r="BJ806" s="9"/>
      <c r="BK806" s="9"/>
      <c r="BL806" s="9"/>
      <c r="BM806" s="9"/>
    </row>
    <row r="807" spans="56:65">
      <c r="BD807" s="9"/>
      <c r="BE807" s="9"/>
      <c r="BF807" s="9"/>
      <c r="BG807" s="9"/>
      <c r="BH807" s="9"/>
      <c r="BI807" s="9"/>
      <c r="BJ807" s="9"/>
      <c r="BK807" s="9"/>
      <c r="BL807" s="9"/>
      <c r="BM807" s="9"/>
    </row>
    <row r="808" spans="56:65">
      <c r="BD808" s="9"/>
      <c r="BE808" s="9"/>
      <c r="BF808" s="9"/>
      <c r="BG808" s="9"/>
      <c r="BH808" s="9"/>
      <c r="BI808" s="9"/>
      <c r="BJ808" s="9"/>
      <c r="BK808" s="9"/>
      <c r="BL808" s="9"/>
      <c r="BM808" s="9"/>
    </row>
    <row r="809" spans="56:65">
      <c r="BD809" s="9"/>
      <c r="BE809" s="9"/>
      <c r="BF809" s="9"/>
      <c r="BG809" s="9"/>
      <c r="BH809" s="9"/>
      <c r="BI809" s="9"/>
      <c r="BJ809" s="9"/>
      <c r="BK809" s="9"/>
      <c r="BL809" s="9"/>
      <c r="BM809" s="9"/>
    </row>
    <row r="810" spans="56:65">
      <c r="BD810" s="9"/>
      <c r="BE810" s="9"/>
      <c r="BF810" s="9"/>
      <c r="BG810" s="9"/>
      <c r="BH810" s="9"/>
      <c r="BI810" s="9"/>
      <c r="BJ810" s="9"/>
      <c r="BK810" s="9"/>
      <c r="BL810" s="9"/>
      <c r="BM810" s="9"/>
    </row>
    <row r="811" spans="56:65">
      <c r="BD811" s="9"/>
      <c r="BE811" s="9"/>
      <c r="BF811" s="9"/>
      <c r="BG811" s="9"/>
      <c r="BH811" s="9"/>
      <c r="BI811" s="9"/>
      <c r="BJ811" s="9"/>
      <c r="BK811" s="9"/>
      <c r="BL811" s="9"/>
      <c r="BM811" s="9"/>
    </row>
    <row r="812" spans="56:65">
      <c r="BD812" s="9"/>
      <c r="BE812" s="9"/>
      <c r="BF812" s="9"/>
      <c r="BG812" s="9"/>
      <c r="BH812" s="9"/>
      <c r="BI812" s="9"/>
      <c r="BJ812" s="9"/>
      <c r="BK812" s="9"/>
      <c r="BL812" s="9"/>
      <c r="BM812" s="9"/>
    </row>
    <row r="813" spans="56:65">
      <c r="BD813" s="9"/>
      <c r="BE813" s="9"/>
      <c r="BF813" s="9"/>
      <c r="BG813" s="9"/>
      <c r="BH813" s="9"/>
      <c r="BI813" s="9"/>
      <c r="BJ813" s="9"/>
      <c r="BK813" s="9"/>
      <c r="BL813" s="9"/>
      <c r="BM813" s="9"/>
    </row>
    <row r="814" spans="56:65">
      <c r="BD814" s="9"/>
      <c r="BE814" s="9"/>
      <c r="BF814" s="9"/>
      <c r="BG814" s="9"/>
      <c r="BH814" s="9"/>
      <c r="BI814" s="9"/>
      <c r="BJ814" s="9"/>
      <c r="BK814" s="9"/>
      <c r="BL814" s="9"/>
      <c r="BM814" s="9"/>
    </row>
    <row r="815" spans="56:65">
      <c r="BD815" s="9"/>
      <c r="BE815" s="9"/>
      <c r="BF815" s="9"/>
      <c r="BG815" s="9"/>
      <c r="BH815" s="9"/>
      <c r="BI815" s="9"/>
      <c r="BJ815" s="9"/>
      <c r="BK815" s="9"/>
      <c r="BL815" s="9"/>
      <c r="BM815" s="9"/>
    </row>
    <row r="816" spans="56:65">
      <c r="BD816" s="9"/>
      <c r="BE816" s="9"/>
      <c r="BF816" s="9"/>
      <c r="BG816" s="9"/>
      <c r="BH816" s="9"/>
      <c r="BI816" s="9"/>
      <c r="BJ816" s="9"/>
      <c r="BK816" s="9"/>
      <c r="BL816" s="9"/>
      <c r="BM816" s="9"/>
    </row>
    <row r="817" spans="56:65">
      <c r="BD817" s="9"/>
      <c r="BE817" s="9"/>
      <c r="BF817" s="9"/>
      <c r="BG817" s="9"/>
      <c r="BH817" s="9"/>
      <c r="BI817" s="9"/>
      <c r="BJ817" s="9"/>
      <c r="BK817" s="9"/>
      <c r="BL817" s="9"/>
      <c r="BM817" s="9"/>
    </row>
    <row r="818" spans="56:65">
      <c r="BD818" s="9"/>
      <c r="BE818" s="9"/>
      <c r="BF818" s="9"/>
      <c r="BG818" s="9"/>
      <c r="BH818" s="9"/>
      <c r="BI818" s="9"/>
      <c r="BJ818" s="9"/>
      <c r="BK818" s="9"/>
      <c r="BL818" s="9"/>
      <c r="BM818" s="9"/>
    </row>
    <row r="819" spans="56:65">
      <c r="BD819" s="9"/>
      <c r="BE819" s="9"/>
      <c r="BF819" s="9"/>
      <c r="BG819" s="9"/>
      <c r="BH819" s="9"/>
      <c r="BI819" s="9"/>
      <c r="BJ819" s="9"/>
      <c r="BK819" s="9"/>
      <c r="BL819" s="9"/>
      <c r="BM819" s="9"/>
    </row>
    <row r="820" spans="56:65">
      <c r="BD820" s="9"/>
      <c r="BE820" s="9"/>
      <c r="BF820" s="9"/>
      <c r="BG820" s="9"/>
      <c r="BH820" s="9"/>
      <c r="BI820" s="9"/>
      <c r="BJ820" s="9"/>
      <c r="BK820" s="9"/>
      <c r="BL820" s="9"/>
      <c r="BM820" s="9"/>
    </row>
    <row r="821" spans="56:65">
      <c r="BD821" s="9"/>
      <c r="BE821" s="9"/>
      <c r="BF821" s="9"/>
      <c r="BG821" s="9"/>
      <c r="BH821" s="9"/>
      <c r="BI821" s="9"/>
      <c r="BJ821" s="9"/>
      <c r="BK821" s="9"/>
      <c r="BL821" s="9"/>
      <c r="BM821" s="9"/>
    </row>
    <row r="822" spans="56:65">
      <c r="BD822" s="9"/>
      <c r="BE822" s="9"/>
      <c r="BF822" s="9"/>
      <c r="BG822" s="9"/>
      <c r="BH822" s="9"/>
      <c r="BI822" s="9"/>
      <c r="BJ822" s="9"/>
      <c r="BK822" s="9"/>
      <c r="BL822" s="9"/>
      <c r="BM822" s="9"/>
    </row>
    <row r="823" spans="56:65">
      <c r="BD823" s="9"/>
      <c r="BE823" s="9"/>
      <c r="BF823" s="9"/>
      <c r="BG823" s="9"/>
      <c r="BH823" s="9"/>
      <c r="BI823" s="9"/>
      <c r="BJ823" s="9"/>
      <c r="BK823" s="9"/>
      <c r="BL823" s="9"/>
      <c r="BM823" s="9"/>
    </row>
    <row r="824" spans="56:65">
      <c r="BD824" s="9"/>
      <c r="BE824" s="9"/>
      <c r="BF824" s="9"/>
      <c r="BG824" s="9"/>
      <c r="BH824" s="9"/>
      <c r="BI824" s="9"/>
      <c r="BJ824" s="9"/>
      <c r="BK824" s="9"/>
      <c r="BL824" s="9"/>
      <c r="BM824" s="9"/>
    </row>
    <row r="825" spans="56:65">
      <c r="BD825" s="9"/>
      <c r="BE825" s="9"/>
      <c r="BF825" s="9"/>
      <c r="BG825" s="9"/>
      <c r="BH825" s="9"/>
      <c r="BI825" s="9"/>
      <c r="BJ825" s="9"/>
      <c r="BK825" s="9"/>
      <c r="BL825" s="9"/>
      <c r="BM825" s="9"/>
    </row>
    <row r="826" spans="56:65">
      <c r="BD826" s="9"/>
      <c r="BE826" s="9"/>
      <c r="BF826" s="9"/>
      <c r="BG826" s="9"/>
      <c r="BH826" s="9"/>
      <c r="BI826" s="9"/>
      <c r="BJ826" s="9"/>
      <c r="BK826" s="9"/>
      <c r="BL826" s="9"/>
      <c r="BM826" s="9"/>
    </row>
    <row r="827" spans="56:65">
      <c r="BD827" s="9"/>
      <c r="BE827" s="9"/>
      <c r="BF827" s="9"/>
      <c r="BG827" s="9"/>
      <c r="BH827" s="9"/>
      <c r="BI827" s="9"/>
      <c r="BJ827" s="9"/>
      <c r="BK827" s="9"/>
      <c r="BL827" s="9"/>
      <c r="BM827" s="9"/>
    </row>
    <row r="828" spans="56:65">
      <c r="BD828" s="9"/>
      <c r="BE828" s="9"/>
      <c r="BF828" s="9"/>
      <c r="BG828" s="9"/>
      <c r="BH828" s="9"/>
      <c r="BI828" s="9"/>
      <c r="BJ828" s="9"/>
      <c r="BK828" s="9"/>
      <c r="BL828" s="9"/>
      <c r="BM828" s="9"/>
    </row>
    <row r="829" spans="56:65">
      <c r="BD829" s="9"/>
      <c r="BE829" s="9"/>
      <c r="BF829" s="9"/>
      <c r="BG829" s="9"/>
      <c r="BH829" s="9"/>
      <c r="BI829" s="9"/>
      <c r="BJ829" s="9"/>
      <c r="BK829" s="9"/>
      <c r="BL829" s="9"/>
      <c r="BM829" s="9"/>
    </row>
    <row r="830" spans="56:65">
      <c r="BD830" s="9"/>
      <c r="BE830" s="9"/>
      <c r="BF830" s="9"/>
      <c r="BG830" s="9"/>
      <c r="BH830" s="9"/>
      <c r="BI830" s="9"/>
      <c r="BJ830" s="9"/>
      <c r="BK830" s="9"/>
      <c r="BL830" s="9"/>
      <c r="BM830" s="9"/>
    </row>
    <row r="831" spans="56:65">
      <c r="BD831" s="9"/>
      <c r="BE831" s="9"/>
      <c r="BF831" s="9"/>
      <c r="BG831" s="9"/>
      <c r="BH831" s="9"/>
      <c r="BI831" s="9"/>
      <c r="BJ831" s="9"/>
      <c r="BK831" s="9"/>
      <c r="BL831" s="9"/>
      <c r="BM831" s="9"/>
    </row>
    <row r="832" spans="56:65">
      <c r="BD832" s="9"/>
      <c r="BE832" s="9"/>
      <c r="BF832" s="9"/>
      <c r="BG832" s="9"/>
      <c r="BH832" s="9"/>
      <c r="BI832" s="9"/>
      <c r="BJ832" s="9"/>
      <c r="BK832" s="9"/>
      <c r="BL832" s="9"/>
      <c r="BM832" s="9"/>
    </row>
    <row r="833" spans="56:65">
      <c r="BD833" s="9"/>
      <c r="BE833" s="9"/>
      <c r="BF833" s="9"/>
      <c r="BG833" s="9"/>
      <c r="BH833" s="9"/>
      <c r="BI833" s="9"/>
      <c r="BJ833" s="9"/>
      <c r="BK833" s="9"/>
      <c r="BL833" s="9"/>
      <c r="BM833" s="9"/>
    </row>
    <row r="834" spans="56:65">
      <c r="BD834" s="9"/>
      <c r="BE834" s="9"/>
      <c r="BF834" s="9"/>
      <c r="BG834" s="9"/>
      <c r="BH834" s="9"/>
      <c r="BI834" s="9"/>
      <c r="BJ834" s="9"/>
      <c r="BK834" s="9"/>
      <c r="BL834" s="9"/>
      <c r="BM834" s="9"/>
    </row>
    <row r="835" spans="56:65">
      <c r="BD835" s="9"/>
      <c r="BE835" s="9"/>
      <c r="BF835" s="9"/>
      <c r="BG835" s="9"/>
      <c r="BH835" s="9"/>
      <c r="BI835" s="9"/>
      <c r="BJ835" s="9"/>
      <c r="BK835" s="9"/>
      <c r="BL835" s="9"/>
      <c r="BM835" s="9"/>
    </row>
    <row r="836" spans="56:65">
      <c r="BD836" s="9"/>
      <c r="BE836" s="9"/>
      <c r="BF836" s="9"/>
      <c r="BG836" s="9"/>
      <c r="BH836" s="9"/>
      <c r="BI836" s="9"/>
      <c r="BJ836" s="9"/>
      <c r="BK836" s="9"/>
      <c r="BL836" s="9"/>
      <c r="BM836" s="9"/>
    </row>
    <row r="837" spans="56:65">
      <c r="BD837" s="9"/>
      <c r="BE837" s="9"/>
      <c r="BF837" s="9"/>
      <c r="BG837" s="9"/>
      <c r="BH837" s="9"/>
      <c r="BI837" s="9"/>
      <c r="BJ837" s="9"/>
      <c r="BK837" s="9"/>
      <c r="BL837" s="9"/>
      <c r="BM837" s="9"/>
    </row>
    <row r="838" spans="56:65">
      <c r="BD838" s="9"/>
      <c r="BE838" s="9"/>
      <c r="BF838" s="9"/>
      <c r="BG838" s="9"/>
      <c r="BH838" s="9"/>
      <c r="BI838" s="9"/>
      <c r="BJ838" s="9"/>
      <c r="BK838" s="9"/>
      <c r="BL838" s="9"/>
      <c r="BM838" s="9"/>
    </row>
    <row r="839" spans="56:65">
      <c r="BD839" s="9"/>
      <c r="BE839" s="9"/>
      <c r="BF839" s="9"/>
      <c r="BG839" s="9"/>
      <c r="BH839" s="9"/>
      <c r="BI839" s="9"/>
      <c r="BJ839" s="9"/>
      <c r="BK839" s="9"/>
      <c r="BL839" s="9"/>
      <c r="BM839" s="9"/>
    </row>
    <row r="840" spans="56:65">
      <c r="BD840" s="9"/>
      <c r="BE840" s="9"/>
      <c r="BF840" s="9"/>
      <c r="BG840" s="9"/>
      <c r="BH840" s="9"/>
      <c r="BI840" s="9"/>
      <c r="BJ840" s="9"/>
      <c r="BK840" s="9"/>
      <c r="BL840" s="9"/>
      <c r="BM840" s="9"/>
    </row>
    <row r="841" spans="56:65">
      <c r="BD841" s="9"/>
      <c r="BE841" s="9"/>
      <c r="BF841" s="9"/>
      <c r="BG841" s="9"/>
      <c r="BH841" s="9"/>
      <c r="BI841" s="9"/>
      <c r="BJ841" s="9"/>
      <c r="BK841" s="9"/>
      <c r="BL841" s="9"/>
      <c r="BM841" s="9"/>
    </row>
    <row r="842" spans="56:65">
      <c r="BD842" s="9"/>
      <c r="BE842" s="9"/>
      <c r="BF842" s="9"/>
      <c r="BG842" s="9"/>
      <c r="BH842" s="9"/>
      <c r="BI842" s="9"/>
      <c r="BJ842" s="9"/>
      <c r="BK842" s="9"/>
      <c r="BL842" s="9"/>
      <c r="BM842" s="9"/>
    </row>
    <row r="843" spans="56:65">
      <c r="BD843" s="9"/>
      <c r="BE843" s="9"/>
      <c r="BF843" s="9"/>
      <c r="BG843" s="9"/>
      <c r="BH843" s="9"/>
      <c r="BI843" s="9"/>
      <c r="BJ843" s="9"/>
      <c r="BK843" s="9"/>
      <c r="BL843" s="9"/>
      <c r="BM843" s="9"/>
    </row>
    <row r="844" spans="56:65">
      <c r="BD844" s="9"/>
      <c r="BE844" s="9"/>
      <c r="BF844" s="9"/>
      <c r="BG844" s="9"/>
      <c r="BH844" s="9"/>
      <c r="BI844" s="9"/>
      <c r="BJ844" s="9"/>
      <c r="BK844" s="9"/>
      <c r="BL844" s="9"/>
      <c r="BM844" s="9"/>
    </row>
    <row r="845" spans="56:65">
      <c r="BD845" s="9"/>
      <c r="BE845" s="9"/>
      <c r="BF845" s="9"/>
      <c r="BG845" s="9"/>
      <c r="BH845" s="9"/>
      <c r="BI845" s="9"/>
      <c r="BJ845" s="9"/>
      <c r="BK845" s="9"/>
      <c r="BL845" s="9"/>
      <c r="BM845" s="9"/>
    </row>
    <row r="846" spans="56:65">
      <c r="BD846" s="9"/>
      <c r="BE846" s="9"/>
      <c r="BF846" s="9"/>
      <c r="BG846" s="9"/>
      <c r="BH846" s="9"/>
      <c r="BI846" s="9"/>
      <c r="BJ846" s="9"/>
      <c r="BK846" s="9"/>
      <c r="BL846" s="9"/>
      <c r="BM846" s="9"/>
    </row>
    <row r="847" spans="56:65">
      <c r="BD847" s="9"/>
      <c r="BE847" s="9"/>
      <c r="BF847" s="9"/>
      <c r="BG847" s="9"/>
      <c r="BH847" s="9"/>
      <c r="BI847" s="9"/>
      <c r="BJ847" s="9"/>
      <c r="BK847" s="9"/>
      <c r="BL847" s="9"/>
      <c r="BM847" s="9"/>
    </row>
    <row r="848" spans="56:65">
      <c r="BD848" s="9"/>
      <c r="BE848" s="9"/>
      <c r="BF848" s="9"/>
      <c r="BG848" s="9"/>
      <c r="BH848" s="9"/>
      <c r="BI848" s="9"/>
      <c r="BJ848" s="9"/>
      <c r="BK848" s="9"/>
      <c r="BL848" s="9"/>
      <c r="BM848" s="9"/>
    </row>
    <row r="849" spans="56:65">
      <c r="BD849" s="9"/>
      <c r="BE849" s="9"/>
      <c r="BF849" s="9"/>
      <c r="BG849" s="9"/>
      <c r="BH849" s="9"/>
      <c r="BI849" s="9"/>
      <c r="BJ849" s="9"/>
      <c r="BK849" s="9"/>
      <c r="BL849" s="9"/>
      <c r="BM849" s="9"/>
    </row>
    <row r="850" spans="56:65">
      <c r="BD850" s="9"/>
      <c r="BE850" s="9"/>
      <c r="BF850" s="9"/>
      <c r="BG850" s="9"/>
      <c r="BH850" s="9"/>
      <c r="BI850" s="9"/>
      <c r="BJ850" s="9"/>
      <c r="BK850" s="9"/>
      <c r="BL850" s="9"/>
      <c r="BM850" s="9"/>
    </row>
    <row r="851" spans="56:65">
      <c r="BD851" s="9"/>
      <c r="BE851" s="9"/>
      <c r="BF851" s="9"/>
      <c r="BG851" s="9"/>
      <c r="BH851" s="9"/>
      <c r="BI851" s="9"/>
      <c r="BJ851" s="9"/>
      <c r="BK851" s="9"/>
      <c r="BL851" s="9"/>
      <c r="BM851" s="9"/>
    </row>
    <row r="852" spans="56:65">
      <c r="BD852" s="9"/>
      <c r="BE852" s="9"/>
      <c r="BF852" s="9"/>
      <c r="BG852" s="9"/>
      <c r="BH852" s="9"/>
      <c r="BI852" s="9"/>
      <c r="BJ852" s="9"/>
      <c r="BK852" s="9"/>
      <c r="BL852" s="9"/>
      <c r="BM852" s="9"/>
    </row>
    <row r="853" spans="56:65">
      <c r="BD853" s="9"/>
      <c r="BE853" s="9"/>
      <c r="BF853" s="9"/>
      <c r="BG853" s="9"/>
      <c r="BH853" s="9"/>
      <c r="BI853" s="9"/>
      <c r="BJ853" s="9"/>
      <c r="BK853" s="9"/>
      <c r="BL853" s="9"/>
      <c r="BM853" s="9"/>
    </row>
    <row r="854" spans="56:65">
      <c r="BD854" s="9"/>
      <c r="BE854" s="9"/>
      <c r="BF854" s="9"/>
      <c r="BG854" s="9"/>
      <c r="BH854" s="9"/>
      <c r="BI854" s="9"/>
      <c r="BJ854" s="9"/>
      <c r="BK854" s="9"/>
      <c r="BL854" s="9"/>
      <c r="BM854" s="9"/>
    </row>
    <row r="855" spans="56:65">
      <c r="BD855" s="9"/>
      <c r="BE855" s="9"/>
      <c r="BF855" s="9"/>
      <c r="BG855" s="9"/>
      <c r="BH855" s="9"/>
      <c r="BI855" s="9"/>
      <c r="BJ855" s="9"/>
      <c r="BK855" s="9"/>
      <c r="BL855" s="9"/>
      <c r="BM855" s="9"/>
    </row>
    <row r="856" spans="56:65">
      <c r="BD856" s="9"/>
      <c r="BE856" s="9"/>
      <c r="BF856" s="9"/>
      <c r="BG856" s="9"/>
      <c r="BH856" s="9"/>
      <c r="BI856" s="9"/>
      <c r="BJ856" s="9"/>
      <c r="BK856" s="9"/>
      <c r="BL856" s="9"/>
      <c r="BM856" s="9"/>
    </row>
    <row r="857" spans="56:65">
      <c r="BD857" s="9"/>
      <c r="BE857" s="9"/>
      <c r="BF857" s="9"/>
      <c r="BG857" s="9"/>
      <c r="BH857" s="9"/>
      <c r="BI857" s="9"/>
      <c r="BJ857" s="9"/>
      <c r="BK857" s="9"/>
      <c r="BL857" s="9"/>
      <c r="BM857" s="9"/>
    </row>
    <row r="858" spans="56:65">
      <c r="BD858" s="9"/>
      <c r="BE858" s="9"/>
      <c r="BF858" s="9"/>
      <c r="BG858" s="9"/>
      <c r="BH858" s="9"/>
      <c r="BI858" s="9"/>
      <c r="BJ858" s="9"/>
      <c r="BK858" s="9"/>
      <c r="BL858" s="9"/>
      <c r="BM858" s="9"/>
    </row>
    <row r="859" spans="56:65">
      <c r="BD859" s="9"/>
      <c r="BE859" s="9"/>
      <c r="BF859" s="9"/>
      <c r="BG859" s="9"/>
      <c r="BH859" s="9"/>
      <c r="BI859" s="9"/>
      <c r="BJ859" s="9"/>
      <c r="BK859" s="9"/>
      <c r="BL859" s="9"/>
      <c r="BM859" s="9"/>
    </row>
    <row r="860" spans="56:65">
      <c r="BD860" s="9"/>
      <c r="BE860" s="9"/>
      <c r="BF860" s="9"/>
      <c r="BG860" s="9"/>
      <c r="BH860" s="9"/>
      <c r="BI860" s="9"/>
      <c r="BJ860" s="9"/>
      <c r="BK860" s="9"/>
      <c r="BL860" s="9"/>
      <c r="BM860" s="9"/>
    </row>
    <row r="861" spans="56:65">
      <c r="BD861" s="9"/>
      <c r="BE861" s="9"/>
      <c r="BF861" s="9"/>
      <c r="BG861" s="9"/>
      <c r="BH861" s="9"/>
      <c r="BI861" s="9"/>
      <c r="BJ861" s="9"/>
      <c r="BK861" s="9"/>
      <c r="BL861" s="9"/>
      <c r="BM861" s="9"/>
    </row>
    <row r="862" spans="56:65">
      <c r="BD862" s="9"/>
      <c r="BE862" s="9"/>
      <c r="BF862" s="9"/>
      <c r="BG862" s="9"/>
      <c r="BH862" s="9"/>
      <c r="BI862" s="9"/>
      <c r="BJ862" s="9"/>
      <c r="BK862" s="9"/>
      <c r="BL862" s="9"/>
      <c r="BM862" s="9"/>
    </row>
    <row r="863" spans="56:65">
      <c r="BD863" s="9"/>
      <c r="BE863" s="9"/>
      <c r="BF863" s="9"/>
      <c r="BG863" s="9"/>
      <c r="BH863" s="9"/>
      <c r="BI863" s="9"/>
      <c r="BJ863" s="9"/>
      <c r="BK863" s="9"/>
      <c r="BL863" s="9"/>
      <c r="BM863" s="9"/>
    </row>
    <row r="864" spans="56:65">
      <c r="BD864" s="9"/>
      <c r="BE864" s="9"/>
      <c r="BF864" s="9"/>
      <c r="BG864" s="9"/>
      <c r="BH864" s="9"/>
      <c r="BI864" s="9"/>
      <c r="BJ864" s="9"/>
      <c r="BK864" s="9"/>
      <c r="BL864" s="9"/>
      <c r="BM864" s="9"/>
    </row>
    <row r="865" spans="56:65">
      <c r="BD865" s="9"/>
      <c r="BE865" s="9"/>
      <c r="BF865" s="9"/>
      <c r="BG865" s="9"/>
      <c r="BH865" s="9"/>
      <c r="BI865" s="9"/>
      <c r="BJ865" s="9"/>
      <c r="BK865" s="9"/>
      <c r="BL865" s="9"/>
      <c r="BM865" s="9"/>
    </row>
    <row r="866" spans="56:65">
      <c r="BD866" s="9"/>
      <c r="BE866" s="9"/>
      <c r="BF866" s="9"/>
      <c r="BG866" s="9"/>
      <c r="BH866" s="9"/>
      <c r="BI866" s="9"/>
      <c r="BJ866" s="9"/>
      <c r="BK866" s="9"/>
      <c r="BL866" s="9"/>
      <c r="BM866" s="9"/>
    </row>
    <row r="867" spans="56:65">
      <c r="BD867" s="9"/>
      <c r="BE867" s="9"/>
      <c r="BF867" s="9"/>
      <c r="BG867" s="9"/>
      <c r="BH867" s="9"/>
      <c r="BI867" s="9"/>
      <c r="BJ867" s="9"/>
      <c r="BK867" s="9"/>
      <c r="BL867" s="9"/>
      <c r="BM867" s="9"/>
    </row>
    <row r="868" spans="56:65">
      <c r="BD868" s="9"/>
      <c r="BE868" s="9"/>
      <c r="BF868" s="9"/>
      <c r="BG868" s="9"/>
      <c r="BH868" s="9"/>
      <c r="BI868" s="9"/>
      <c r="BJ868" s="9"/>
      <c r="BK868" s="9"/>
      <c r="BL868" s="9"/>
      <c r="BM868" s="9"/>
    </row>
    <row r="869" spans="56:65">
      <c r="BD869" s="9"/>
      <c r="BE869" s="9"/>
      <c r="BF869" s="9"/>
      <c r="BG869" s="9"/>
      <c r="BH869" s="9"/>
      <c r="BI869" s="9"/>
      <c r="BJ869" s="9"/>
      <c r="BK869" s="9"/>
      <c r="BL869" s="9"/>
      <c r="BM869" s="9"/>
    </row>
    <row r="870" spans="56:65">
      <c r="BD870" s="9"/>
      <c r="BE870" s="9"/>
      <c r="BF870" s="9"/>
      <c r="BG870" s="9"/>
      <c r="BH870" s="9"/>
      <c r="BI870" s="9"/>
      <c r="BJ870" s="9"/>
      <c r="BK870" s="9"/>
      <c r="BL870" s="9"/>
      <c r="BM870" s="9"/>
    </row>
    <row r="871" spans="56:65">
      <c r="BD871" s="9"/>
      <c r="BE871" s="9"/>
      <c r="BF871" s="9"/>
      <c r="BG871" s="9"/>
      <c r="BH871" s="9"/>
      <c r="BI871" s="9"/>
      <c r="BJ871" s="9"/>
      <c r="BK871" s="9"/>
      <c r="BL871" s="9"/>
      <c r="BM871" s="9"/>
    </row>
    <row r="872" spans="56:65">
      <c r="BD872" s="9"/>
      <c r="BE872" s="9"/>
      <c r="BF872" s="9"/>
      <c r="BG872" s="9"/>
      <c r="BH872" s="9"/>
      <c r="BI872" s="9"/>
      <c r="BJ872" s="9"/>
      <c r="BK872" s="9"/>
      <c r="BL872" s="9"/>
      <c r="BM872" s="9"/>
    </row>
    <row r="873" spans="56:65">
      <c r="BD873" s="9"/>
      <c r="BE873" s="9"/>
      <c r="BF873" s="9"/>
      <c r="BG873" s="9"/>
      <c r="BH873" s="9"/>
      <c r="BI873" s="9"/>
      <c r="BJ873" s="9"/>
      <c r="BK873" s="9"/>
      <c r="BL873" s="9"/>
      <c r="BM873" s="9"/>
    </row>
    <row r="874" spans="56:65">
      <c r="BD874" s="9"/>
      <c r="BE874" s="9"/>
      <c r="BF874" s="9"/>
      <c r="BG874" s="9"/>
      <c r="BH874" s="9"/>
      <c r="BI874" s="9"/>
      <c r="BJ874" s="9"/>
      <c r="BK874" s="9"/>
      <c r="BL874" s="9"/>
      <c r="BM874" s="9"/>
    </row>
    <row r="875" spans="56:65">
      <c r="BD875" s="9"/>
      <c r="BE875" s="9"/>
      <c r="BF875" s="9"/>
      <c r="BG875" s="9"/>
      <c r="BH875" s="9"/>
      <c r="BI875" s="9"/>
      <c r="BJ875" s="9"/>
      <c r="BK875" s="9"/>
      <c r="BL875" s="9"/>
      <c r="BM875" s="9"/>
    </row>
    <row r="876" spans="56:65">
      <c r="BD876" s="9"/>
      <c r="BE876" s="9"/>
      <c r="BF876" s="9"/>
      <c r="BG876" s="9"/>
      <c r="BH876" s="9"/>
      <c r="BI876" s="9"/>
      <c r="BJ876" s="9"/>
      <c r="BK876" s="9"/>
      <c r="BL876" s="9"/>
      <c r="BM876" s="9"/>
    </row>
    <row r="877" spans="56:65">
      <c r="BD877" s="9"/>
      <c r="BE877" s="9"/>
      <c r="BF877" s="9"/>
      <c r="BG877" s="9"/>
      <c r="BH877" s="9"/>
      <c r="BI877" s="9"/>
      <c r="BJ877" s="9"/>
      <c r="BK877" s="9"/>
      <c r="BL877" s="9"/>
      <c r="BM877" s="9"/>
    </row>
    <row r="878" spans="56:65">
      <c r="BD878" s="9"/>
      <c r="BE878" s="9"/>
      <c r="BF878" s="9"/>
      <c r="BG878" s="9"/>
      <c r="BH878" s="9"/>
      <c r="BI878" s="9"/>
      <c r="BJ878" s="9"/>
      <c r="BK878" s="9"/>
      <c r="BL878" s="9"/>
      <c r="BM878" s="9"/>
    </row>
    <row r="879" spans="56:65">
      <c r="BD879" s="9"/>
      <c r="BE879" s="9"/>
      <c r="BF879" s="9"/>
      <c r="BG879" s="9"/>
      <c r="BH879" s="9"/>
      <c r="BI879" s="9"/>
      <c r="BJ879" s="9"/>
      <c r="BK879" s="9"/>
      <c r="BL879" s="9"/>
      <c r="BM879" s="9"/>
    </row>
    <row r="880" spans="56:65">
      <c r="BD880" s="9"/>
      <c r="BE880" s="9"/>
      <c r="BF880" s="9"/>
      <c r="BG880" s="9"/>
      <c r="BH880" s="9"/>
      <c r="BI880" s="9"/>
      <c r="BJ880" s="9"/>
      <c r="BK880" s="9"/>
      <c r="BL880" s="9"/>
      <c r="BM880" s="9"/>
    </row>
    <row r="881" spans="56:65">
      <c r="BD881" s="9"/>
      <c r="BE881" s="9"/>
      <c r="BF881" s="9"/>
      <c r="BG881" s="9"/>
      <c r="BH881" s="9"/>
      <c r="BI881" s="9"/>
      <c r="BJ881" s="9"/>
      <c r="BK881" s="9"/>
      <c r="BL881" s="9"/>
      <c r="BM881" s="9"/>
    </row>
    <row r="882" spans="56:65">
      <c r="BD882" s="9"/>
      <c r="BE882" s="9"/>
      <c r="BF882" s="9"/>
      <c r="BG882" s="9"/>
      <c r="BH882" s="9"/>
      <c r="BI882" s="9"/>
      <c r="BJ882" s="9"/>
      <c r="BK882" s="9"/>
      <c r="BL882" s="9"/>
      <c r="BM882" s="9"/>
    </row>
    <row r="883" spans="56:65">
      <c r="BD883" s="9"/>
      <c r="BE883" s="9"/>
      <c r="BF883" s="9"/>
      <c r="BG883" s="9"/>
      <c r="BH883" s="9"/>
      <c r="BI883" s="9"/>
      <c r="BJ883" s="9"/>
      <c r="BK883" s="9"/>
      <c r="BL883" s="9"/>
      <c r="BM883" s="9"/>
    </row>
    <row r="884" spans="56:65">
      <c r="BD884" s="9"/>
      <c r="BE884" s="9"/>
      <c r="BF884" s="9"/>
      <c r="BG884" s="9"/>
      <c r="BH884" s="9"/>
      <c r="BI884" s="9"/>
      <c r="BJ884" s="9"/>
      <c r="BK884" s="9"/>
      <c r="BL884" s="9"/>
      <c r="BM884" s="9"/>
    </row>
    <row r="885" spans="56:65">
      <c r="BD885" s="9"/>
      <c r="BE885" s="9"/>
      <c r="BF885" s="9"/>
      <c r="BG885" s="9"/>
      <c r="BH885" s="9"/>
      <c r="BI885" s="9"/>
      <c r="BJ885" s="9"/>
      <c r="BK885" s="9"/>
      <c r="BL885" s="9"/>
      <c r="BM885" s="9"/>
    </row>
    <row r="886" spans="56:65">
      <c r="BD886" s="9"/>
      <c r="BE886" s="9"/>
      <c r="BF886" s="9"/>
      <c r="BG886" s="9"/>
      <c r="BH886" s="9"/>
      <c r="BI886" s="9"/>
      <c r="BJ886" s="9"/>
      <c r="BK886" s="9"/>
      <c r="BL886" s="9"/>
      <c r="BM886" s="9"/>
    </row>
    <row r="887" spans="56:65">
      <c r="BD887" s="9"/>
      <c r="BE887" s="9"/>
      <c r="BF887" s="9"/>
      <c r="BG887" s="9"/>
      <c r="BH887" s="9"/>
      <c r="BI887" s="9"/>
      <c r="BJ887" s="9"/>
      <c r="BK887" s="9"/>
      <c r="BL887" s="9"/>
      <c r="BM887" s="9"/>
    </row>
    <row r="888" spans="56:65">
      <c r="BD888" s="9"/>
      <c r="BE888" s="9"/>
      <c r="BF888" s="9"/>
      <c r="BG888" s="9"/>
      <c r="BH888" s="9"/>
      <c r="BI888" s="9"/>
      <c r="BJ888" s="9"/>
      <c r="BK888" s="9"/>
      <c r="BL888" s="9"/>
      <c r="BM888" s="9"/>
    </row>
    <row r="889" spans="56:65">
      <c r="BD889" s="9"/>
      <c r="BE889" s="9"/>
      <c r="BF889" s="9"/>
      <c r="BG889" s="9"/>
      <c r="BH889" s="9"/>
      <c r="BI889" s="9"/>
      <c r="BJ889" s="9"/>
      <c r="BK889" s="9"/>
      <c r="BL889" s="9"/>
      <c r="BM889" s="9"/>
    </row>
    <row r="890" spans="56:65">
      <c r="BD890" s="9"/>
      <c r="BE890" s="9"/>
      <c r="BF890" s="9"/>
      <c r="BG890" s="9"/>
      <c r="BH890" s="9"/>
      <c r="BI890" s="9"/>
      <c r="BJ890" s="9"/>
      <c r="BK890" s="9"/>
      <c r="BL890" s="9"/>
      <c r="BM890" s="9"/>
    </row>
    <row r="891" spans="56:65">
      <c r="BD891" s="9"/>
      <c r="BE891" s="9"/>
      <c r="BF891" s="9"/>
      <c r="BG891" s="9"/>
      <c r="BH891" s="9"/>
      <c r="BI891" s="9"/>
      <c r="BJ891" s="9"/>
      <c r="BK891" s="9"/>
      <c r="BL891" s="9"/>
      <c r="BM891" s="9"/>
    </row>
    <row r="892" spans="56:65">
      <c r="BD892" s="9"/>
      <c r="BE892" s="9"/>
      <c r="BF892" s="9"/>
      <c r="BG892" s="9"/>
      <c r="BH892" s="9"/>
      <c r="BI892" s="9"/>
      <c r="BJ892" s="9"/>
      <c r="BK892" s="9"/>
      <c r="BL892" s="9"/>
      <c r="BM892" s="9"/>
    </row>
    <row r="893" spans="56:65">
      <c r="BD893" s="9"/>
      <c r="BE893" s="9"/>
      <c r="BF893" s="9"/>
      <c r="BG893" s="9"/>
      <c r="BH893" s="9"/>
      <c r="BI893" s="9"/>
      <c r="BJ893" s="9"/>
      <c r="BK893" s="9"/>
      <c r="BL893" s="9"/>
      <c r="BM893" s="9"/>
    </row>
    <row r="894" spans="56:65">
      <c r="BD894" s="9"/>
      <c r="BE894" s="9"/>
      <c r="BF894" s="9"/>
      <c r="BG894" s="9"/>
      <c r="BH894" s="9"/>
      <c r="BI894" s="9"/>
      <c r="BJ894" s="9"/>
      <c r="BK894" s="9"/>
      <c r="BL894" s="9"/>
      <c r="BM894" s="9"/>
    </row>
    <row r="895" spans="56:65">
      <c r="BD895" s="9"/>
      <c r="BE895" s="9"/>
      <c r="BF895" s="9"/>
      <c r="BG895" s="9"/>
      <c r="BH895" s="9"/>
      <c r="BI895" s="9"/>
      <c r="BJ895" s="9"/>
      <c r="BK895" s="9"/>
      <c r="BL895" s="9"/>
      <c r="BM895" s="9"/>
    </row>
    <row r="896" spans="56:65">
      <c r="BD896" s="9"/>
      <c r="BE896" s="9"/>
      <c r="BF896" s="9"/>
      <c r="BG896" s="9"/>
      <c r="BH896" s="9"/>
      <c r="BI896" s="9"/>
      <c r="BJ896" s="9"/>
      <c r="BK896" s="9"/>
      <c r="BL896" s="9"/>
      <c r="BM896" s="9"/>
    </row>
    <row r="897" spans="56:65">
      <c r="BD897" s="9"/>
      <c r="BE897" s="9"/>
      <c r="BF897" s="9"/>
      <c r="BG897" s="9"/>
      <c r="BH897" s="9"/>
      <c r="BI897" s="9"/>
      <c r="BJ897" s="9"/>
      <c r="BK897" s="9"/>
      <c r="BL897" s="9"/>
      <c r="BM897" s="9"/>
    </row>
    <row r="898" spans="56:65">
      <c r="BD898" s="9"/>
      <c r="BE898" s="9"/>
      <c r="BF898" s="9"/>
      <c r="BG898" s="9"/>
      <c r="BH898" s="9"/>
      <c r="BI898" s="9"/>
      <c r="BJ898" s="9"/>
      <c r="BK898" s="9"/>
      <c r="BL898" s="9"/>
      <c r="BM898" s="9"/>
    </row>
    <row r="899" spans="56:65">
      <c r="BD899" s="9"/>
      <c r="BE899" s="9"/>
      <c r="BF899" s="9"/>
      <c r="BG899" s="9"/>
      <c r="BH899" s="9"/>
      <c r="BI899" s="9"/>
      <c r="BJ899" s="9"/>
      <c r="BK899" s="9"/>
      <c r="BL899" s="9"/>
      <c r="BM899" s="9"/>
    </row>
    <row r="900" spans="56:65">
      <c r="BD900" s="9"/>
      <c r="BE900" s="9"/>
      <c r="BF900" s="9"/>
      <c r="BG900" s="9"/>
      <c r="BH900" s="9"/>
      <c r="BI900" s="9"/>
      <c r="BJ900" s="9"/>
      <c r="BK900" s="9"/>
      <c r="BL900" s="9"/>
      <c r="BM900" s="9"/>
    </row>
    <row r="901" spans="56:65">
      <c r="BD901" s="9"/>
      <c r="BE901" s="9"/>
      <c r="BF901" s="9"/>
      <c r="BG901" s="9"/>
      <c r="BH901" s="9"/>
      <c r="BI901" s="9"/>
      <c r="BJ901" s="9"/>
      <c r="BK901" s="9"/>
      <c r="BL901" s="9"/>
      <c r="BM901" s="9"/>
    </row>
    <row r="902" spans="56:65">
      <c r="BD902" s="9"/>
      <c r="BE902" s="9"/>
      <c r="BF902" s="9"/>
      <c r="BG902" s="9"/>
      <c r="BH902" s="9"/>
      <c r="BI902" s="9"/>
      <c r="BJ902" s="9"/>
      <c r="BK902" s="9"/>
      <c r="BL902" s="9"/>
      <c r="BM902" s="9"/>
    </row>
    <row r="903" spans="56:65">
      <c r="BD903" s="9"/>
      <c r="BE903" s="9"/>
      <c r="BF903" s="9"/>
      <c r="BG903" s="9"/>
      <c r="BH903" s="9"/>
      <c r="BI903" s="9"/>
      <c r="BJ903" s="9"/>
      <c r="BK903" s="9"/>
      <c r="BL903" s="9"/>
      <c r="BM903" s="9"/>
    </row>
    <row r="904" spans="56:65">
      <c r="BD904" s="9"/>
      <c r="BE904" s="9"/>
      <c r="BF904" s="9"/>
      <c r="BG904" s="9"/>
      <c r="BH904" s="9"/>
      <c r="BI904" s="9"/>
      <c r="BJ904" s="9"/>
      <c r="BK904" s="9"/>
      <c r="BL904" s="9"/>
      <c r="BM904" s="9"/>
    </row>
    <row r="905" spans="56:65">
      <c r="BD905" s="9"/>
      <c r="BE905" s="9"/>
      <c r="BF905" s="9"/>
      <c r="BG905" s="9"/>
      <c r="BH905" s="9"/>
      <c r="BI905" s="9"/>
      <c r="BJ905" s="9"/>
      <c r="BK905" s="9"/>
      <c r="BL905" s="9"/>
      <c r="BM905" s="9"/>
    </row>
    <row r="906" spans="56:65">
      <c r="BD906" s="9"/>
      <c r="BE906" s="9"/>
      <c r="BF906" s="9"/>
      <c r="BG906" s="9"/>
      <c r="BH906" s="9"/>
      <c r="BI906" s="9"/>
      <c r="BJ906" s="9"/>
      <c r="BK906" s="9"/>
      <c r="BL906" s="9"/>
      <c r="BM906" s="9"/>
    </row>
    <row r="907" spans="56:65">
      <c r="BD907" s="9"/>
      <c r="BE907" s="9"/>
      <c r="BF907" s="9"/>
      <c r="BG907" s="9"/>
      <c r="BH907" s="9"/>
      <c r="BI907" s="9"/>
      <c r="BJ907" s="9"/>
      <c r="BK907" s="9"/>
      <c r="BL907" s="9"/>
      <c r="BM907" s="9"/>
    </row>
    <row r="908" spans="56:65">
      <c r="BD908" s="9"/>
      <c r="BE908" s="9"/>
      <c r="BF908" s="9"/>
      <c r="BG908" s="9"/>
      <c r="BH908" s="9"/>
      <c r="BI908" s="9"/>
      <c r="BJ908" s="9"/>
      <c r="BK908" s="9"/>
      <c r="BL908" s="9"/>
      <c r="BM908" s="9"/>
    </row>
    <row r="909" spans="56:65">
      <c r="BD909" s="9"/>
      <c r="BE909" s="9"/>
      <c r="BF909" s="9"/>
      <c r="BG909" s="9"/>
      <c r="BH909" s="9"/>
      <c r="BI909" s="9"/>
      <c r="BJ909" s="9"/>
      <c r="BK909" s="9"/>
      <c r="BL909" s="9"/>
      <c r="BM909" s="9"/>
    </row>
    <row r="910" spans="56:65">
      <c r="BD910" s="9"/>
      <c r="BE910" s="9"/>
      <c r="BF910" s="9"/>
      <c r="BG910" s="9"/>
      <c r="BH910" s="9"/>
      <c r="BI910" s="9"/>
      <c r="BJ910" s="9"/>
      <c r="BK910" s="9"/>
      <c r="BL910" s="9"/>
      <c r="BM910" s="9"/>
    </row>
    <row r="911" spans="56:65">
      <c r="BD911" s="9"/>
      <c r="BE911" s="9"/>
      <c r="BF911" s="9"/>
      <c r="BG911" s="9"/>
      <c r="BH911" s="9"/>
      <c r="BI911" s="9"/>
      <c r="BJ911" s="9"/>
      <c r="BK911" s="9"/>
      <c r="BL911" s="9"/>
      <c r="BM911" s="9"/>
    </row>
    <row r="912" spans="56:65">
      <c r="BD912" s="9"/>
      <c r="BE912" s="9"/>
      <c r="BF912" s="9"/>
      <c r="BG912" s="9"/>
      <c r="BH912" s="9"/>
      <c r="BI912" s="9"/>
      <c r="BJ912" s="9"/>
      <c r="BK912" s="9"/>
      <c r="BL912" s="9"/>
      <c r="BM912" s="9"/>
    </row>
    <row r="913" spans="56:65">
      <c r="BD913" s="9"/>
      <c r="BE913" s="9"/>
      <c r="BF913" s="9"/>
      <c r="BG913" s="9"/>
      <c r="BH913" s="9"/>
      <c r="BI913" s="9"/>
      <c r="BJ913" s="9"/>
      <c r="BK913" s="9"/>
      <c r="BL913" s="9"/>
      <c r="BM913" s="9"/>
    </row>
    <row r="914" spans="56:65">
      <c r="BD914" s="9"/>
      <c r="BE914" s="9"/>
      <c r="BF914" s="9"/>
      <c r="BG914" s="9"/>
      <c r="BH914" s="9"/>
      <c r="BI914" s="9"/>
      <c r="BJ914" s="9"/>
      <c r="BK914" s="9"/>
      <c r="BL914" s="9"/>
      <c r="BM914" s="9"/>
    </row>
    <row r="915" spans="56:65">
      <c r="BD915" s="9"/>
      <c r="BE915" s="9"/>
      <c r="BF915" s="9"/>
      <c r="BG915" s="9"/>
      <c r="BH915" s="9"/>
      <c r="BI915" s="9"/>
      <c r="BJ915" s="9"/>
      <c r="BK915" s="9"/>
      <c r="BL915" s="9"/>
      <c r="BM915" s="9"/>
    </row>
    <row r="916" spans="56:65">
      <c r="BD916" s="9"/>
      <c r="BE916" s="9"/>
      <c r="BF916" s="9"/>
      <c r="BG916" s="9"/>
      <c r="BH916" s="9"/>
      <c r="BI916" s="9"/>
      <c r="BJ916" s="9"/>
      <c r="BK916" s="9"/>
      <c r="BL916" s="9"/>
      <c r="BM916" s="9"/>
    </row>
    <row r="917" spans="56:65">
      <c r="BD917" s="9"/>
      <c r="BE917" s="9"/>
      <c r="BF917" s="9"/>
      <c r="BG917" s="9"/>
      <c r="BH917" s="9"/>
      <c r="BI917" s="9"/>
      <c r="BJ917" s="9"/>
      <c r="BK917" s="9"/>
      <c r="BL917" s="9"/>
      <c r="BM917" s="9"/>
    </row>
    <row r="918" spans="56:65">
      <c r="BD918" s="9"/>
      <c r="BE918" s="9"/>
      <c r="BF918" s="9"/>
      <c r="BG918" s="9"/>
      <c r="BH918" s="9"/>
      <c r="BI918" s="9"/>
      <c r="BJ918" s="9"/>
      <c r="BK918" s="9"/>
      <c r="BL918" s="9"/>
      <c r="BM918" s="9"/>
    </row>
    <row r="919" spans="56:65">
      <c r="BD919" s="9"/>
      <c r="BE919" s="9"/>
      <c r="BF919" s="9"/>
      <c r="BG919" s="9"/>
      <c r="BH919" s="9"/>
      <c r="BI919" s="9"/>
      <c r="BJ919" s="9"/>
      <c r="BK919" s="9"/>
      <c r="BL919" s="9"/>
      <c r="BM919" s="9"/>
    </row>
    <row r="920" spans="56:65">
      <c r="BD920" s="9"/>
      <c r="BE920" s="9"/>
      <c r="BF920" s="9"/>
      <c r="BG920" s="9"/>
      <c r="BH920" s="9"/>
      <c r="BI920" s="9"/>
      <c r="BJ920" s="9"/>
      <c r="BK920" s="9"/>
      <c r="BL920" s="9"/>
      <c r="BM920" s="9"/>
    </row>
    <row r="921" spans="56:65">
      <c r="BD921" s="9"/>
      <c r="BE921" s="9"/>
      <c r="BF921" s="9"/>
      <c r="BG921" s="9"/>
      <c r="BH921" s="9"/>
      <c r="BI921" s="9"/>
      <c r="BJ921" s="9"/>
      <c r="BK921" s="9"/>
      <c r="BL921" s="9"/>
      <c r="BM921" s="9"/>
    </row>
    <row r="922" spans="56:65">
      <c r="BD922" s="9"/>
      <c r="BE922" s="9"/>
      <c r="BF922" s="9"/>
      <c r="BG922" s="9"/>
      <c r="BH922" s="9"/>
      <c r="BI922" s="9"/>
      <c r="BJ922" s="9"/>
      <c r="BK922" s="9"/>
      <c r="BL922" s="9"/>
      <c r="BM922" s="9"/>
    </row>
    <row r="923" spans="56:65">
      <c r="BD923" s="9"/>
      <c r="BE923" s="9"/>
      <c r="BF923" s="9"/>
      <c r="BG923" s="9"/>
      <c r="BH923" s="9"/>
      <c r="BI923" s="9"/>
      <c r="BJ923" s="9"/>
      <c r="BK923" s="9"/>
      <c r="BL923" s="9"/>
      <c r="BM923" s="9"/>
    </row>
    <row r="924" spans="56:65">
      <c r="BD924" s="9"/>
      <c r="BE924" s="9"/>
      <c r="BF924" s="9"/>
      <c r="BG924" s="9"/>
      <c r="BH924" s="9"/>
      <c r="BI924" s="9"/>
      <c r="BJ924" s="9"/>
      <c r="BK924" s="9"/>
      <c r="BL924" s="9"/>
      <c r="BM924" s="9"/>
    </row>
    <row r="925" spans="56:65">
      <c r="BD925" s="9"/>
      <c r="BE925" s="9"/>
      <c r="BF925" s="9"/>
      <c r="BG925" s="9"/>
      <c r="BH925" s="9"/>
      <c r="BI925" s="9"/>
      <c r="BJ925" s="9"/>
      <c r="BK925" s="9"/>
      <c r="BL925" s="9"/>
      <c r="BM925" s="9"/>
    </row>
    <row r="926" spans="56:65">
      <c r="BD926" s="9"/>
      <c r="BE926" s="9"/>
      <c r="BF926" s="9"/>
      <c r="BG926" s="9"/>
      <c r="BH926" s="9"/>
      <c r="BI926" s="9"/>
      <c r="BJ926" s="9"/>
      <c r="BK926" s="9"/>
      <c r="BL926" s="9"/>
      <c r="BM926" s="9"/>
    </row>
    <row r="927" spans="56:65">
      <c r="BD927" s="9"/>
      <c r="BE927" s="9"/>
      <c r="BF927" s="9"/>
      <c r="BG927" s="9"/>
      <c r="BH927" s="9"/>
      <c r="BI927" s="9"/>
      <c r="BJ927" s="9"/>
      <c r="BK927" s="9"/>
      <c r="BL927" s="9"/>
      <c r="BM927" s="9"/>
    </row>
    <row r="928" spans="56:65">
      <c r="BD928" s="9"/>
      <c r="BE928" s="9"/>
      <c r="BF928" s="9"/>
      <c r="BG928" s="9"/>
      <c r="BH928" s="9"/>
      <c r="BI928" s="9"/>
      <c r="BJ928" s="9"/>
      <c r="BK928" s="9"/>
      <c r="BL928" s="9"/>
      <c r="BM928" s="9"/>
    </row>
    <row r="929" spans="56:65">
      <c r="BD929" s="9"/>
      <c r="BE929" s="9"/>
      <c r="BF929" s="9"/>
      <c r="BG929" s="9"/>
      <c r="BH929" s="9"/>
      <c r="BI929" s="9"/>
      <c r="BJ929" s="9"/>
      <c r="BK929" s="9"/>
      <c r="BL929" s="9"/>
      <c r="BM929" s="9"/>
    </row>
    <row r="930" spans="56:65">
      <c r="BD930" s="9"/>
      <c r="BE930" s="9"/>
      <c r="BF930" s="9"/>
      <c r="BG930" s="9"/>
      <c r="BH930" s="9"/>
      <c r="BI930" s="9"/>
      <c r="BJ930" s="9"/>
      <c r="BK930" s="9"/>
      <c r="BL930" s="9"/>
      <c r="BM930" s="9"/>
    </row>
    <row r="931" spans="56:65">
      <c r="BD931" s="9"/>
      <c r="BE931" s="9"/>
      <c r="BF931" s="9"/>
      <c r="BG931" s="9"/>
      <c r="BH931" s="9"/>
      <c r="BI931" s="9"/>
      <c r="BJ931" s="9"/>
      <c r="BK931" s="9"/>
      <c r="BL931" s="9"/>
      <c r="BM931" s="9"/>
    </row>
    <row r="932" spans="56:65">
      <c r="BD932" s="9"/>
      <c r="BE932" s="9"/>
      <c r="BF932" s="9"/>
      <c r="BG932" s="9"/>
      <c r="BH932" s="9"/>
      <c r="BI932" s="9"/>
      <c r="BJ932" s="9"/>
      <c r="BK932" s="9"/>
      <c r="BL932" s="9"/>
      <c r="BM932" s="9"/>
    </row>
    <row r="933" spans="56:65">
      <c r="BD933" s="9"/>
      <c r="BE933" s="9"/>
      <c r="BF933" s="9"/>
      <c r="BG933" s="9"/>
      <c r="BH933" s="9"/>
      <c r="BI933" s="9"/>
      <c r="BJ933" s="9"/>
      <c r="BK933" s="9"/>
      <c r="BL933" s="9"/>
      <c r="BM933" s="9"/>
    </row>
    <row r="934" spans="56:65">
      <c r="BD934" s="9"/>
      <c r="BE934" s="9"/>
      <c r="BF934" s="9"/>
      <c r="BG934" s="9"/>
      <c r="BH934" s="9"/>
      <c r="BI934" s="9"/>
      <c r="BJ934" s="9"/>
      <c r="BK934" s="9"/>
      <c r="BL934" s="9"/>
      <c r="BM934" s="9"/>
    </row>
    <row r="935" spans="56:65">
      <c r="BD935" s="9"/>
      <c r="BE935" s="9"/>
      <c r="BF935" s="9"/>
      <c r="BG935" s="9"/>
      <c r="BH935" s="9"/>
      <c r="BI935" s="9"/>
      <c r="BJ935" s="9"/>
      <c r="BK935" s="9"/>
      <c r="BL935" s="9"/>
      <c r="BM935" s="9"/>
    </row>
    <row r="936" spans="56:65">
      <c r="BD936" s="9"/>
      <c r="BE936" s="9"/>
      <c r="BF936" s="9"/>
      <c r="BG936" s="9"/>
      <c r="BH936" s="9"/>
      <c r="BI936" s="9"/>
      <c r="BJ936" s="9"/>
      <c r="BK936" s="9"/>
      <c r="BL936" s="9"/>
      <c r="BM936" s="9"/>
    </row>
    <row r="937" spans="56:65">
      <c r="BD937" s="9"/>
      <c r="BE937" s="9"/>
      <c r="BF937" s="9"/>
      <c r="BG937" s="9"/>
      <c r="BH937" s="9"/>
      <c r="BI937" s="9"/>
      <c r="BJ937" s="9"/>
      <c r="BK937" s="9"/>
      <c r="BL937" s="9"/>
      <c r="BM937" s="9"/>
    </row>
    <row r="938" spans="56:65">
      <c r="BD938" s="9"/>
      <c r="BE938" s="9"/>
      <c r="BF938" s="9"/>
      <c r="BG938" s="9"/>
      <c r="BH938" s="9"/>
      <c r="BI938" s="9"/>
      <c r="BJ938" s="9"/>
      <c r="BK938" s="9"/>
      <c r="BL938" s="9"/>
      <c r="BM938" s="9"/>
    </row>
    <row r="939" spans="56:65">
      <c r="BD939" s="9"/>
      <c r="BE939" s="9"/>
      <c r="BF939" s="9"/>
      <c r="BG939" s="9"/>
      <c r="BH939" s="9"/>
      <c r="BI939" s="9"/>
      <c r="BJ939" s="9"/>
      <c r="BK939" s="9"/>
      <c r="BL939" s="9"/>
      <c r="BM939" s="9"/>
    </row>
    <row r="940" spans="56:65">
      <c r="BD940" s="9"/>
      <c r="BE940" s="9"/>
      <c r="BF940" s="9"/>
      <c r="BG940" s="9"/>
      <c r="BH940" s="9"/>
      <c r="BI940" s="9"/>
      <c r="BJ940" s="9"/>
      <c r="BK940" s="9"/>
      <c r="BL940" s="9"/>
      <c r="BM940" s="9"/>
    </row>
    <row r="941" spans="56:65">
      <c r="BD941" s="9"/>
      <c r="BE941" s="9"/>
      <c r="BF941" s="9"/>
      <c r="BG941" s="9"/>
      <c r="BH941" s="9"/>
      <c r="BI941" s="9"/>
      <c r="BJ941" s="9"/>
      <c r="BK941" s="9"/>
      <c r="BL941" s="9"/>
      <c r="BM941" s="9"/>
    </row>
    <row r="942" spans="56:65">
      <c r="BD942" s="9"/>
      <c r="BE942" s="9"/>
      <c r="BF942" s="9"/>
      <c r="BG942" s="9"/>
      <c r="BH942" s="9"/>
      <c r="BI942" s="9"/>
      <c r="BJ942" s="9"/>
      <c r="BK942" s="9"/>
      <c r="BL942" s="9"/>
      <c r="BM942" s="9"/>
    </row>
    <row r="943" spans="56:65">
      <c r="BD943" s="9"/>
      <c r="BE943" s="9"/>
      <c r="BF943" s="9"/>
      <c r="BG943" s="9"/>
      <c r="BH943" s="9"/>
      <c r="BI943" s="9"/>
      <c r="BJ943" s="9"/>
      <c r="BK943" s="9"/>
      <c r="BL943" s="9"/>
      <c r="BM943" s="9"/>
    </row>
    <row r="944" spans="56:65">
      <c r="BD944" s="9"/>
      <c r="BE944" s="9"/>
      <c r="BF944" s="9"/>
      <c r="BG944" s="9"/>
      <c r="BH944" s="9"/>
      <c r="BI944" s="9"/>
      <c r="BJ944" s="9"/>
      <c r="BK944" s="9"/>
      <c r="BL944" s="9"/>
      <c r="BM944" s="9"/>
    </row>
    <row r="945" spans="56:65">
      <c r="BD945" s="9"/>
      <c r="BE945" s="9"/>
      <c r="BF945" s="9"/>
      <c r="BG945" s="9"/>
      <c r="BH945" s="9"/>
      <c r="BI945" s="9"/>
      <c r="BJ945" s="9"/>
      <c r="BK945" s="9"/>
      <c r="BL945" s="9"/>
      <c r="BM945" s="9"/>
    </row>
    <row r="946" spans="56:65">
      <c r="BD946" s="9"/>
      <c r="BE946" s="9"/>
      <c r="BF946" s="9"/>
      <c r="BG946" s="9"/>
      <c r="BH946" s="9"/>
      <c r="BI946" s="9"/>
      <c r="BJ946" s="9"/>
      <c r="BK946" s="9"/>
      <c r="BL946" s="9"/>
      <c r="BM946" s="9"/>
    </row>
    <row r="947" spans="56:65">
      <c r="BD947" s="9"/>
      <c r="BE947" s="9"/>
      <c r="BF947" s="9"/>
      <c r="BG947" s="9"/>
      <c r="BH947" s="9"/>
      <c r="BI947" s="9"/>
      <c r="BJ947" s="9"/>
      <c r="BK947" s="9"/>
      <c r="BL947" s="9"/>
      <c r="BM947" s="9"/>
    </row>
    <row r="948" spans="56:65">
      <c r="BD948" s="9"/>
      <c r="BE948" s="9"/>
      <c r="BF948" s="9"/>
      <c r="BG948" s="9"/>
      <c r="BH948" s="9"/>
      <c r="BI948" s="9"/>
      <c r="BJ948" s="9"/>
      <c r="BK948" s="9"/>
      <c r="BL948" s="9"/>
      <c r="BM948" s="9"/>
    </row>
    <row r="949" spans="56:65">
      <c r="BD949" s="9"/>
      <c r="BE949" s="9"/>
      <c r="BF949" s="9"/>
      <c r="BG949" s="9"/>
      <c r="BH949" s="9"/>
      <c r="BI949" s="9"/>
      <c r="BJ949" s="9"/>
      <c r="BK949" s="9"/>
      <c r="BL949" s="9"/>
      <c r="BM949" s="9"/>
    </row>
    <row r="950" spans="56:65">
      <c r="BD950" s="9"/>
      <c r="BE950" s="9"/>
      <c r="BF950" s="9"/>
      <c r="BG950" s="9"/>
      <c r="BH950" s="9"/>
      <c r="BI950" s="9"/>
      <c r="BJ950" s="9"/>
      <c r="BK950" s="9"/>
      <c r="BL950" s="9"/>
      <c r="BM950" s="9"/>
    </row>
    <row r="951" spans="56:65">
      <c r="BD951" s="9"/>
      <c r="BE951" s="9"/>
      <c r="BF951" s="9"/>
      <c r="BG951" s="9"/>
      <c r="BH951" s="9"/>
      <c r="BI951" s="9"/>
      <c r="BJ951" s="9"/>
      <c r="BK951" s="9"/>
      <c r="BL951" s="9"/>
      <c r="BM951" s="9"/>
    </row>
    <row r="952" spans="56:65">
      <c r="BD952" s="9"/>
      <c r="BE952" s="9"/>
      <c r="BF952" s="9"/>
      <c r="BG952" s="9"/>
      <c r="BH952" s="9"/>
      <c r="BI952" s="9"/>
      <c r="BJ952" s="9"/>
      <c r="BK952" s="9"/>
      <c r="BL952" s="9"/>
      <c r="BM952" s="9"/>
    </row>
    <row r="953" spans="56:65">
      <c r="BD953" s="9"/>
      <c r="BE953" s="9"/>
      <c r="BF953" s="9"/>
      <c r="BG953" s="9"/>
      <c r="BH953" s="9"/>
      <c r="BI953" s="9"/>
      <c r="BJ953" s="9"/>
      <c r="BK953" s="9"/>
      <c r="BL953" s="9"/>
      <c r="BM953" s="9"/>
    </row>
    <row r="954" spans="56:65">
      <c r="BD954" s="9"/>
      <c r="BE954" s="9"/>
      <c r="BF954" s="9"/>
      <c r="BG954" s="9"/>
      <c r="BH954" s="9"/>
      <c r="BI954" s="9"/>
      <c r="BJ954" s="9"/>
      <c r="BK954" s="9"/>
      <c r="BL954" s="9"/>
      <c r="BM954" s="9"/>
    </row>
    <row r="955" spans="56:65">
      <c r="BD955" s="9"/>
      <c r="BE955" s="9"/>
      <c r="BF955" s="9"/>
      <c r="BG955" s="9"/>
      <c r="BH955" s="9"/>
      <c r="BI955" s="9"/>
      <c r="BJ955" s="9"/>
      <c r="BK955" s="9"/>
      <c r="BL955" s="9"/>
      <c r="BM955" s="9"/>
    </row>
    <row r="956" spans="56:65">
      <c r="BD956" s="9"/>
      <c r="BE956" s="9"/>
      <c r="BF956" s="9"/>
      <c r="BG956" s="9"/>
      <c r="BH956" s="9"/>
      <c r="BI956" s="9"/>
      <c r="BJ956" s="9"/>
      <c r="BK956" s="9"/>
      <c r="BL956" s="9"/>
      <c r="BM956" s="9"/>
    </row>
    <row r="957" spans="56:65">
      <c r="BD957" s="9"/>
      <c r="BE957" s="9"/>
      <c r="BF957" s="9"/>
      <c r="BG957" s="9"/>
      <c r="BH957" s="9"/>
      <c r="BI957" s="9"/>
      <c r="BJ957" s="9"/>
      <c r="BK957" s="9"/>
      <c r="BL957" s="9"/>
      <c r="BM957" s="9"/>
    </row>
    <row r="958" spans="56:65">
      <c r="BD958" s="9"/>
      <c r="BE958" s="9"/>
      <c r="BF958" s="9"/>
      <c r="BG958" s="9"/>
      <c r="BH958" s="9"/>
      <c r="BI958" s="9"/>
      <c r="BJ958" s="9"/>
      <c r="BK958" s="9"/>
      <c r="BL958" s="9"/>
      <c r="BM958" s="9"/>
    </row>
    <row r="959" spans="56:65">
      <c r="BD959" s="9"/>
      <c r="BE959" s="9"/>
      <c r="BF959" s="9"/>
      <c r="BG959" s="9"/>
      <c r="BH959" s="9"/>
      <c r="BI959" s="9"/>
      <c r="BJ959" s="9"/>
      <c r="BK959" s="9"/>
      <c r="BL959" s="9"/>
      <c r="BM959" s="9"/>
    </row>
    <row r="960" spans="56:65">
      <c r="BD960" s="9"/>
      <c r="BE960" s="9"/>
      <c r="BF960" s="9"/>
      <c r="BG960" s="9"/>
      <c r="BH960" s="9"/>
      <c r="BI960" s="9"/>
      <c r="BJ960" s="9"/>
      <c r="BK960" s="9"/>
      <c r="BL960" s="9"/>
      <c r="BM960" s="9"/>
    </row>
    <row r="961" spans="56:65">
      <c r="BD961" s="9"/>
      <c r="BE961" s="9"/>
      <c r="BF961" s="9"/>
      <c r="BG961" s="9"/>
      <c r="BH961" s="9"/>
      <c r="BI961" s="9"/>
      <c r="BJ961" s="9"/>
      <c r="BK961" s="9"/>
      <c r="BL961" s="9"/>
      <c r="BM961" s="9"/>
    </row>
    <row r="962" spans="56:65">
      <c r="BD962" s="9"/>
      <c r="BE962" s="9"/>
      <c r="BF962" s="9"/>
      <c r="BG962" s="9"/>
      <c r="BH962" s="9"/>
      <c r="BI962" s="9"/>
      <c r="BJ962" s="9"/>
      <c r="BK962" s="9"/>
      <c r="BL962" s="9"/>
      <c r="BM962" s="9"/>
    </row>
    <row r="963" spans="56:65">
      <c r="BD963" s="9"/>
      <c r="BE963" s="9"/>
      <c r="BF963" s="9"/>
      <c r="BG963" s="9"/>
      <c r="BH963" s="9"/>
      <c r="BI963" s="9"/>
      <c r="BJ963" s="9"/>
      <c r="BK963" s="9"/>
      <c r="BL963" s="9"/>
      <c r="BM963" s="9"/>
    </row>
    <row r="964" spans="56:65">
      <c r="BD964" s="9"/>
      <c r="BE964" s="9"/>
      <c r="BF964" s="9"/>
      <c r="BG964" s="9"/>
      <c r="BH964" s="9"/>
      <c r="BI964" s="9"/>
      <c r="BJ964" s="9"/>
      <c r="BK964" s="9"/>
      <c r="BL964" s="9"/>
      <c r="BM964" s="9"/>
    </row>
    <row r="965" spans="56:65">
      <c r="BD965" s="9"/>
      <c r="BE965" s="9"/>
      <c r="BF965" s="9"/>
      <c r="BG965" s="9"/>
      <c r="BH965" s="9"/>
      <c r="BI965" s="9"/>
      <c r="BJ965" s="9"/>
      <c r="BK965" s="9"/>
      <c r="BL965" s="9"/>
      <c r="BM965" s="9"/>
    </row>
    <row r="966" spans="56:65">
      <c r="BD966" s="9"/>
      <c r="BE966" s="9"/>
      <c r="BF966" s="9"/>
      <c r="BG966" s="9"/>
      <c r="BH966" s="9"/>
      <c r="BI966" s="9"/>
      <c r="BJ966" s="9"/>
      <c r="BK966" s="9"/>
      <c r="BL966" s="9"/>
      <c r="BM966" s="9"/>
    </row>
    <row r="967" spans="56:65">
      <c r="BD967" s="9"/>
      <c r="BE967" s="9"/>
      <c r="BF967" s="9"/>
      <c r="BG967" s="9"/>
      <c r="BH967" s="9"/>
      <c r="BI967" s="9"/>
      <c r="BJ967" s="9"/>
      <c r="BK967" s="9"/>
      <c r="BL967" s="9"/>
      <c r="BM967" s="9"/>
    </row>
    <row r="968" spans="56:65">
      <c r="BD968" s="9"/>
      <c r="BE968" s="9"/>
      <c r="BF968" s="9"/>
      <c r="BG968" s="9"/>
      <c r="BH968" s="9"/>
      <c r="BI968" s="9"/>
      <c r="BJ968" s="9"/>
      <c r="BK968" s="9"/>
      <c r="BL968" s="9"/>
      <c r="BM968" s="9"/>
    </row>
    <row r="969" spans="56:65">
      <c r="BD969" s="9"/>
      <c r="BE969" s="9"/>
      <c r="BF969" s="9"/>
      <c r="BG969" s="9"/>
      <c r="BH969" s="9"/>
      <c r="BI969" s="9"/>
      <c r="BJ969" s="9"/>
      <c r="BK969" s="9"/>
      <c r="BL969" s="9"/>
      <c r="BM969" s="9"/>
    </row>
    <row r="970" spans="56:65">
      <c r="BD970" s="9"/>
      <c r="BE970" s="9"/>
      <c r="BF970" s="9"/>
      <c r="BG970" s="9"/>
      <c r="BH970" s="9"/>
      <c r="BI970" s="9"/>
      <c r="BJ970" s="9"/>
      <c r="BK970" s="9"/>
      <c r="BL970" s="9"/>
      <c r="BM970" s="9"/>
    </row>
    <row r="971" spans="56:65">
      <c r="BD971" s="9"/>
      <c r="BE971" s="9"/>
      <c r="BF971" s="9"/>
      <c r="BG971" s="9"/>
      <c r="BH971" s="9"/>
      <c r="BI971" s="9"/>
      <c r="BJ971" s="9"/>
      <c r="BK971" s="9"/>
      <c r="BL971" s="9"/>
      <c r="BM971" s="9"/>
    </row>
    <row r="972" spans="56:65">
      <c r="BD972" s="9"/>
      <c r="BE972" s="9"/>
      <c r="BF972" s="9"/>
      <c r="BG972" s="9"/>
      <c r="BH972" s="9"/>
      <c r="BI972" s="9"/>
      <c r="BJ972" s="9"/>
      <c r="BK972" s="9"/>
      <c r="BL972" s="9"/>
      <c r="BM972" s="9"/>
    </row>
    <row r="973" spans="56:65">
      <c r="BD973" s="9"/>
      <c r="BE973" s="9"/>
      <c r="BF973" s="9"/>
      <c r="BG973" s="9"/>
      <c r="BH973" s="9"/>
      <c r="BI973" s="9"/>
      <c r="BJ973" s="9"/>
      <c r="BK973" s="9"/>
      <c r="BL973" s="9"/>
      <c r="BM973" s="9"/>
    </row>
    <row r="974" spans="56:65">
      <c r="BD974" s="9"/>
      <c r="BE974" s="9"/>
      <c r="BF974" s="9"/>
      <c r="BG974" s="9"/>
      <c r="BH974" s="9"/>
      <c r="BI974" s="9"/>
      <c r="BJ974" s="9"/>
      <c r="BK974" s="9"/>
      <c r="BL974" s="9"/>
      <c r="BM974" s="9"/>
    </row>
    <row r="975" spans="56:65">
      <c r="BD975" s="9"/>
      <c r="BE975" s="9"/>
      <c r="BF975" s="9"/>
      <c r="BG975" s="9"/>
      <c r="BH975" s="9"/>
      <c r="BI975" s="9"/>
      <c r="BJ975" s="9"/>
      <c r="BK975" s="9"/>
      <c r="BL975" s="9"/>
      <c r="BM975" s="9"/>
    </row>
    <row r="976" spans="56:65">
      <c r="BD976" s="9"/>
      <c r="BE976" s="9"/>
      <c r="BF976" s="9"/>
      <c r="BG976" s="9"/>
      <c r="BH976" s="9"/>
      <c r="BI976" s="9"/>
      <c r="BJ976" s="9"/>
      <c r="BK976" s="9"/>
      <c r="BL976" s="9"/>
      <c r="BM976" s="9"/>
    </row>
    <row r="977" spans="56:65">
      <c r="BD977" s="9"/>
      <c r="BE977" s="9"/>
      <c r="BF977" s="9"/>
      <c r="BG977" s="9"/>
      <c r="BH977" s="9"/>
      <c r="BI977" s="9"/>
      <c r="BJ977" s="9"/>
      <c r="BK977" s="9"/>
      <c r="BL977" s="9"/>
      <c r="BM977" s="9"/>
    </row>
    <row r="978" spans="56:65">
      <c r="BD978" s="9"/>
      <c r="BE978" s="9"/>
      <c r="BF978" s="9"/>
      <c r="BG978" s="9"/>
      <c r="BH978" s="9"/>
      <c r="BI978" s="9"/>
      <c r="BJ978" s="9"/>
      <c r="BK978" s="9"/>
      <c r="BL978" s="9"/>
      <c r="BM978" s="9"/>
    </row>
    <row r="979" spans="56:65">
      <c r="BD979" s="9"/>
      <c r="BE979" s="9"/>
      <c r="BF979" s="9"/>
      <c r="BG979" s="9"/>
      <c r="BH979" s="9"/>
      <c r="BI979" s="9"/>
      <c r="BJ979" s="9"/>
      <c r="BK979" s="9"/>
      <c r="BL979" s="9"/>
      <c r="BM979" s="9"/>
    </row>
    <row r="980" spans="56:65">
      <c r="BD980" s="9"/>
      <c r="BE980" s="9"/>
      <c r="BF980" s="9"/>
      <c r="BG980" s="9"/>
      <c r="BH980" s="9"/>
      <c r="BI980" s="9"/>
      <c r="BJ980" s="9"/>
      <c r="BK980" s="9"/>
      <c r="BL980" s="9"/>
      <c r="BM980" s="9"/>
    </row>
    <row r="981" spans="56:65">
      <c r="BD981" s="9"/>
      <c r="BE981" s="9"/>
      <c r="BF981" s="9"/>
      <c r="BG981" s="9"/>
      <c r="BH981" s="9"/>
      <c r="BI981" s="9"/>
      <c r="BJ981" s="9"/>
      <c r="BK981" s="9"/>
      <c r="BL981" s="9"/>
      <c r="BM981" s="9"/>
    </row>
    <row r="982" spans="56:65">
      <c r="BD982" s="9"/>
      <c r="BE982" s="9"/>
      <c r="BF982" s="9"/>
      <c r="BG982" s="9"/>
      <c r="BH982" s="9"/>
      <c r="BI982" s="9"/>
      <c r="BJ982" s="9"/>
      <c r="BK982" s="9"/>
      <c r="BL982" s="9"/>
      <c r="BM982" s="9"/>
    </row>
    <row r="983" spans="56:65">
      <c r="BD983" s="9"/>
      <c r="BE983" s="9"/>
      <c r="BF983" s="9"/>
      <c r="BG983" s="9"/>
      <c r="BH983" s="9"/>
      <c r="BI983" s="9"/>
      <c r="BJ983" s="9"/>
      <c r="BK983" s="9"/>
      <c r="BL983" s="9"/>
      <c r="BM983" s="9"/>
    </row>
    <row r="984" spans="56:65">
      <c r="BD984" s="9"/>
      <c r="BE984" s="9"/>
      <c r="BF984" s="9"/>
      <c r="BG984" s="9"/>
      <c r="BH984" s="9"/>
      <c r="BI984" s="9"/>
      <c r="BJ984" s="9"/>
      <c r="BK984" s="9"/>
      <c r="BL984" s="9"/>
      <c r="BM984" s="9"/>
    </row>
    <row r="985" spans="56:65">
      <c r="BD985" s="9"/>
      <c r="BE985" s="9"/>
      <c r="BF985" s="9"/>
      <c r="BG985" s="9"/>
      <c r="BH985" s="9"/>
      <c r="BI985" s="9"/>
      <c r="BJ985" s="9"/>
      <c r="BK985" s="9"/>
      <c r="BL985" s="9"/>
      <c r="BM985" s="9"/>
    </row>
    <row r="986" spans="56:65">
      <c r="BD986" s="9"/>
      <c r="BE986" s="9"/>
      <c r="BF986" s="9"/>
      <c r="BG986" s="9"/>
      <c r="BH986" s="9"/>
      <c r="BI986" s="9"/>
      <c r="BJ986" s="9"/>
      <c r="BK986" s="9"/>
      <c r="BL986" s="9"/>
      <c r="BM986" s="9"/>
    </row>
    <row r="987" spans="56:65">
      <c r="BD987" s="9"/>
      <c r="BE987" s="9"/>
      <c r="BF987" s="9"/>
      <c r="BG987" s="9"/>
      <c r="BH987" s="9"/>
      <c r="BI987" s="9"/>
      <c r="BJ987" s="9"/>
      <c r="BK987" s="9"/>
      <c r="BL987" s="9"/>
      <c r="BM987" s="9"/>
    </row>
    <row r="988" spans="56:65">
      <c r="BD988" s="9"/>
      <c r="BE988" s="9"/>
      <c r="BF988" s="9"/>
      <c r="BG988" s="9"/>
      <c r="BH988" s="9"/>
      <c r="BI988" s="9"/>
      <c r="BJ988" s="9"/>
      <c r="BK988" s="9"/>
      <c r="BL988" s="9"/>
      <c r="BM988" s="9"/>
    </row>
    <row r="989" spans="56:65">
      <c r="BD989" s="9"/>
      <c r="BE989" s="9"/>
      <c r="BF989" s="9"/>
      <c r="BG989" s="9"/>
      <c r="BH989" s="9"/>
      <c r="BI989" s="9"/>
      <c r="BJ989" s="9"/>
      <c r="BK989" s="9"/>
      <c r="BL989" s="9"/>
      <c r="BM989" s="9"/>
    </row>
    <row r="990" spans="56:65">
      <c r="BD990" s="9"/>
      <c r="BE990" s="9"/>
      <c r="BF990" s="9"/>
      <c r="BG990" s="9"/>
      <c r="BH990" s="9"/>
      <c r="BI990" s="9"/>
      <c r="BJ990" s="9"/>
      <c r="BK990" s="9"/>
      <c r="BL990" s="9"/>
      <c r="BM990" s="9"/>
    </row>
    <row r="991" spans="56:65">
      <c r="BD991" s="9"/>
      <c r="BE991" s="9"/>
      <c r="BF991" s="9"/>
      <c r="BG991" s="9"/>
      <c r="BH991" s="9"/>
      <c r="BI991" s="9"/>
      <c r="BJ991" s="9"/>
      <c r="BK991" s="9"/>
      <c r="BL991" s="9"/>
      <c r="BM991" s="9"/>
    </row>
    <row r="992" spans="56:65">
      <c r="BD992" s="9"/>
      <c r="BE992" s="9"/>
      <c r="BF992" s="9"/>
      <c r="BG992" s="9"/>
      <c r="BH992" s="9"/>
      <c r="BI992" s="9"/>
      <c r="BJ992" s="9"/>
      <c r="BK992" s="9"/>
      <c r="BL992" s="9"/>
      <c r="BM992" s="9"/>
    </row>
    <row r="993" spans="56:65">
      <c r="BD993" s="9"/>
      <c r="BE993" s="9"/>
      <c r="BF993" s="9"/>
      <c r="BG993" s="9"/>
      <c r="BH993" s="9"/>
      <c r="BI993" s="9"/>
      <c r="BJ993" s="9"/>
      <c r="BK993" s="9"/>
      <c r="BL993" s="9"/>
      <c r="BM993" s="9"/>
    </row>
    <row r="994" spans="56:65">
      <c r="BD994" s="9"/>
      <c r="BE994" s="9"/>
      <c r="BF994" s="9"/>
      <c r="BG994" s="9"/>
      <c r="BH994" s="9"/>
      <c r="BI994" s="9"/>
      <c r="BJ994" s="9"/>
      <c r="BK994" s="9"/>
      <c r="BL994" s="9"/>
      <c r="BM994" s="9"/>
    </row>
    <row r="995" spans="56:65">
      <c r="BD995" s="9"/>
      <c r="BE995" s="9"/>
      <c r="BF995" s="9"/>
      <c r="BG995" s="9"/>
      <c r="BH995" s="9"/>
      <c r="BI995" s="9"/>
      <c r="BJ995" s="9"/>
      <c r="BK995" s="9"/>
      <c r="BL995" s="9"/>
      <c r="BM995" s="9"/>
    </row>
    <row r="996" spans="56:65">
      <c r="BD996" s="9"/>
      <c r="BE996" s="9"/>
      <c r="BF996" s="9"/>
      <c r="BG996" s="9"/>
      <c r="BH996" s="9"/>
      <c r="BI996" s="9"/>
      <c r="BJ996" s="9"/>
      <c r="BK996" s="9"/>
      <c r="BL996" s="9"/>
      <c r="BM996" s="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194-3DE7-4397-813F-F004E451504E}">
  <dimension ref="A1:CA1000"/>
  <sheetViews>
    <sheetView showGridLines="0" zoomScaleNormal="100" workbookViewId="0">
      <pane xSplit="3" topLeftCell="BO1" activePane="topRight" state="frozen"/>
      <selection pane="topRight"/>
    </sheetView>
  </sheetViews>
  <sheetFormatPr defaultColWidth="9.1796875" defaultRowHeight="15.5"/>
  <cols>
    <col min="1" max="1" width="4.453125" style="1" customWidth="1"/>
    <col min="2" max="2" width="4.1796875" style="1" customWidth="1"/>
    <col min="3" max="3" width="101.1796875" style="22" customWidth="1"/>
    <col min="4" max="4" width="0.7265625" style="53" customWidth="1"/>
    <col min="5" max="5" width="13.453125" style="53" bestFit="1" customWidth="1"/>
    <col min="6" max="6" width="0.7265625" style="53" customWidth="1"/>
    <col min="7" max="7" width="13.453125" style="53" bestFit="1" customWidth="1"/>
    <col min="8" max="8" width="0.7265625" style="53" customWidth="1"/>
    <col min="9" max="9" width="13.453125" style="53" customWidth="1"/>
    <col min="10" max="10" width="0.7265625" style="53" customWidth="1"/>
    <col min="11" max="11" width="13.453125" style="53" customWidth="1"/>
    <col min="12" max="12" width="0.54296875" style="53" customWidth="1"/>
    <col min="13" max="13" width="13.453125" style="53" customWidth="1"/>
    <col min="14" max="14" width="0.54296875" style="53" customWidth="1"/>
    <col min="15" max="15" width="13.453125" style="53" customWidth="1"/>
    <col min="16" max="16" width="0.54296875" style="53" customWidth="1"/>
    <col min="17" max="17" width="13.453125" style="53" bestFit="1" customWidth="1"/>
    <col min="18" max="18" width="0.54296875" style="53" customWidth="1"/>
    <col min="19" max="19" width="13.453125" style="53" bestFit="1" customWidth="1"/>
    <col min="20" max="20" width="0.54296875" style="53" customWidth="1"/>
    <col min="21" max="21" width="13.453125" style="53" bestFit="1" customWidth="1"/>
    <col min="22" max="22" width="0.54296875" style="53" customWidth="1"/>
    <col min="23" max="23" width="13.453125" style="40" bestFit="1" customWidth="1"/>
    <col min="24" max="24" width="0.54296875" style="53" customWidth="1"/>
    <col min="25" max="25" width="13.453125" style="53" customWidth="1"/>
    <col min="26" max="26" width="0.54296875" style="53" customWidth="1"/>
    <col min="27" max="27" width="13.453125" style="53" bestFit="1" customWidth="1"/>
    <col min="28" max="28" width="0.54296875" style="53" customWidth="1"/>
    <col min="29" max="29" width="13.453125" style="53" bestFit="1" customWidth="1"/>
    <col min="30" max="30" width="0.54296875" style="53" customWidth="1"/>
    <col min="31" max="31" width="13.453125" style="53" bestFit="1" customWidth="1"/>
    <col min="32" max="32" width="0.54296875" style="53" customWidth="1"/>
    <col min="33" max="33" width="13.453125" style="53" bestFit="1" customWidth="1"/>
    <col min="34" max="34" width="0.54296875" style="53" customWidth="1"/>
    <col min="35" max="35" width="13.453125" style="53" bestFit="1" customWidth="1"/>
    <col min="36" max="36" width="0.54296875" style="53" customWidth="1"/>
    <col min="37" max="37" width="13.453125" style="53" bestFit="1" customWidth="1"/>
    <col min="38" max="38" width="0.54296875" style="53" customWidth="1"/>
    <col min="39" max="39" width="13.453125" style="53" bestFit="1" customWidth="1"/>
    <col min="40" max="40" width="0.54296875" style="53" customWidth="1"/>
    <col min="41" max="41" width="13.453125" style="53" bestFit="1" customWidth="1"/>
    <col min="42" max="42" width="0.54296875" style="53" customWidth="1"/>
    <col min="43" max="43" width="13.453125" style="53" bestFit="1" customWidth="1"/>
    <col min="44" max="44" width="0.54296875" style="53" customWidth="1"/>
    <col min="45" max="45" width="13.453125" style="53" bestFit="1" customWidth="1"/>
    <col min="46" max="46" width="0.54296875" style="53" customWidth="1"/>
    <col min="47" max="47" width="13.453125" style="53" bestFit="1" customWidth="1"/>
    <col min="48" max="48" width="0.54296875" style="53" customWidth="1"/>
    <col min="49" max="49" width="13.453125" style="53" bestFit="1" customWidth="1"/>
    <col min="50" max="50" width="0.54296875" style="53" customWidth="1"/>
    <col min="51" max="51" width="13.453125" style="53" bestFit="1" customWidth="1"/>
    <col min="52" max="52" width="0.54296875" style="53" customWidth="1"/>
    <col min="53" max="53" width="13.453125" style="53" bestFit="1" customWidth="1"/>
    <col min="54" max="54" width="0.54296875" style="53" customWidth="1"/>
    <col min="55" max="55" width="13.453125" style="53" bestFit="1" customWidth="1"/>
    <col min="56" max="56" width="0.54296875" style="153" customWidth="1"/>
    <col min="57" max="57" width="14.81640625" style="175" bestFit="1" customWidth="1"/>
    <col min="58" max="58" width="0.54296875" style="153" customWidth="1"/>
    <col min="59" max="59" width="13.453125" style="153" bestFit="1" customWidth="1"/>
    <col min="60" max="60" width="0.54296875" customWidth="1"/>
    <col min="61" max="61" width="13.453125" customWidth="1"/>
    <col min="62" max="62" width="0.54296875" customWidth="1"/>
    <col min="63" max="63" width="13.453125" customWidth="1"/>
    <col min="64" max="64" width="0.54296875" customWidth="1"/>
    <col min="65" max="65" width="14.453125" customWidth="1"/>
    <col min="66" max="66" width="0.54296875" customWidth="1"/>
    <col min="67" max="67" width="14.81640625" customWidth="1"/>
    <col min="68" max="68" width="0.54296875" customWidth="1"/>
    <col min="69" max="69" width="13.453125" customWidth="1"/>
    <col min="70" max="70" width="0.54296875" customWidth="1"/>
    <col min="71" max="71" width="13.453125" customWidth="1"/>
    <col min="72" max="72" width="0.54296875" customWidth="1"/>
    <col min="73" max="73" width="13.453125" customWidth="1"/>
    <col min="74" max="74" width="0.54296875" customWidth="1"/>
    <col min="75" max="75" width="13.453125" customWidth="1"/>
    <col min="76" max="76" width="0.54296875" customWidth="1"/>
    <col min="77" max="77" width="13.453125" customWidth="1"/>
    <col min="78" max="78" width="0.54296875" customWidth="1"/>
    <col min="79" max="79" width="13.453125" customWidth="1"/>
    <col min="80" max="16384" width="9.1796875" style="1"/>
  </cols>
  <sheetData>
    <row r="1" spans="1:79" ht="16.5" customHeight="1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9"/>
      <c r="AU1" s="9"/>
      <c r="AV1" s="9"/>
      <c r="AW1" s="9"/>
      <c r="AX1" s="9"/>
      <c r="AY1" s="9"/>
      <c r="AZ1" s="9"/>
      <c r="BA1" s="9"/>
      <c r="BB1" s="9"/>
      <c r="BC1" s="9"/>
      <c r="BD1" s="1"/>
      <c r="BE1" s="161"/>
      <c r="BF1" s="1"/>
      <c r="BG1" s="1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</row>
    <row r="2" spans="1:79" ht="9" customHeight="1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9"/>
      <c r="AU2" s="9"/>
      <c r="AV2" s="9"/>
      <c r="AW2" s="9"/>
      <c r="AX2" s="9"/>
      <c r="AY2" s="9"/>
      <c r="AZ2" s="9"/>
      <c r="BA2" s="9"/>
      <c r="BB2" s="9"/>
      <c r="BC2" s="9"/>
      <c r="BD2" s="1"/>
      <c r="BE2" s="161"/>
      <c r="BF2" s="1"/>
      <c r="BG2" s="1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</row>
    <row r="3" spans="1:79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9"/>
      <c r="AU3" s="9"/>
      <c r="AV3" s="9"/>
      <c r="AW3" s="9"/>
      <c r="AX3" s="9"/>
      <c r="AY3" s="9"/>
      <c r="AZ3" s="9"/>
      <c r="BA3" s="9"/>
      <c r="BB3" s="9"/>
      <c r="BC3" s="9"/>
      <c r="BD3" s="1"/>
      <c r="BE3" s="161"/>
      <c r="BF3" s="1"/>
      <c r="BG3" s="1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</row>
    <row r="4" spans="1:79" s="147" customFormat="1" ht="18">
      <c r="C4" s="160"/>
      <c r="D4" s="224"/>
      <c r="E4" s="225">
        <v>2017</v>
      </c>
      <c r="F4" s="224"/>
      <c r="G4" s="225">
        <v>2018</v>
      </c>
      <c r="H4" s="224"/>
      <c r="I4" s="226" t="s">
        <v>61</v>
      </c>
      <c r="J4" s="224"/>
      <c r="K4" s="226" t="s">
        <v>62</v>
      </c>
      <c r="L4" s="224"/>
      <c r="M4" s="226" t="s">
        <v>63</v>
      </c>
      <c r="N4" s="224"/>
      <c r="O4" s="226" t="s">
        <v>64</v>
      </c>
      <c r="P4" s="224"/>
      <c r="Q4" s="225">
        <v>2019</v>
      </c>
      <c r="R4" s="224"/>
      <c r="S4" s="226" t="s">
        <v>65</v>
      </c>
      <c r="T4" s="224"/>
      <c r="U4" s="226" t="s">
        <v>66</v>
      </c>
      <c r="V4" s="224"/>
      <c r="W4" s="226" t="s">
        <v>67</v>
      </c>
      <c r="X4" s="224"/>
      <c r="Y4" s="226" t="s">
        <v>68</v>
      </c>
      <c r="Z4" s="224"/>
      <c r="AA4" s="225">
        <v>2020</v>
      </c>
      <c r="AB4" s="224"/>
      <c r="AC4" s="226" t="s">
        <v>69</v>
      </c>
      <c r="AD4" s="224"/>
      <c r="AE4" s="226" t="s">
        <v>70</v>
      </c>
      <c r="AF4" s="224"/>
      <c r="AG4" s="226" t="s">
        <v>71</v>
      </c>
      <c r="AH4" s="224"/>
      <c r="AI4" s="226" t="s">
        <v>72</v>
      </c>
      <c r="AJ4" s="224"/>
      <c r="AK4" s="225">
        <v>2021</v>
      </c>
      <c r="AL4" s="224"/>
      <c r="AM4" s="226" t="s">
        <v>73</v>
      </c>
      <c r="AN4" s="224"/>
      <c r="AO4" s="226" t="s">
        <v>74</v>
      </c>
      <c r="AP4" s="224"/>
      <c r="AQ4" s="226" t="s">
        <v>75</v>
      </c>
      <c r="AR4" s="224"/>
      <c r="AS4" s="226" t="s">
        <v>76</v>
      </c>
      <c r="AT4" s="224"/>
      <c r="AU4" s="225">
        <v>2022</v>
      </c>
      <c r="AV4" s="224"/>
      <c r="AW4" s="226" t="s">
        <v>77</v>
      </c>
      <c r="AX4" s="224"/>
      <c r="AY4" s="226" t="s">
        <v>78</v>
      </c>
      <c r="AZ4" s="224"/>
      <c r="BA4" s="226" t="s">
        <v>79</v>
      </c>
      <c r="BB4" s="224"/>
      <c r="BC4" s="226" t="s">
        <v>141</v>
      </c>
      <c r="BD4" s="224"/>
      <c r="BE4" s="225">
        <v>2023</v>
      </c>
      <c r="BF4" s="224"/>
      <c r="BG4" s="225" t="s">
        <v>150</v>
      </c>
      <c r="BH4" s="227"/>
      <c r="BI4" s="228" t="s">
        <v>151</v>
      </c>
      <c r="BJ4" s="227"/>
      <c r="BK4" s="228" t="s">
        <v>155</v>
      </c>
      <c r="BL4" s="181"/>
      <c r="BM4" s="247" t="s">
        <v>160</v>
      </c>
      <c r="BN4" s="181"/>
      <c r="BO4" s="248">
        <v>2024</v>
      </c>
      <c r="BP4" s="181"/>
      <c r="BQ4" s="247" t="s">
        <v>166</v>
      </c>
      <c r="BR4" s="181"/>
      <c r="BS4" s="247" t="s">
        <v>169</v>
      </c>
      <c r="BT4" s="181"/>
      <c r="BU4" s="247" t="s">
        <v>170</v>
      </c>
      <c r="BV4" s="181"/>
      <c r="BW4" s="247" t="s">
        <v>173</v>
      </c>
      <c r="BX4" s="181"/>
      <c r="BY4" s="248">
        <v>2025</v>
      </c>
      <c r="BZ4" s="181"/>
      <c r="CA4" s="248" t="s">
        <v>177</v>
      </c>
    </row>
    <row r="5" spans="1:79" s="9" customFormat="1">
      <c r="A5" s="1"/>
      <c r="B5" s="1"/>
      <c r="C5" s="37"/>
      <c r="D5" s="38"/>
      <c r="E5" s="39"/>
      <c r="F5" s="38"/>
      <c r="G5" s="39"/>
      <c r="H5" s="38"/>
      <c r="I5" s="40"/>
      <c r="J5" s="38"/>
      <c r="K5" s="40"/>
      <c r="L5" s="38"/>
      <c r="M5" s="40"/>
      <c r="N5" s="38"/>
      <c r="O5" s="40"/>
      <c r="P5" s="38"/>
      <c r="Q5" s="41"/>
      <c r="R5" s="38"/>
      <c r="S5" s="39"/>
      <c r="T5" s="38"/>
      <c r="U5" s="42"/>
      <c r="V5" s="38"/>
      <c r="W5" s="40"/>
      <c r="X5" s="38"/>
      <c r="Y5" s="40"/>
      <c r="Z5" s="38"/>
      <c r="AA5" s="41"/>
      <c r="AB5" s="38"/>
      <c r="AC5" s="41"/>
      <c r="AD5" s="38"/>
      <c r="AE5" s="41"/>
      <c r="AF5" s="38"/>
      <c r="AG5" s="41"/>
      <c r="AH5" s="38"/>
      <c r="AI5" s="41"/>
      <c r="AJ5" s="38"/>
      <c r="AK5" s="41"/>
      <c r="AL5" s="38"/>
      <c r="AM5" s="41"/>
      <c r="AN5" s="38"/>
      <c r="AO5" s="41"/>
      <c r="AP5" s="38"/>
      <c r="AQ5" s="41"/>
      <c r="AR5" s="38"/>
      <c r="AS5" s="41"/>
      <c r="AT5" s="38"/>
      <c r="AU5" s="41"/>
      <c r="AV5" s="38"/>
      <c r="AW5" s="41"/>
      <c r="AX5" s="38"/>
      <c r="AY5" s="41"/>
      <c r="AZ5" s="38"/>
      <c r="BA5" s="41"/>
      <c r="BB5" s="38"/>
      <c r="BC5" s="41"/>
      <c r="BD5" s="38"/>
      <c r="BE5" s="41"/>
      <c r="BF5" s="38"/>
      <c r="BG5" s="41"/>
      <c r="BH5" s="182"/>
      <c r="BI5" s="183"/>
      <c r="BJ5" s="182"/>
      <c r="BK5" s="183"/>
      <c r="BL5" s="182"/>
      <c r="BM5" s="183"/>
      <c r="BN5" s="182"/>
      <c r="BO5" s="183"/>
      <c r="BP5" s="182"/>
      <c r="BQ5" s="183"/>
      <c r="BR5" s="182"/>
      <c r="BS5" s="183"/>
      <c r="BT5" s="182"/>
      <c r="BU5" s="183"/>
      <c r="BV5" s="182"/>
      <c r="BW5" s="183"/>
      <c r="BX5" s="182"/>
      <c r="BY5" s="183"/>
      <c r="BZ5" s="182"/>
      <c r="CA5" s="183"/>
    </row>
    <row r="6" spans="1:79" s="9" customFormat="1">
      <c r="A6" s="1"/>
      <c r="B6" s="1"/>
      <c r="C6" s="34" t="s">
        <v>80</v>
      </c>
      <c r="D6" s="43"/>
      <c r="E6" s="44">
        <v>216610</v>
      </c>
      <c r="F6" s="43"/>
      <c r="G6" s="44">
        <v>241780</v>
      </c>
      <c r="H6" s="43"/>
      <c r="I6" s="44">
        <v>56425</v>
      </c>
      <c r="J6" s="43"/>
      <c r="K6" s="44">
        <v>57557</v>
      </c>
      <c r="L6" s="43"/>
      <c r="M6" s="44">
        <v>71672</v>
      </c>
      <c r="N6" s="43"/>
      <c r="O6" s="44">
        <v>90370</v>
      </c>
      <c r="P6" s="43"/>
      <c r="Q6" s="44">
        <v>276023.01010176592</v>
      </c>
      <c r="R6" s="43"/>
      <c r="S6" s="44">
        <v>56134</v>
      </c>
      <c r="T6" s="43"/>
      <c r="U6" s="44">
        <v>23433</v>
      </c>
      <c r="V6" s="43"/>
      <c r="W6" s="44">
        <v>66268</v>
      </c>
      <c r="X6" s="43"/>
      <c r="Y6" s="44">
        <v>121484.52976999903</v>
      </c>
      <c r="Z6" s="43"/>
      <c r="AA6" s="44">
        <v>267319.75692273007</v>
      </c>
      <c r="AB6" s="43"/>
      <c r="AC6" s="44">
        <v>63713</v>
      </c>
      <c r="AD6" s="43"/>
      <c r="AE6" s="44">
        <v>94439</v>
      </c>
      <c r="AF6" s="43"/>
      <c r="AG6" s="44">
        <v>124781.01350999411</v>
      </c>
      <c r="AH6" s="43"/>
      <c r="AI6" s="44">
        <v>151658.83087999985</v>
      </c>
      <c r="AJ6" s="43"/>
      <c r="AK6" s="44">
        <v>434591.51460999419</v>
      </c>
      <c r="AL6" s="43"/>
      <c r="AM6" s="44">
        <v>112524</v>
      </c>
      <c r="AN6" s="43"/>
      <c r="AO6" s="44">
        <v>131443</v>
      </c>
      <c r="AP6" s="43"/>
      <c r="AQ6" s="44">
        <v>138147</v>
      </c>
      <c r="AR6" s="43"/>
      <c r="AS6" s="44">
        <v>185312</v>
      </c>
      <c r="AT6" s="43"/>
      <c r="AU6" s="44">
        <v>567426</v>
      </c>
      <c r="AV6" s="43"/>
      <c r="AW6" s="44">
        <v>141690</v>
      </c>
      <c r="AX6" s="43"/>
      <c r="AY6" s="44">
        <v>155775.38780000017</v>
      </c>
      <c r="AZ6" s="43"/>
      <c r="BA6" s="44">
        <v>164277.72480999999</v>
      </c>
      <c r="BB6" s="43"/>
      <c r="BC6" s="44">
        <v>221947</v>
      </c>
      <c r="BD6" s="43"/>
      <c r="BE6" s="162">
        <v>683690.11261000019</v>
      </c>
      <c r="BF6" s="43"/>
      <c r="BG6" s="44">
        <v>162131</v>
      </c>
      <c r="BH6" s="184"/>
      <c r="BI6" s="185">
        <v>192002</v>
      </c>
      <c r="BJ6" s="184"/>
      <c r="BK6" s="185">
        <v>204335</v>
      </c>
      <c r="BL6" s="184"/>
      <c r="BM6" s="185">
        <v>273291</v>
      </c>
      <c r="BN6" s="184"/>
      <c r="BO6" s="185">
        <v>831758.78240999975</v>
      </c>
      <c r="BP6" s="184"/>
      <c r="BQ6" s="185">
        <v>212786</v>
      </c>
      <c r="BR6" s="184"/>
      <c r="BS6" s="185">
        <v>242091</v>
      </c>
      <c r="BT6" s="184"/>
      <c r="BU6" s="185">
        <v>268529</v>
      </c>
      <c r="BV6" s="184"/>
      <c r="BW6" s="185">
        <v>323106</v>
      </c>
      <c r="BX6" s="184"/>
      <c r="BY6" s="185">
        <v>1046512</v>
      </c>
      <c r="BZ6" s="184"/>
      <c r="CA6" s="185">
        <v>251158</v>
      </c>
    </row>
    <row r="7" spans="1:79" s="9" customFormat="1">
      <c r="A7" s="1"/>
      <c r="B7" s="1"/>
      <c r="C7" s="3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/>
      <c r="AD7" s="45"/>
      <c r="AE7" s="44"/>
      <c r="AF7" s="45"/>
      <c r="AG7" s="44"/>
      <c r="AH7" s="45"/>
      <c r="AI7" s="44"/>
      <c r="AJ7" s="45"/>
      <c r="AK7" s="44"/>
      <c r="AL7" s="45"/>
      <c r="AM7" s="44"/>
      <c r="AN7" s="45"/>
      <c r="AO7" s="44"/>
      <c r="AP7" s="45"/>
      <c r="AQ7" s="44"/>
      <c r="AR7" s="45"/>
      <c r="AS7" s="44"/>
      <c r="AT7" s="45"/>
      <c r="AU7" s="44"/>
      <c r="AV7" s="45"/>
      <c r="AW7" s="44"/>
      <c r="AX7" s="45"/>
      <c r="AY7" s="44"/>
      <c r="AZ7" s="45"/>
      <c r="BA7" s="44"/>
      <c r="BB7" s="45"/>
      <c r="BC7" s="44"/>
      <c r="BD7" s="45"/>
      <c r="BE7" s="162"/>
      <c r="BF7" s="45"/>
      <c r="BG7" s="44"/>
      <c r="BH7" s="186"/>
      <c r="BI7" s="185"/>
      <c r="BJ7" s="186"/>
      <c r="BK7" s="185"/>
      <c r="BL7" s="186"/>
      <c r="BM7" s="185"/>
      <c r="BN7" s="186"/>
      <c r="BO7" s="185"/>
      <c r="BP7" s="186"/>
      <c r="BQ7" s="185"/>
      <c r="BR7" s="186"/>
      <c r="BS7" s="185"/>
      <c r="BT7" s="186"/>
      <c r="BU7" s="185"/>
      <c r="BV7" s="186"/>
      <c r="BW7" s="185"/>
      <c r="BX7" s="186"/>
      <c r="BY7" s="185"/>
      <c r="BZ7" s="186"/>
      <c r="CA7" s="185"/>
    </row>
    <row r="8" spans="1:79" s="9" customFormat="1">
      <c r="A8" s="1"/>
      <c r="B8" s="1"/>
      <c r="C8" s="34" t="s">
        <v>81</v>
      </c>
      <c r="D8" s="45"/>
      <c r="E8" s="44">
        <v>-86940</v>
      </c>
      <c r="F8" s="45"/>
      <c r="G8" s="44">
        <v>-95667</v>
      </c>
      <c r="H8" s="45"/>
      <c r="I8" s="44">
        <v>-22657</v>
      </c>
      <c r="J8" s="45"/>
      <c r="K8" s="44">
        <v>-23192</v>
      </c>
      <c r="L8" s="45"/>
      <c r="M8" s="44">
        <v>-31270</v>
      </c>
      <c r="N8" s="45"/>
      <c r="O8" s="44">
        <v>-37848</v>
      </c>
      <c r="P8" s="45"/>
      <c r="Q8" s="44">
        <v>-114966</v>
      </c>
      <c r="R8" s="45"/>
      <c r="S8" s="44">
        <v>-26736</v>
      </c>
      <c r="T8" s="45"/>
      <c r="U8" s="44">
        <v>-9701</v>
      </c>
      <c r="V8" s="45"/>
      <c r="W8" s="44">
        <v>-27279</v>
      </c>
      <c r="X8" s="45"/>
      <c r="Y8" s="44">
        <v>-47770.108499999988</v>
      </c>
      <c r="Z8" s="45"/>
      <c r="AA8" s="44">
        <v>-111486.22116999998</v>
      </c>
      <c r="AB8" s="45"/>
      <c r="AC8" s="44">
        <v>-22923</v>
      </c>
      <c r="AD8" s="45"/>
      <c r="AE8" s="44">
        <v>-38145.690039999994</v>
      </c>
      <c r="AF8" s="45"/>
      <c r="AG8" s="44">
        <v>-54526.535880000127</v>
      </c>
      <c r="AH8" s="45"/>
      <c r="AI8" s="44">
        <v>-59034.390660000092</v>
      </c>
      <c r="AJ8" s="45"/>
      <c r="AK8" s="44">
        <v>-174630.19350000023</v>
      </c>
      <c r="AL8" s="45"/>
      <c r="AM8" s="44">
        <v>-44911.089699999982</v>
      </c>
      <c r="AN8" s="45"/>
      <c r="AO8" s="44">
        <v>-60274</v>
      </c>
      <c r="AP8" s="45"/>
      <c r="AQ8" s="44">
        <v>-59048.319050000035</v>
      </c>
      <c r="AR8" s="45"/>
      <c r="AS8" s="44">
        <v>-76423</v>
      </c>
      <c r="AT8" s="45"/>
      <c r="AU8" s="44">
        <v>-240656</v>
      </c>
      <c r="AV8" s="45"/>
      <c r="AW8" s="44">
        <v>-58382.952340000003</v>
      </c>
      <c r="AX8" s="45"/>
      <c r="AY8" s="44">
        <v>-66874</v>
      </c>
      <c r="AZ8" s="45"/>
      <c r="BA8" s="44">
        <v>-69902</v>
      </c>
      <c r="BB8" s="45"/>
      <c r="BC8" s="44">
        <v>-94101.376250000161</v>
      </c>
      <c r="BD8" s="45"/>
      <c r="BE8" s="162">
        <v>-289260.32859000016</v>
      </c>
      <c r="BF8" s="45"/>
      <c r="BG8" s="44">
        <v>-66695.136350000059</v>
      </c>
      <c r="BH8" s="186"/>
      <c r="BI8" s="185">
        <v>-84783</v>
      </c>
      <c r="BJ8" s="186"/>
      <c r="BK8" s="185">
        <v>-90937</v>
      </c>
      <c r="BL8" s="186"/>
      <c r="BM8" s="185">
        <v>-118701.00055000003</v>
      </c>
      <c r="BN8" s="186"/>
      <c r="BO8" s="185">
        <v>-361116</v>
      </c>
      <c r="BP8" s="186"/>
      <c r="BQ8" s="185">
        <v>-82968.218960000086</v>
      </c>
      <c r="BR8" s="186"/>
      <c r="BS8" s="185">
        <v>-103434</v>
      </c>
      <c r="BT8" s="186"/>
      <c r="BU8" s="185">
        <v>-126842.59786999997</v>
      </c>
      <c r="BV8" s="186"/>
      <c r="BW8" s="185">
        <v>-131973</v>
      </c>
      <c r="BX8" s="186"/>
      <c r="BY8" s="185">
        <v>-445218</v>
      </c>
      <c r="BZ8" s="186"/>
      <c r="CA8" s="185">
        <v>-100975</v>
      </c>
    </row>
    <row r="9" spans="1:79" s="9" customFormat="1">
      <c r="A9" s="1"/>
      <c r="B9" s="1"/>
      <c r="C9" s="3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  <c r="Q9" s="44" t="s">
        <v>0</v>
      </c>
      <c r="R9" s="45"/>
      <c r="S9" s="44"/>
      <c r="T9" s="45"/>
      <c r="U9" s="44"/>
      <c r="V9" s="45"/>
      <c r="W9" s="44"/>
      <c r="X9" s="45"/>
      <c r="Y9" s="44"/>
      <c r="Z9" s="45"/>
      <c r="AA9" s="44" t="s">
        <v>0</v>
      </c>
      <c r="AB9" s="45"/>
      <c r="AC9" s="44"/>
      <c r="AD9" s="45"/>
      <c r="AE9" s="44"/>
      <c r="AF9" s="45"/>
      <c r="AG9" s="44"/>
      <c r="AH9" s="45"/>
      <c r="AI9" s="44"/>
      <c r="AJ9" s="45"/>
      <c r="AK9" s="44"/>
      <c r="AL9" s="45"/>
      <c r="AM9" s="44"/>
      <c r="AN9" s="45"/>
      <c r="AO9" s="44"/>
      <c r="AP9" s="45"/>
      <c r="AQ9" s="44"/>
      <c r="AR9" s="45"/>
      <c r="AS9" s="44"/>
      <c r="AT9" s="45"/>
      <c r="AU9" s="44"/>
      <c r="AV9" s="45"/>
      <c r="AW9" s="44"/>
      <c r="AX9" s="45"/>
      <c r="AY9" s="44"/>
      <c r="AZ9" s="45"/>
      <c r="BA9" s="44"/>
      <c r="BB9" s="45"/>
      <c r="BC9" s="44"/>
      <c r="BD9" s="45"/>
      <c r="BE9" s="162"/>
      <c r="BF9" s="45"/>
      <c r="BG9" s="44"/>
      <c r="BH9" s="186"/>
      <c r="BI9" s="185"/>
      <c r="BJ9" s="186"/>
      <c r="BK9" s="185"/>
      <c r="BL9" s="186"/>
      <c r="BM9" s="185"/>
      <c r="BN9" s="186"/>
      <c r="BO9" s="185"/>
      <c r="BP9" s="186"/>
      <c r="BQ9" s="185"/>
      <c r="BR9" s="186"/>
      <c r="BS9" s="185"/>
      <c r="BT9" s="186"/>
      <c r="BU9" s="185"/>
      <c r="BV9" s="186"/>
      <c r="BW9" s="185"/>
      <c r="BX9" s="186"/>
      <c r="BY9" s="185"/>
      <c r="BZ9" s="186"/>
      <c r="CA9" s="185"/>
    </row>
    <row r="10" spans="1:79" s="9" customFormat="1">
      <c r="A10" s="1"/>
      <c r="B10" s="1"/>
      <c r="C10" s="34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5"/>
      <c r="O10" s="46"/>
      <c r="P10" s="45"/>
      <c r="Q10" s="46"/>
      <c r="R10" s="45"/>
      <c r="S10" s="46"/>
      <c r="T10" s="45"/>
      <c r="U10" s="46"/>
      <c r="V10" s="45"/>
      <c r="W10" s="46"/>
      <c r="X10" s="45"/>
      <c r="Y10" s="46"/>
      <c r="Z10" s="45"/>
      <c r="AA10" s="46"/>
      <c r="AB10" s="45"/>
      <c r="AC10" s="46"/>
      <c r="AD10" s="45"/>
      <c r="AE10" s="46"/>
      <c r="AF10" s="45"/>
      <c r="AG10" s="46"/>
      <c r="AH10" s="45"/>
      <c r="AI10" s="46"/>
      <c r="AJ10" s="45"/>
      <c r="AK10" s="46"/>
      <c r="AL10" s="45"/>
      <c r="AM10" s="46"/>
      <c r="AN10" s="45"/>
      <c r="AO10" s="46"/>
      <c r="AP10" s="45"/>
      <c r="AQ10" s="46"/>
      <c r="AR10" s="45"/>
      <c r="AS10" s="46"/>
      <c r="AT10" s="45"/>
      <c r="AU10" s="46"/>
      <c r="AV10" s="45"/>
      <c r="AW10" s="46"/>
      <c r="AX10" s="45"/>
      <c r="AY10" s="46"/>
      <c r="AZ10" s="45"/>
      <c r="BA10" s="46"/>
      <c r="BB10" s="45"/>
      <c r="BC10" s="46"/>
      <c r="BD10" s="45"/>
      <c r="BE10" s="163"/>
      <c r="BF10" s="45"/>
      <c r="BG10" s="46"/>
      <c r="BH10" s="186"/>
      <c r="BI10" s="187"/>
      <c r="BJ10" s="186"/>
      <c r="BK10" s="187"/>
      <c r="BL10" s="186"/>
      <c r="BM10" s="187"/>
      <c r="BN10" s="186"/>
      <c r="BO10" s="187"/>
      <c r="BP10" s="186"/>
      <c r="BQ10" s="187"/>
      <c r="BR10" s="186"/>
      <c r="BS10" s="187"/>
      <c r="BT10" s="186"/>
      <c r="BU10" s="187"/>
      <c r="BV10" s="186"/>
      <c r="BW10" s="187"/>
      <c r="BX10" s="186"/>
      <c r="BY10" s="187"/>
      <c r="BZ10" s="186"/>
      <c r="CA10" s="187"/>
    </row>
    <row r="11" spans="1:79" s="9" customFormat="1">
      <c r="A11" s="1"/>
      <c r="B11" s="1"/>
      <c r="C11" s="138" t="s">
        <v>82</v>
      </c>
      <c r="D11" s="45"/>
      <c r="E11" s="47">
        <v>129670</v>
      </c>
      <c r="F11" s="45"/>
      <c r="G11" s="47">
        <v>146113</v>
      </c>
      <c r="H11" s="45"/>
      <c r="I11" s="47">
        <v>33768</v>
      </c>
      <c r="J11" s="45"/>
      <c r="K11" s="47">
        <v>34365</v>
      </c>
      <c r="L11" s="45"/>
      <c r="M11" s="47">
        <v>40402</v>
      </c>
      <c r="N11" s="45"/>
      <c r="O11" s="47">
        <v>52522</v>
      </c>
      <c r="P11" s="45"/>
      <c r="Q11" s="47">
        <v>161057.01010176592</v>
      </c>
      <c r="R11" s="45"/>
      <c r="S11" s="47">
        <v>29398</v>
      </c>
      <c r="T11" s="45"/>
      <c r="U11" s="47">
        <v>13732</v>
      </c>
      <c r="V11" s="45"/>
      <c r="W11" s="47">
        <v>38989</v>
      </c>
      <c r="X11" s="45"/>
      <c r="Y11" s="47">
        <v>73714.42126999906</v>
      </c>
      <c r="Z11" s="45"/>
      <c r="AA11" s="47">
        <v>155833.53575273012</v>
      </c>
      <c r="AB11" s="45"/>
      <c r="AC11" s="47">
        <v>40790</v>
      </c>
      <c r="AD11" s="45"/>
      <c r="AE11" s="47">
        <v>56292.670540000581</v>
      </c>
      <c r="AF11" s="45"/>
      <c r="AG11" s="47">
        <v>70254.477629993984</v>
      </c>
      <c r="AH11" s="45"/>
      <c r="AI11" s="47">
        <v>92624.440219999757</v>
      </c>
      <c r="AJ11" s="45"/>
      <c r="AK11" s="47">
        <v>259961.51265999311</v>
      </c>
      <c r="AL11" s="45"/>
      <c r="AM11" s="47">
        <v>67612.737590001576</v>
      </c>
      <c r="AN11" s="45"/>
      <c r="AO11" s="47">
        <v>71169</v>
      </c>
      <c r="AP11" s="45"/>
      <c r="AQ11" s="47">
        <v>79098.680949999965</v>
      </c>
      <c r="AR11" s="45"/>
      <c r="AS11" s="47">
        <v>108889</v>
      </c>
      <c r="AT11" s="45"/>
      <c r="AU11" s="47">
        <v>326770</v>
      </c>
      <c r="AV11" s="45"/>
      <c r="AW11" s="47">
        <v>83307.047659999997</v>
      </c>
      <c r="AX11" s="45"/>
      <c r="AY11" s="47">
        <v>88901</v>
      </c>
      <c r="AZ11" s="45"/>
      <c r="BA11" s="47">
        <v>94376</v>
      </c>
      <c r="BB11" s="45"/>
      <c r="BC11" s="47">
        <v>127846</v>
      </c>
      <c r="BD11" s="45"/>
      <c r="BE11" s="164">
        <v>394430.04765999998</v>
      </c>
      <c r="BF11" s="45"/>
      <c r="BG11" s="47">
        <v>95435.863649999941</v>
      </c>
      <c r="BH11" s="186"/>
      <c r="BI11" s="188">
        <v>107219</v>
      </c>
      <c r="BJ11" s="186"/>
      <c r="BK11" s="188">
        <v>113398</v>
      </c>
      <c r="BL11" s="186"/>
      <c r="BM11" s="188">
        <v>154590</v>
      </c>
      <c r="BN11" s="186"/>
      <c r="BO11" s="188">
        <v>470642.86364999996</v>
      </c>
      <c r="BP11" s="186"/>
      <c r="BQ11" s="188">
        <f>SUM(BQ8,BQ6)</f>
        <v>129817.78103999991</v>
      </c>
      <c r="BR11" s="186"/>
      <c r="BS11" s="188">
        <f>SUM(BS8,BS6)</f>
        <v>138657</v>
      </c>
      <c r="BT11" s="186"/>
      <c r="BU11" s="188">
        <f>SUM(BU8,BU6)</f>
        <v>141686.40213000003</v>
      </c>
      <c r="BV11" s="186"/>
      <c r="BW11" s="188">
        <v>191133</v>
      </c>
      <c r="BX11" s="186"/>
      <c r="BY11" s="188">
        <v>601294</v>
      </c>
      <c r="BZ11" s="186"/>
      <c r="CA11" s="188">
        <v>150183</v>
      </c>
    </row>
    <row r="12" spans="1:79" s="9" customFormat="1">
      <c r="A12" s="1"/>
      <c r="B12" s="1"/>
      <c r="C12" s="34"/>
      <c r="D12" s="45"/>
      <c r="E12" s="48"/>
      <c r="F12" s="45"/>
      <c r="G12" s="48"/>
      <c r="H12" s="45"/>
      <c r="I12" s="49"/>
      <c r="J12" s="45"/>
      <c r="K12" s="49"/>
      <c r="L12" s="45"/>
      <c r="M12" s="49"/>
      <c r="N12" s="45"/>
      <c r="O12" s="49"/>
      <c r="P12" s="45"/>
      <c r="Q12" s="48"/>
      <c r="R12" s="45"/>
      <c r="S12" s="48"/>
      <c r="T12" s="45"/>
      <c r="U12" s="48"/>
      <c r="V12" s="45"/>
      <c r="W12" s="48"/>
      <c r="X12" s="45"/>
      <c r="Y12" s="49"/>
      <c r="Z12" s="45"/>
      <c r="AA12" s="48"/>
      <c r="AB12" s="45"/>
      <c r="AC12" s="48"/>
      <c r="AD12" s="45"/>
      <c r="AE12" s="48"/>
      <c r="AF12" s="45"/>
      <c r="AG12" s="48"/>
      <c r="AH12" s="45"/>
      <c r="AI12" s="48"/>
      <c r="AJ12" s="45"/>
      <c r="AK12" s="48"/>
      <c r="AL12" s="45"/>
      <c r="AM12" s="48"/>
      <c r="AN12" s="45"/>
      <c r="AO12" s="48"/>
      <c r="AP12" s="45"/>
      <c r="AQ12" s="48"/>
      <c r="AR12" s="45"/>
      <c r="AS12" s="48"/>
      <c r="AT12" s="45"/>
      <c r="AU12" s="48"/>
      <c r="AV12" s="45"/>
      <c r="AW12" s="48"/>
      <c r="AX12" s="45"/>
      <c r="AY12" s="48"/>
      <c r="AZ12" s="45"/>
      <c r="BA12" s="48"/>
      <c r="BB12" s="45"/>
      <c r="BC12" s="48"/>
      <c r="BD12" s="45"/>
      <c r="BE12" s="165"/>
      <c r="BF12" s="45"/>
      <c r="BG12" s="48"/>
      <c r="BH12" s="186"/>
      <c r="BI12" s="189"/>
      <c r="BJ12" s="186"/>
      <c r="BK12" s="189"/>
      <c r="BL12" s="186"/>
      <c r="BM12" s="189"/>
      <c r="BN12" s="186"/>
      <c r="BO12" s="189"/>
      <c r="BP12" s="186"/>
      <c r="BQ12" s="189"/>
      <c r="BR12" s="186"/>
      <c r="BS12" s="189"/>
      <c r="BT12" s="186"/>
      <c r="BU12" s="189"/>
      <c r="BV12" s="186"/>
      <c r="BW12" s="189"/>
      <c r="BX12" s="186"/>
      <c r="BY12" s="189"/>
      <c r="BZ12" s="186"/>
      <c r="CA12" s="189"/>
    </row>
    <row r="13" spans="1:79" s="9" customFormat="1">
      <c r="A13" s="1"/>
      <c r="B13" s="3"/>
      <c r="C13" s="34" t="s">
        <v>83</v>
      </c>
      <c r="D13" s="50"/>
      <c r="E13" s="51">
        <v>-85672</v>
      </c>
      <c r="F13" s="50"/>
      <c r="G13" s="51">
        <v>-94414</v>
      </c>
      <c r="H13" s="50"/>
      <c r="I13" s="51">
        <v>-24002</v>
      </c>
      <c r="J13" s="50"/>
      <c r="K13" s="51">
        <v>-25526</v>
      </c>
      <c r="L13" s="50"/>
      <c r="M13" s="51">
        <v>-27319</v>
      </c>
      <c r="N13" s="50"/>
      <c r="O13" s="51">
        <v>-18256</v>
      </c>
      <c r="P13" s="50"/>
      <c r="Q13" s="51">
        <v>-95103</v>
      </c>
      <c r="R13" s="50"/>
      <c r="S13" s="51">
        <v>-28026</v>
      </c>
      <c r="T13" s="50"/>
      <c r="U13" s="51">
        <v>-15495</v>
      </c>
      <c r="V13" s="50"/>
      <c r="W13" s="51">
        <v>-28865</v>
      </c>
      <c r="X13" s="50"/>
      <c r="Y13" s="51">
        <v>-42982.730489470996</v>
      </c>
      <c r="Z13" s="50"/>
      <c r="AA13" s="51">
        <v>-115368.15533286188</v>
      </c>
      <c r="AB13" s="50"/>
      <c r="AC13" s="51">
        <v>-32242</v>
      </c>
      <c r="AD13" s="50"/>
      <c r="AE13" s="51">
        <v>-38563.753093807936</v>
      </c>
      <c r="AF13" s="50"/>
      <c r="AG13" s="51">
        <v>-46547.649369931962</v>
      </c>
      <c r="AH13" s="50"/>
      <c r="AI13" s="51">
        <v>-52240.876362899937</v>
      </c>
      <c r="AJ13" s="50"/>
      <c r="AK13" s="51">
        <v>-169593.52431077193</v>
      </c>
      <c r="AL13" s="50"/>
      <c r="AM13" s="51">
        <v>-39241.114879999921</v>
      </c>
      <c r="AN13" s="50"/>
      <c r="AO13" s="51">
        <v>-46682.251650000006</v>
      </c>
      <c r="AP13" s="50"/>
      <c r="AQ13" s="51">
        <v>-49550.633509523963</v>
      </c>
      <c r="AR13" s="50"/>
      <c r="AS13" s="51">
        <v>-66078.478258077972</v>
      </c>
      <c r="AT13" s="50"/>
      <c r="AU13" s="51">
        <v>-201551.53277807785</v>
      </c>
      <c r="AV13" s="50"/>
      <c r="AW13" s="51">
        <v>-51345.366130000002</v>
      </c>
      <c r="AX13" s="50"/>
      <c r="AY13" s="51">
        <v>-54222.726419999999</v>
      </c>
      <c r="AZ13" s="50"/>
      <c r="BA13" s="51">
        <v>-59470.351349999997</v>
      </c>
      <c r="BB13" s="50"/>
      <c r="BC13" s="51">
        <v>-80678</v>
      </c>
      <c r="BD13" s="50"/>
      <c r="BE13" s="166">
        <v>-245716.44390000001</v>
      </c>
      <c r="BF13" s="50"/>
      <c r="BG13" s="51">
        <v>-61120.554109999997</v>
      </c>
      <c r="BH13" s="190"/>
      <c r="BI13" s="191">
        <v>-71314</v>
      </c>
      <c r="BJ13" s="190"/>
      <c r="BK13" s="191">
        <v>-76643.938970000003</v>
      </c>
      <c r="BL13" s="190"/>
      <c r="BM13" s="191">
        <v>-97357.925959999993</v>
      </c>
      <c r="BN13" s="190"/>
      <c r="BO13" s="191">
        <v>-306437</v>
      </c>
      <c r="BP13" s="190"/>
      <c r="BQ13" s="191">
        <v>-79497.168296454969</v>
      </c>
      <c r="BR13" s="190"/>
      <c r="BS13" s="191">
        <v>-89560</v>
      </c>
      <c r="BT13" s="190"/>
      <c r="BU13" s="191">
        <v>-94233.746536565057</v>
      </c>
      <c r="BV13" s="190"/>
      <c r="BW13" s="191">
        <v>-125549</v>
      </c>
      <c r="BX13" s="190"/>
      <c r="BY13" s="191">
        <v>-388840</v>
      </c>
      <c r="BZ13" s="190"/>
      <c r="CA13" s="191">
        <v>-96343</v>
      </c>
    </row>
    <row r="14" spans="1:79" s="9" customFormat="1">
      <c r="A14" s="1"/>
      <c r="B14" s="1"/>
      <c r="C14" s="34" t="s">
        <v>84</v>
      </c>
      <c r="D14" s="52"/>
      <c r="E14" s="44">
        <v>-53088</v>
      </c>
      <c r="F14" s="52"/>
      <c r="G14" s="44">
        <v>-52901</v>
      </c>
      <c r="H14" s="52"/>
      <c r="I14" s="139">
        <v>-12970</v>
      </c>
      <c r="J14" s="52"/>
      <c r="K14" s="44">
        <v>-13788</v>
      </c>
      <c r="L14" s="52"/>
      <c r="M14" s="44">
        <v>-14333</v>
      </c>
      <c r="N14" s="52"/>
      <c r="O14" s="44">
        <v>-19832</v>
      </c>
      <c r="P14" s="52"/>
      <c r="Q14" s="44">
        <v>-60923</v>
      </c>
      <c r="R14" s="52"/>
      <c r="S14" s="44">
        <v>-14086</v>
      </c>
      <c r="T14" s="52"/>
      <c r="U14" s="44">
        <v>-8904</v>
      </c>
      <c r="V14" s="52"/>
      <c r="W14" s="44">
        <v>-18296</v>
      </c>
      <c r="X14" s="52"/>
      <c r="Y14" s="44">
        <v>-24816.660929999947</v>
      </c>
      <c r="Z14" s="52"/>
      <c r="AA14" s="44">
        <v>-66102.774899999815</v>
      </c>
      <c r="AB14" s="52"/>
      <c r="AC14" s="44">
        <v>-17330</v>
      </c>
      <c r="AD14" s="52"/>
      <c r="AE14" s="44">
        <v>-19828.264759999955</v>
      </c>
      <c r="AF14" s="52"/>
      <c r="AG14" s="44">
        <v>-27931.620519999971</v>
      </c>
      <c r="AH14" s="52"/>
      <c r="AI14" s="44">
        <v>-28653.347289999962</v>
      </c>
      <c r="AJ14" s="52"/>
      <c r="AK14" s="44">
        <v>-93743.196089999954</v>
      </c>
      <c r="AL14" s="52"/>
      <c r="AM14" s="44">
        <v>-24526.564119999955</v>
      </c>
      <c r="AN14" s="52"/>
      <c r="AO14" s="44">
        <v>-24421.251650000002</v>
      </c>
      <c r="AP14" s="52"/>
      <c r="AQ14" s="44">
        <v>-27442.848569999962</v>
      </c>
      <c r="AR14" s="52"/>
      <c r="AS14" s="44">
        <v>-38715.225720000009</v>
      </c>
      <c r="AT14" s="52"/>
      <c r="AU14" s="44">
        <v>-115105.6572099999</v>
      </c>
      <c r="AV14" s="52"/>
      <c r="AW14" s="44">
        <v>-29265</v>
      </c>
      <c r="AX14" s="52"/>
      <c r="AY14" s="44">
        <v>-27626</v>
      </c>
      <c r="AZ14" s="52"/>
      <c r="BA14" s="44">
        <v>-31051</v>
      </c>
      <c r="BB14" s="52"/>
      <c r="BC14" s="44">
        <v>-45842</v>
      </c>
      <c r="BD14" s="52"/>
      <c r="BE14" s="162">
        <v>-133784</v>
      </c>
      <c r="BF14" s="52"/>
      <c r="BG14" s="44">
        <v>-31567</v>
      </c>
      <c r="BH14" s="192"/>
      <c r="BI14" s="185">
        <v>-35895</v>
      </c>
      <c r="BJ14" s="192"/>
      <c r="BK14" s="185">
        <v>-41175.375280000007</v>
      </c>
      <c r="BL14" s="192"/>
      <c r="BM14" s="185">
        <v>-53393</v>
      </c>
      <c r="BN14" s="192"/>
      <c r="BO14" s="185">
        <v>-162030</v>
      </c>
      <c r="BP14" s="192"/>
      <c r="BQ14" s="185">
        <v>-41648.378150000011</v>
      </c>
      <c r="BR14" s="192"/>
      <c r="BS14" s="191">
        <v>-44780</v>
      </c>
      <c r="BT14" s="192"/>
      <c r="BU14" s="191">
        <v>-49830.720525000135</v>
      </c>
      <c r="BV14" s="192"/>
      <c r="BW14" s="191">
        <v>-60445</v>
      </c>
      <c r="BX14" s="192"/>
      <c r="BY14" s="191">
        <v>-196704</v>
      </c>
      <c r="BZ14" s="192"/>
      <c r="CA14" s="191">
        <v>-51307</v>
      </c>
    </row>
    <row r="15" spans="1:79" s="9" customFormat="1">
      <c r="A15" s="1"/>
      <c r="B15" s="1"/>
      <c r="C15" s="34" t="s">
        <v>85</v>
      </c>
      <c r="D15" s="43"/>
      <c r="E15" s="44">
        <v>-26728</v>
      </c>
      <c r="F15" s="43"/>
      <c r="G15" s="44">
        <v>-36965</v>
      </c>
      <c r="H15" s="43"/>
      <c r="I15" s="44">
        <v>-10072</v>
      </c>
      <c r="J15" s="43"/>
      <c r="K15" s="44">
        <v>-10826</v>
      </c>
      <c r="L15" s="43"/>
      <c r="M15" s="44">
        <v>-12210</v>
      </c>
      <c r="N15" s="43"/>
      <c r="O15" s="44">
        <v>-19069</v>
      </c>
      <c r="P15" s="43"/>
      <c r="Q15" s="44">
        <v>-52177</v>
      </c>
      <c r="R15" s="43"/>
      <c r="S15" s="44">
        <v>-13631</v>
      </c>
      <c r="T15" s="43"/>
      <c r="U15" s="44">
        <v>-8318</v>
      </c>
      <c r="V15" s="43"/>
      <c r="W15" s="44">
        <v>-10153</v>
      </c>
      <c r="X15" s="43"/>
      <c r="Y15" s="44">
        <v>-17254.273229471051</v>
      </c>
      <c r="Z15" s="43"/>
      <c r="AA15" s="44">
        <v>-49356.769732862056</v>
      </c>
      <c r="AB15" s="43"/>
      <c r="AC15" s="44">
        <v>-14212</v>
      </c>
      <c r="AD15" s="43"/>
      <c r="AE15" s="44">
        <v>-19301</v>
      </c>
      <c r="AF15" s="43"/>
      <c r="AG15" s="44">
        <v>-19468.443139931995</v>
      </c>
      <c r="AH15" s="43"/>
      <c r="AI15" s="44">
        <v>-23290.993712899974</v>
      </c>
      <c r="AJ15" s="43"/>
      <c r="AK15" s="44">
        <v>-76271.208572831965</v>
      </c>
      <c r="AL15" s="43"/>
      <c r="AM15" s="44">
        <v>-17517.42772999997</v>
      </c>
      <c r="AN15" s="43"/>
      <c r="AO15" s="44">
        <v>-22138</v>
      </c>
      <c r="AP15" s="43"/>
      <c r="AQ15" s="44">
        <v>-22355.784939524001</v>
      </c>
      <c r="AR15" s="43"/>
      <c r="AS15" s="44">
        <v>-28268.252538077963</v>
      </c>
      <c r="AT15" s="43"/>
      <c r="AU15" s="44">
        <v>-90279.25253807797</v>
      </c>
      <c r="AV15" s="43"/>
      <c r="AW15" s="44">
        <v>-22030</v>
      </c>
      <c r="AX15" s="43"/>
      <c r="AY15" s="44">
        <v>-27696</v>
      </c>
      <c r="AZ15" s="43"/>
      <c r="BA15" s="44">
        <v>-28412</v>
      </c>
      <c r="BB15" s="43"/>
      <c r="BC15" s="44">
        <v>-35899</v>
      </c>
      <c r="BD15" s="43"/>
      <c r="BE15" s="162">
        <v>-114037</v>
      </c>
      <c r="BF15" s="43"/>
      <c r="BG15" s="44">
        <v>-29861</v>
      </c>
      <c r="BH15" s="184"/>
      <c r="BI15" s="185">
        <v>-35080</v>
      </c>
      <c r="BJ15" s="184"/>
      <c r="BK15" s="185">
        <v>-36243</v>
      </c>
      <c r="BL15" s="184"/>
      <c r="BM15" s="185">
        <v>-46961</v>
      </c>
      <c r="BN15" s="184"/>
      <c r="BO15" s="185">
        <v>-148145</v>
      </c>
      <c r="BP15" s="184"/>
      <c r="BQ15" s="185">
        <v>-38338.601026454955</v>
      </c>
      <c r="BR15" s="184"/>
      <c r="BS15" s="185">
        <v>-44400</v>
      </c>
      <c r="BT15" s="184"/>
      <c r="BU15" s="185">
        <v>-46124.026011564922</v>
      </c>
      <c r="BV15" s="184"/>
      <c r="BW15" s="185">
        <v>-57055</v>
      </c>
      <c r="BX15" s="184"/>
      <c r="BY15" s="185">
        <v>-185918</v>
      </c>
      <c r="BZ15" s="184"/>
      <c r="CA15" s="185">
        <v>-44512</v>
      </c>
    </row>
    <row r="16" spans="1:79" s="9" customFormat="1">
      <c r="A16" s="1"/>
      <c r="B16" s="1"/>
      <c r="C16" s="34" t="s">
        <v>86</v>
      </c>
      <c r="D16" s="45"/>
      <c r="E16" s="44">
        <v>-5856</v>
      </c>
      <c r="F16" s="45"/>
      <c r="G16" s="44">
        <v>-4548</v>
      </c>
      <c r="H16" s="45"/>
      <c r="I16" s="44">
        <v>-960</v>
      </c>
      <c r="J16" s="45"/>
      <c r="K16" s="44">
        <v>-912</v>
      </c>
      <c r="L16" s="45"/>
      <c r="M16" s="44">
        <v>-776</v>
      </c>
      <c r="N16" s="45"/>
      <c r="O16" s="44">
        <v>20645</v>
      </c>
      <c r="P16" s="45"/>
      <c r="Q16" s="44">
        <v>17997</v>
      </c>
      <c r="R16" s="45"/>
      <c r="S16" s="44">
        <v>-308</v>
      </c>
      <c r="T16" s="45"/>
      <c r="U16" s="44">
        <v>1727</v>
      </c>
      <c r="V16" s="45"/>
      <c r="W16" s="44">
        <v>-416</v>
      </c>
      <c r="X16" s="45"/>
      <c r="Y16" s="44">
        <v>-911.79633000000024</v>
      </c>
      <c r="Z16" s="45"/>
      <c r="AA16" s="44">
        <v>91.38929999999948</v>
      </c>
      <c r="AB16" s="45"/>
      <c r="AC16" s="44">
        <v>-700</v>
      </c>
      <c r="AD16" s="45"/>
      <c r="AE16" s="44">
        <v>565</v>
      </c>
      <c r="AF16" s="45"/>
      <c r="AG16" s="44">
        <v>852.91428999999971</v>
      </c>
      <c r="AH16" s="45"/>
      <c r="AI16" s="44">
        <v>-296.53536000000014</v>
      </c>
      <c r="AJ16" s="45"/>
      <c r="AK16" s="44">
        <v>420.38035205999483</v>
      </c>
      <c r="AL16" s="45"/>
      <c r="AM16" s="44">
        <v>2802.8769700000012</v>
      </c>
      <c r="AN16" s="45"/>
      <c r="AO16" s="44">
        <v>-123</v>
      </c>
      <c r="AP16" s="45"/>
      <c r="AQ16" s="44">
        <v>248</v>
      </c>
      <c r="AR16" s="45"/>
      <c r="AS16" s="44">
        <v>905</v>
      </c>
      <c r="AT16" s="45"/>
      <c r="AU16" s="44">
        <v>3833.3769700000003</v>
      </c>
      <c r="AV16" s="45"/>
      <c r="AW16" s="44">
        <v>-50.366129999999586</v>
      </c>
      <c r="AX16" s="45"/>
      <c r="AY16" s="44">
        <v>1099.2735800000007</v>
      </c>
      <c r="AZ16" s="45"/>
      <c r="BA16" s="44">
        <v>-7.3513499999999681</v>
      </c>
      <c r="BB16" s="45"/>
      <c r="BC16" s="44">
        <v>1063</v>
      </c>
      <c r="BD16" s="45"/>
      <c r="BE16" s="162">
        <v>2104.5561000000012</v>
      </c>
      <c r="BF16" s="45"/>
      <c r="BG16" s="44">
        <v>307.4458900000019</v>
      </c>
      <c r="BH16" s="186"/>
      <c r="BI16" s="185">
        <v>-339</v>
      </c>
      <c r="BJ16" s="186"/>
      <c r="BK16" s="185">
        <v>774.4363100000005</v>
      </c>
      <c r="BL16" s="186"/>
      <c r="BM16" s="185">
        <v>2996.0740400000004</v>
      </c>
      <c r="BN16" s="186"/>
      <c r="BO16" s="185">
        <v>3738</v>
      </c>
      <c r="BP16" s="186"/>
      <c r="BQ16" s="185">
        <v>489.81087999999852</v>
      </c>
      <c r="BR16" s="186"/>
      <c r="BS16" s="185">
        <v>-380</v>
      </c>
      <c r="BT16" s="186"/>
      <c r="BU16" s="185">
        <v>1721</v>
      </c>
      <c r="BV16" s="186"/>
      <c r="BW16" s="185">
        <v>-8049</v>
      </c>
      <c r="BX16" s="186"/>
      <c r="BY16" s="185">
        <v>-6218</v>
      </c>
      <c r="BZ16" s="186"/>
      <c r="CA16" s="185">
        <v>-524</v>
      </c>
    </row>
    <row r="17" spans="1:79" s="9" customFormat="1">
      <c r="A17" s="1"/>
      <c r="B17" s="1"/>
      <c r="C17" s="3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4"/>
      <c r="R17" s="45"/>
      <c r="S17" s="44"/>
      <c r="T17" s="45"/>
      <c r="U17" s="44"/>
      <c r="V17" s="45"/>
      <c r="W17" s="44"/>
      <c r="X17" s="45"/>
      <c r="Y17" s="44"/>
      <c r="Z17" s="45"/>
      <c r="AA17" s="44"/>
      <c r="AB17" s="45"/>
      <c r="AC17" s="44"/>
      <c r="AD17" s="45"/>
      <c r="AE17" s="44"/>
      <c r="AF17" s="45"/>
      <c r="AG17" s="44"/>
      <c r="AH17" s="45"/>
      <c r="AI17" s="44"/>
      <c r="AJ17" s="45"/>
      <c r="AK17" s="44"/>
      <c r="AL17" s="45"/>
      <c r="AM17" s="44"/>
      <c r="AN17" s="45"/>
      <c r="AO17" s="44"/>
      <c r="AP17" s="4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5"/>
      <c r="BC17" s="44"/>
      <c r="BD17" s="45"/>
      <c r="BE17" s="162"/>
      <c r="BF17" s="45"/>
      <c r="BG17" s="44"/>
      <c r="BH17" s="186"/>
      <c r="BI17" s="185"/>
      <c r="BJ17" s="186"/>
      <c r="BK17" s="185"/>
      <c r="BL17" s="186"/>
      <c r="BM17" s="185"/>
      <c r="BN17" s="186"/>
      <c r="BO17" s="185"/>
      <c r="BP17" s="186"/>
      <c r="BQ17" s="185"/>
      <c r="BR17" s="186"/>
      <c r="BS17" s="185"/>
      <c r="BT17" s="186"/>
      <c r="BU17" s="185"/>
      <c r="BV17" s="186"/>
      <c r="BW17" s="185"/>
      <c r="BX17" s="186"/>
      <c r="BY17" s="185"/>
      <c r="BZ17" s="186"/>
      <c r="CA17" s="185"/>
    </row>
    <row r="18" spans="1:79" s="9" customFormat="1">
      <c r="A18" s="1"/>
      <c r="B18" s="1"/>
      <c r="C18" s="33" t="s">
        <v>1</v>
      </c>
      <c r="D18" s="45"/>
      <c r="E18" s="44">
        <v>47079</v>
      </c>
      <c r="F18" s="45"/>
      <c r="G18" s="44">
        <v>54588</v>
      </c>
      <c r="H18" s="45"/>
      <c r="I18" s="44">
        <v>12334</v>
      </c>
      <c r="J18" s="45"/>
      <c r="K18" s="44">
        <v>11705</v>
      </c>
      <c r="L18" s="45"/>
      <c r="M18" s="44">
        <v>15956</v>
      </c>
      <c r="N18" s="45"/>
      <c r="O18" s="44">
        <v>37163</v>
      </c>
      <c r="P18" s="45"/>
      <c r="Q18" s="44">
        <v>77159</v>
      </c>
      <c r="R18" s="45"/>
      <c r="S18" s="44">
        <v>4206</v>
      </c>
      <c r="T18" s="45"/>
      <c r="U18" s="44">
        <v>1061</v>
      </c>
      <c r="V18" s="45"/>
      <c r="W18" s="44">
        <v>12924</v>
      </c>
      <c r="X18" s="45"/>
      <c r="Y18" s="44">
        <v>33351.175810528053</v>
      </c>
      <c r="Z18" s="45"/>
      <c r="AA18" s="44">
        <v>51542.156109868229</v>
      </c>
      <c r="AB18" s="45"/>
      <c r="AC18" s="44">
        <v>10989</v>
      </c>
      <c r="AD18" s="45"/>
      <c r="AE18" s="44">
        <v>20155.859357900543</v>
      </c>
      <c r="AF18" s="45"/>
      <c r="AG18" s="44">
        <v>27033.801230062018</v>
      </c>
      <c r="AH18" s="45"/>
      <c r="AI18" s="44">
        <v>43698.638807099815</v>
      </c>
      <c r="AJ18" s="45"/>
      <c r="AK18" s="44">
        <v>101877.5932495133</v>
      </c>
      <c r="AL18" s="45"/>
      <c r="AM18" s="44">
        <v>32371.359440001655</v>
      </c>
      <c r="AN18" s="45"/>
      <c r="AO18" s="44">
        <v>28792.739829999995</v>
      </c>
      <c r="AP18" s="45"/>
      <c r="AQ18" s="44">
        <v>34239.031730476003</v>
      </c>
      <c r="AR18" s="45"/>
      <c r="AS18" s="44">
        <v>48355</v>
      </c>
      <c r="AT18" s="45"/>
      <c r="AU18" s="44">
        <v>143761</v>
      </c>
      <c r="AV18" s="45"/>
      <c r="AW18" s="44">
        <v>37774.117179999994</v>
      </c>
      <c r="AX18" s="45"/>
      <c r="AY18" s="44">
        <v>40870.273580000001</v>
      </c>
      <c r="AZ18" s="45"/>
      <c r="BA18" s="44">
        <v>41280</v>
      </c>
      <c r="BB18" s="45"/>
      <c r="BC18" s="44">
        <v>53806</v>
      </c>
      <c r="BD18" s="45"/>
      <c r="BE18" s="162">
        <v>173730.39075999998</v>
      </c>
      <c r="BF18" s="45"/>
      <c r="BG18" s="44">
        <v>41413.241159999998</v>
      </c>
      <c r="BH18" s="186"/>
      <c r="BI18" s="185">
        <v>43841</v>
      </c>
      <c r="BJ18" s="186"/>
      <c r="BK18" s="185">
        <v>45006.851549999337</v>
      </c>
      <c r="BL18" s="186"/>
      <c r="BM18" s="185">
        <v>65964.250310000003</v>
      </c>
      <c r="BN18" s="186"/>
      <c r="BO18" s="185">
        <v>196225</v>
      </c>
      <c r="BP18" s="186"/>
      <c r="BQ18" s="185">
        <v>58586.212893544944</v>
      </c>
      <c r="BR18" s="186"/>
      <c r="BS18" s="185">
        <v>58297.546719999998</v>
      </c>
      <c r="BT18" s="186"/>
      <c r="BU18" s="185">
        <v>56872.253463434943</v>
      </c>
      <c r="BV18" s="186"/>
      <c r="BW18" s="185">
        <v>75655</v>
      </c>
      <c r="BX18" s="186"/>
      <c r="BY18" s="185">
        <v>249412</v>
      </c>
      <c r="BZ18" s="186"/>
      <c r="CA18" s="185">
        <v>63790</v>
      </c>
    </row>
    <row r="19" spans="1:79" s="9" customFormat="1">
      <c r="A19" s="1"/>
      <c r="B19" s="3"/>
      <c r="C19" s="34"/>
      <c r="D19" s="4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5"/>
      <c r="Q19" s="44" t="s">
        <v>0</v>
      </c>
      <c r="R19" s="45"/>
      <c r="S19" s="44"/>
      <c r="T19" s="45"/>
      <c r="U19" s="44"/>
      <c r="V19" s="45"/>
      <c r="W19" s="44"/>
      <c r="X19" s="45"/>
      <c r="Y19" s="44"/>
      <c r="Z19" s="45"/>
      <c r="AA19" s="44" t="s">
        <v>0</v>
      </c>
      <c r="AB19" s="45"/>
      <c r="AC19" s="44"/>
      <c r="AD19" s="45"/>
      <c r="AE19" s="44"/>
      <c r="AF19" s="45"/>
      <c r="AG19" s="44"/>
      <c r="AH19" s="45"/>
      <c r="AI19" s="44"/>
      <c r="AJ19" s="45"/>
      <c r="AK19" s="44"/>
      <c r="AL19" s="45"/>
      <c r="AM19" s="44"/>
      <c r="AN19" s="45"/>
      <c r="AO19" s="44"/>
      <c r="AP19" s="45"/>
      <c r="AQ19" s="44"/>
      <c r="AR19" s="45"/>
      <c r="AS19" s="44"/>
      <c r="AT19" s="45"/>
      <c r="AU19" s="44"/>
      <c r="AV19" s="45"/>
      <c r="AW19" s="44"/>
      <c r="AX19" s="45"/>
      <c r="AY19" s="44"/>
      <c r="AZ19" s="45"/>
      <c r="BA19" s="44"/>
      <c r="BB19" s="45"/>
      <c r="BC19" s="44"/>
      <c r="BD19" s="45"/>
      <c r="BE19" s="162"/>
      <c r="BF19" s="45"/>
      <c r="BG19" s="44"/>
      <c r="BH19" s="186"/>
      <c r="BI19" s="185"/>
      <c r="BJ19" s="186"/>
      <c r="BK19" s="185"/>
      <c r="BL19" s="186"/>
      <c r="BM19" s="185"/>
      <c r="BN19" s="186"/>
      <c r="BO19" s="185"/>
      <c r="BP19" s="186"/>
      <c r="BQ19" s="185"/>
      <c r="BR19" s="186"/>
      <c r="BS19" s="185"/>
      <c r="BT19" s="186"/>
      <c r="BU19" s="185"/>
      <c r="BV19" s="186"/>
      <c r="BW19" s="185"/>
      <c r="BX19" s="186"/>
      <c r="BY19" s="185"/>
      <c r="BZ19" s="186"/>
      <c r="CA19" s="185"/>
    </row>
    <row r="20" spans="1:79" s="9" customFormat="1">
      <c r="A20" s="1"/>
      <c r="B20" s="3"/>
      <c r="C20" s="138" t="s">
        <v>87</v>
      </c>
      <c r="D20" s="45"/>
      <c r="E20" s="47">
        <v>43998</v>
      </c>
      <c r="F20" s="45"/>
      <c r="G20" s="47">
        <v>51699</v>
      </c>
      <c r="H20" s="45"/>
      <c r="I20" s="47">
        <v>9766</v>
      </c>
      <c r="J20" s="45"/>
      <c r="K20" s="47">
        <v>8839</v>
      </c>
      <c r="L20" s="45"/>
      <c r="M20" s="47">
        <v>13083</v>
      </c>
      <c r="N20" s="45"/>
      <c r="O20" s="47">
        <v>34266</v>
      </c>
      <c r="P20" s="45"/>
      <c r="Q20" s="47">
        <v>65954</v>
      </c>
      <c r="R20" s="45"/>
      <c r="S20" s="47">
        <v>1372</v>
      </c>
      <c r="T20" s="45"/>
      <c r="U20" s="47">
        <v>-1763</v>
      </c>
      <c r="V20" s="45"/>
      <c r="W20" s="47">
        <v>10125</v>
      </c>
      <c r="X20" s="45"/>
      <c r="Y20" s="47">
        <v>30731.690780528057</v>
      </c>
      <c r="Z20" s="45"/>
      <c r="AA20" s="47">
        <v>40465.380419868234</v>
      </c>
      <c r="AB20" s="45"/>
      <c r="AC20" s="47">
        <v>8548</v>
      </c>
      <c r="AD20" s="45"/>
      <c r="AE20" s="47">
        <v>17728.688065900547</v>
      </c>
      <c r="AF20" s="45"/>
      <c r="AG20" s="47">
        <v>23706.828260062022</v>
      </c>
      <c r="AH20" s="45"/>
      <c r="AI20" s="47">
        <v>40383.56385709982</v>
      </c>
      <c r="AJ20" s="45"/>
      <c r="AK20" s="47">
        <v>90367.988349221181</v>
      </c>
      <c r="AL20" s="45"/>
      <c r="AM20" s="47">
        <v>28371.622710001655</v>
      </c>
      <c r="AN20" s="45"/>
      <c r="AO20" s="47">
        <v>24487</v>
      </c>
      <c r="AP20" s="45"/>
      <c r="AQ20" s="47">
        <v>29548.047440476003</v>
      </c>
      <c r="AR20" s="45"/>
      <c r="AS20" s="47">
        <v>42810.820766718432</v>
      </c>
      <c r="AT20" s="45"/>
      <c r="AU20" s="47">
        <v>125217.67076439993</v>
      </c>
      <c r="AV20" s="45"/>
      <c r="AW20" s="47">
        <v>31961.681529999994</v>
      </c>
      <c r="AX20" s="45"/>
      <c r="AY20" s="47">
        <v>34678.273580000001</v>
      </c>
      <c r="AZ20" s="45"/>
      <c r="BA20" s="47">
        <v>34905.648650000003</v>
      </c>
      <c r="BB20" s="45"/>
      <c r="BC20" s="47">
        <v>47168</v>
      </c>
      <c r="BD20" s="45"/>
      <c r="BE20" s="164">
        <v>148713.60376</v>
      </c>
      <c r="BF20" s="45"/>
      <c r="BG20" s="47">
        <v>34315</v>
      </c>
      <c r="BH20" s="186"/>
      <c r="BI20" s="188">
        <v>35905</v>
      </c>
      <c r="BJ20" s="186"/>
      <c r="BK20" s="188">
        <v>36754</v>
      </c>
      <c r="BL20" s="186"/>
      <c r="BM20" s="188">
        <v>57232</v>
      </c>
      <c r="BN20" s="186"/>
      <c r="BO20" s="188">
        <v>164206</v>
      </c>
      <c r="BP20" s="186"/>
      <c r="BQ20" s="188">
        <v>50320.612743544945</v>
      </c>
      <c r="BR20" s="186"/>
      <c r="BS20" s="188">
        <v>49097</v>
      </c>
      <c r="BT20" s="186"/>
      <c r="BU20" s="188">
        <v>47452.253463434943</v>
      </c>
      <c r="BV20" s="186"/>
      <c r="BW20" s="188">
        <v>65584</v>
      </c>
      <c r="BX20" s="186"/>
      <c r="BY20" s="188">
        <v>212454</v>
      </c>
      <c r="BZ20" s="186"/>
      <c r="CA20" s="188">
        <v>53840</v>
      </c>
    </row>
    <row r="21" spans="1:79" s="9" customFormat="1">
      <c r="A21" s="1"/>
      <c r="B21" s="1"/>
      <c r="C21" s="34"/>
      <c r="D21" s="45"/>
      <c r="E21" s="53"/>
      <c r="F21" s="45"/>
      <c r="G21" s="53"/>
      <c r="H21" s="45"/>
      <c r="I21" s="53"/>
      <c r="J21" s="45"/>
      <c r="K21" s="53"/>
      <c r="L21" s="45"/>
      <c r="M21" s="53"/>
      <c r="N21" s="45"/>
      <c r="O21" s="53"/>
      <c r="P21" s="45"/>
      <c r="Q21" s="53"/>
      <c r="R21" s="45"/>
      <c r="S21" s="53"/>
      <c r="T21" s="45"/>
      <c r="U21" s="53"/>
      <c r="V21" s="45"/>
      <c r="W21" s="53"/>
      <c r="X21" s="45"/>
      <c r="Y21" s="53"/>
      <c r="Z21" s="45"/>
      <c r="AA21" s="53"/>
      <c r="AB21" s="45"/>
      <c r="AC21" s="53"/>
      <c r="AD21" s="45"/>
      <c r="AE21" s="53"/>
      <c r="AF21" s="45"/>
      <c r="AG21" s="53"/>
      <c r="AH21" s="45"/>
      <c r="AI21" s="53"/>
      <c r="AJ21" s="45"/>
      <c r="AK21" s="53"/>
      <c r="AL21" s="45"/>
      <c r="AM21" s="53"/>
      <c r="AN21" s="45"/>
      <c r="AO21" s="53"/>
      <c r="AP21" s="45"/>
      <c r="AQ21" s="53"/>
      <c r="AR21" s="45"/>
      <c r="AS21" s="53"/>
      <c r="AT21" s="45"/>
      <c r="AU21" s="53"/>
      <c r="AV21" s="45"/>
      <c r="AW21" s="53"/>
      <c r="AX21" s="45"/>
      <c r="AY21" s="53"/>
      <c r="AZ21" s="45"/>
      <c r="BA21" s="53"/>
      <c r="BB21" s="45"/>
      <c r="BC21" s="53"/>
      <c r="BD21" s="45"/>
      <c r="BE21" s="167"/>
      <c r="BF21" s="45"/>
      <c r="BG21" s="53"/>
      <c r="BH21" s="186"/>
      <c r="BI21" s="40"/>
      <c r="BJ21" s="186"/>
      <c r="BK21" s="40"/>
      <c r="BL21" s="186"/>
      <c r="BM21" s="40"/>
      <c r="BN21" s="186"/>
      <c r="BO21" s="40"/>
      <c r="BP21" s="186"/>
      <c r="BQ21" s="40"/>
      <c r="BR21" s="186"/>
      <c r="BS21" s="40"/>
      <c r="BT21" s="186"/>
      <c r="BU21" s="40"/>
      <c r="BV21" s="186"/>
      <c r="BW21" s="40"/>
      <c r="BX21" s="186"/>
      <c r="BY21" s="40"/>
      <c r="BZ21" s="186"/>
      <c r="CA21" s="40"/>
    </row>
    <row r="22" spans="1:79" s="9" customFormat="1">
      <c r="A22" s="1"/>
      <c r="B22" s="1"/>
      <c r="C22" s="34" t="s">
        <v>88</v>
      </c>
      <c r="D22" s="54"/>
      <c r="E22" s="51">
        <v>-831</v>
      </c>
      <c r="F22" s="54"/>
      <c r="G22" s="51">
        <v>1009</v>
      </c>
      <c r="H22" s="54"/>
      <c r="I22" s="51">
        <v>-853</v>
      </c>
      <c r="J22" s="54"/>
      <c r="K22" s="51">
        <v>-739</v>
      </c>
      <c r="L22" s="54"/>
      <c r="M22" s="51">
        <v>-677</v>
      </c>
      <c r="N22" s="54"/>
      <c r="O22" s="51">
        <v>7965</v>
      </c>
      <c r="P22" s="54"/>
      <c r="Q22" s="51">
        <v>5696</v>
      </c>
      <c r="R22" s="54"/>
      <c r="S22" s="51">
        <v>-1127</v>
      </c>
      <c r="T22" s="54"/>
      <c r="U22" s="51">
        <v>-900</v>
      </c>
      <c r="V22" s="54"/>
      <c r="W22" s="51">
        <v>-717</v>
      </c>
      <c r="X22" s="54"/>
      <c r="Y22" s="51">
        <v>-2363.5137524000006</v>
      </c>
      <c r="Z22" s="54"/>
      <c r="AA22" s="51">
        <v>-5107.3657788000019</v>
      </c>
      <c r="AB22" s="54"/>
      <c r="AC22" s="51">
        <v>11</v>
      </c>
      <c r="AD22" s="54"/>
      <c r="AE22" s="51">
        <v>-1077</v>
      </c>
      <c r="AF22" s="54"/>
      <c r="AG22" s="51">
        <v>-849.42960899999969</v>
      </c>
      <c r="AH22" s="54"/>
      <c r="AI22" s="51">
        <v>278.59705700000097</v>
      </c>
      <c r="AJ22" s="54"/>
      <c r="AK22" s="51">
        <v>-1637.2324639999988</v>
      </c>
      <c r="AL22" s="54"/>
      <c r="AM22" s="51">
        <v>-1225.9986699999999</v>
      </c>
      <c r="AN22" s="54"/>
      <c r="AO22" s="51">
        <v>-798</v>
      </c>
      <c r="AP22" s="54"/>
      <c r="AQ22" s="51">
        <v>-1142.9935117999999</v>
      </c>
      <c r="AR22" s="54"/>
      <c r="AS22" s="51">
        <v>-1629.7331600000011</v>
      </c>
      <c r="AT22" s="54"/>
      <c r="AU22" s="51">
        <v>-4797.0989100000006</v>
      </c>
      <c r="AV22" s="54"/>
      <c r="AW22" s="51">
        <v>-2660</v>
      </c>
      <c r="AX22" s="54"/>
      <c r="AY22" s="51">
        <v>-2881</v>
      </c>
      <c r="AZ22" s="54"/>
      <c r="BA22" s="51">
        <v>-3051</v>
      </c>
      <c r="BB22" s="54"/>
      <c r="BC22" s="51">
        <v>-3192.1326005000001</v>
      </c>
      <c r="BD22" s="54"/>
      <c r="BE22" s="166">
        <v>-11784.132600500001</v>
      </c>
      <c r="BF22" s="54"/>
      <c r="BG22" s="51">
        <v>-3534</v>
      </c>
      <c r="BH22" s="190"/>
      <c r="BI22" s="191">
        <v>-3937</v>
      </c>
      <c r="BJ22" s="190"/>
      <c r="BK22" s="191">
        <v>-5329</v>
      </c>
      <c r="BL22" s="190"/>
      <c r="BM22" s="191">
        <v>-3965.731002999999</v>
      </c>
      <c r="BN22" s="190"/>
      <c r="BO22" s="191">
        <v>-16766</v>
      </c>
      <c r="BP22" s="190"/>
      <c r="BQ22" s="191">
        <v>-7685</v>
      </c>
      <c r="BR22" s="190"/>
      <c r="BS22" s="191">
        <v>-6945</v>
      </c>
      <c r="BT22" s="190"/>
      <c r="BU22" s="191">
        <v>-8534.4265364999992</v>
      </c>
      <c r="BV22" s="190"/>
      <c r="BW22" s="191">
        <v>-9512</v>
      </c>
      <c r="BX22" s="190"/>
      <c r="BY22" s="191">
        <v>-32676</v>
      </c>
      <c r="BZ22" s="190"/>
      <c r="CA22" s="191">
        <v>-10438</v>
      </c>
    </row>
    <row r="23" spans="1:79" s="9" customFormat="1">
      <c r="A23" s="1"/>
      <c r="B23" s="1"/>
      <c r="C23" s="34" t="s">
        <v>89</v>
      </c>
      <c r="D23" s="54"/>
      <c r="E23" s="44">
        <v>1245</v>
      </c>
      <c r="F23" s="54"/>
      <c r="G23" s="44">
        <v>1943</v>
      </c>
      <c r="H23" s="54"/>
      <c r="I23" s="44">
        <v>759</v>
      </c>
      <c r="J23" s="54"/>
      <c r="K23" s="44">
        <v>747</v>
      </c>
      <c r="L23" s="54"/>
      <c r="M23" s="44">
        <v>790</v>
      </c>
      <c r="N23" s="54"/>
      <c r="O23" s="44">
        <v>11050</v>
      </c>
      <c r="P23" s="54"/>
      <c r="Q23" s="44">
        <v>13347</v>
      </c>
      <c r="R23" s="54"/>
      <c r="S23" s="44">
        <v>838</v>
      </c>
      <c r="T23" s="54"/>
      <c r="U23" s="44">
        <v>1103</v>
      </c>
      <c r="V23" s="54"/>
      <c r="W23" s="44">
        <v>3169</v>
      </c>
      <c r="X23" s="54"/>
      <c r="Y23" s="44">
        <v>631.8960399999994</v>
      </c>
      <c r="Z23" s="54"/>
      <c r="AA23" s="44">
        <v>5741.6693899999991</v>
      </c>
      <c r="AB23" s="54"/>
      <c r="AC23" s="44">
        <v>1410</v>
      </c>
      <c r="AD23" s="54"/>
      <c r="AE23" s="44">
        <v>1345.7888899999998</v>
      </c>
      <c r="AF23" s="54"/>
      <c r="AG23" s="44">
        <v>1895.3737800000001</v>
      </c>
      <c r="AH23" s="54"/>
      <c r="AI23" s="44">
        <v>1967.4781100000009</v>
      </c>
      <c r="AJ23" s="54"/>
      <c r="AK23" s="44">
        <v>6618.8426200000013</v>
      </c>
      <c r="AL23" s="54"/>
      <c r="AM23" s="44">
        <v>2167.0013300000001</v>
      </c>
      <c r="AN23" s="54"/>
      <c r="AO23" s="44">
        <v>2652</v>
      </c>
      <c r="AP23" s="54"/>
      <c r="AQ23" s="44">
        <v>3243.6398800000002</v>
      </c>
      <c r="AR23" s="54"/>
      <c r="AS23" s="44">
        <v>2200.2668399999989</v>
      </c>
      <c r="AT23" s="54"/>
      <c r="AU23" s="44">
        <v>10262.901089999999</v>
      </c>
      <c r="AV23" s="54"/>
      <c r="AW23" s="44">
        <v>1986</v>
      </c>
      <c r="AX23" s="54"/>
      <c r="AY23" s="44">
        <v>2217</v>
      </c>
      <c r="AZ23" s="54"/>
      <c r="BA23" s="44">
        <v>2780</v>
      </c>
      <c r="BB23" s="54"/>
      <c r="BC23" s="44">
        <v>1983</v>
      </c>
      <c r="BD23" s="54"/>
      <c r="BE23" s="162">
        <v>8966</v>
      </c>
      <c r="BF23" s="54"/>
      <c r="BG23" s="44">
        <v>2547</v>
      </c>
      <c r="BH23" s="190"/>
      <c r="BI23" s="185">
        <v>2313</v>
      </c>
      <c r="BJ23" s="190"/>
      <c r="BK23" s="185">
        <v>1824</v>
      </c>
      <c r="BL23" s="190"/>
      <c r="BM23" s="185">
        <v>2517</v>
      </c>
      <c r="BN23" s="190"/>
      <c r="BO23" s="185">
        <v>9201</v>
      </c>
      <c r="BP23" s="190"/>
      <c r="BQ23" s="185">
        <v>1105</v>
      </c>
      <c r="BR23" s="190"/>
      <c r="BS23" s="185">
        <v>942</v>
      </c>
      <c r="BT23" s="190"/>
      <c r="BU23" s="185">
        <v>747.71562999999981</v>
      </c>
      <c r="BV23" s="190"/>
      <c r="BW23" s="185">
        <v>-50</v>
      </c>
      <c r="BX23" s="190"/>
      <c r="BY23" s="185">
        <v>2745</v>
      </c>
      <c r="BZ23" s="190"/>
      <c r="CA23" s="185">
        <v>785</v>
      </c>
    </row>
    <row r="24" spans="1:79" s="9" customFormat="1">
      <c r="A24" s="1"/>
      <c r="B24" s="1"/>
      <c r="C24" s="34" t="s">
        <v>90</v>
      </c>
      <c r="D24" s="50"/>
      <c r="E24" s="44">
        <v>-2076</v>
      </c>
      <c r="F24" s="50"/>
      <c r="G24" s="44">
        <v>-934</v>
      </c>
      <c r="H24" s="50"/>
      <c r="I24" s="44">
        <v>-1612</v>
      </c>
      <c r="J24" s="50"/>
      <c r="K24" s="44">
        <v>-1486</v>
      </c>
      <c r="L24" s="50"/>
      <c r="M24" s="44">
        <v>-1467</v>
      </c>
      <c r="N24" s="50"/>
      <c r="O24" s="44">
        <v>-3085</v>
      </c>
      <c r="P24" s="50"/>
      <c r="Q24" s="44">
        <v>-7650</v>
      </c>
      <c r="R24" s="50"/>
      <c r="S24" s="44">
        <v>-1965</v>
      </c>
      <c r="T24" s="50"/>
      <c r="U24" s="44">
        <v>-2003</v>
      </c>
      <c r="V24" s="50"/>
      <c r="W24" s="44">
        <v>-3885</v>
      </c>
      <c r="X24" s="50"/>
      <c r="Y24" s="44">
        <v>-2995.4097923999998</v>
      </c>
      <c r="Z24" s="50"/>
      <c r="AA24" s="44">
        <v>-10849.035168799999</v>
      </c>
      <c r="AB24" s="50"/>
      <c r="AC24" s="44">
        <v>-1399</v>
      </c>
      <c r="AD24" s="50"/>
      <c r="AE24" s="44">
        <v>-2423.0931639999999</v>
      </c>
      <c r="AF24" s="50"/>
      <c r="AG24" s="44">
        <v>-2744.8033889999997</v>
      </c>
      <c r="AH24" s="50"/>
      <c r="AI24" s="44">
        <v>-1688.8810530000001</v>
      </c>
      <c r="AJ24" s="50"/>
      <c r="AK24" s="44">
        <v>-8256.0750840000001</v>
      </c>
      <c r="AL24" s="50"/>
      <c r="AM24" s="44">
        <v>-3393</v>
      </c>
      <c r="AN24" s="50"/>
      <c r="AO24" s="44">
        <v>-3450</v>
      </c>
      <c r="AP24" s="50"/>
      <c r="AQ24" s="44">
        <v>-4386.6333918</v>
      </c>
      <c r="AR24" s="50"/>
      <c r="AS24" s="44">
        <v>-3830</v>
      </c>
      <c r="AT24" s="50"/>
      <c r="AU24" s="44">
        <v>-15060</v>
      </c>
      <c r="AV24" s="50"/>
      <c r="AW24" s="44">
        <v>-4646</v>
      </c>
      <c r="AX24" s="50"/>
      <c r="AY24" s="44">
        <v>-5098</v>
      </c>
      <c r="AZ24" s="50"/>
      <c r="BA24" s="44">
        <v>-5831</v>
      </c>
      <c r="BB24" s="50"/>
      <c r="BC24" s="44">
        <v>-5175.1326005000001</v>
      </c>
      <c r="BD24" s="50"/>
      <c r="BE24" s="162">
        <v>-20750.132600500001</v>
      </c>
      <c r="BF24" s="50"/>
      <c r="BG24" s="44">
        <v>-6081</v>
      </c>
      <c r="BH24" s="190"/>
      <c r="BI24" s="185">
        <v>-6250</v>
      </c>
      <c r="BJ24" s="190"/>
      <c r="BK24" s="185">
        <v>-7153</v>
      </c>
      <c r="BL24" s="190"/>
      <c r="BM24" s="185">
        <v>-6482.731002999999</v>
      </c>
      <c r="BN24" s="190"/>
      <c r="BO24" s="185">
        <v>-25967</v>
      </c>
      <c r="BP24" s="190"/>
      <c r="BQ24" s="185">
        <v>-8790</v>
      </c>
      <c r="BR24" s="190"/>
      <c r="BS24" s="185">
        <v>-7887</v>
      </c>
      <c r="BT24" s="190"/>
      <c r="BU24" s="185">
        <v>-9282.1421664999998</v>
      </c>
      <c r="BV24" s="190"/>
      <c r="BW24" s="185">
        <v>-9462</v>
      </c>
      <c r="BX24" s="190"/>
      <c r="BY24" s="185">
        <v>-35421</v>
      </c>
      <c r="BZ24" s="190"/>
      <c r="CA24" s="185">
        <v>-11223</v>
      </c>
    </row>
    <row r="25" spans="1:79" s="9" customFormat="1">
      <c r="A25" s="1"/>
      <c r="B25" s="1"/>
      <c r="C25" s="34"/>
      <c r="D25" s="55"/>
      <c r="E25" s="44"/>
      <c r="F25" s="55"/>
      <c r="G25" s="44"/>
      <c r="H25" s="55"/>
      <c r="I25" s="44"/>
      <c r="J25" s="55"/>
      <c r="K25" s="44"/>
      <c r="L25" s="55"/>
      <c r="M25" s="44"/>
      <c r="N25" s="55"/>
      <c r="O25" s="44"/>
      <c r="P25" s="55"/>
      <c r="Q25" s="44" t="s">
        <v>0</v>
      </c>
      <c r="R25" s="55"/>
      <c r="S25" s="44"/>
      <c r="T25" s="55"/>
      <c r="U25" s="44"/>
      <c r="V25" s="55"/>
      <c r="W25" s="44"/>
      <c r="X25" s="55"/>
      <c r="Y25" s="44"/>
      <c r="Z25" s="55"/>
      <c r="AA25" s="44" t="s">
        <v>0</v>
      </c>
      <c r="AB25" s="55"/>
      <c r="AC25" s="44"/>
      <c r="AD25" s="55"/>
      <c r="AE25" s="44"/>
      <c r="AF25" s="55"/>
      <c r="AG25" s="44"/>
      <c r="AH25" s="55"/>
      <c r="AI25" s="44"/>
      <c r="AJ25" s="55"/>
      <c r="AK25" s="44"/>
      <c r="AL25" s="55"/>
      <c r="AM25" s="44"/>
      <c r="AN25" s="55"/>
      <c r="AO25" s="44"/>
      <c r="AP25" s="55"/>
      <c r="AQ25" s="44"/>
      <c r="AR25" s="55"/>
      <c r="AS25" s="44"/>
      <c r="AT25" s="55"/>
      <c r="AU25" s="44"/>
      <c r="AV25" s="55"/>
      <c r="AW25" s="44"/>
      <c r="AX25" s="55"/>
      <c r="AY25" s="44"/>
      <c r="AZ25" s="55"/>
      <c r="BA25" s="44"/>
      <c r="BB25" s="55"/>
      <c r="BC25" s="44"/>
      <c r="BD25" s="55"/>
      <c r="BE25" s="162"/>
      <c r="BF25" s="55"/>
      <c r="BG25" s="44"/>
      <c r="BH25" s="55"/>
      <c r="BI25" s="185"/>
      <c r="BJ25" s="55"/>
      <c r="BK25" s="185"/>
      <c r="BL25" s="55"/>
      <c r="BM25" s="185"/>
      <c r="BN25" s="55"/>
      <c r="BO25" s="185"/>
      <c r="BP25" s="55"/>
      <c r="BQ25" s="185"/>
      <c r="BR25" s="55"/>
      <c r="BS25" s="185"/>
      <c r="BT25" s="55"/>
      <c r="BU25" s="185"/>
      <c r="BV25" s="55"/>
      <c r="BW25" s="185"/>
      <c r="BX25" s="55"/>
      <c r="BY25" s="185"/>
      <c r="BZ25" s="55"/>
      <c r="CA25" s="185"/>
    </row>
    <row r="26" spans="1:79" s="9" customFormat="1" ht="18">
      <c r="A26" s="1"/>
      <c r="B26" s="1"/>
      <c r="C26" s="33"/>
      <c r="D26" s="140"/>
      <c r="E26" s="56"/>
      <c r="F26" s="137"/>
      <c r="G26" s="56"/>
      <c r="H26" s="137"/>
      <c r="I26" s="56"/>
      <c r="J26" s="137"/>
      <c r="K26" s="56"/>
      <c r="L26" s="137"/>
      <c r="M26" s="56"/>
      <c r="N26" s="137"/>
      <c r="O26" s="56"/>
      <c r="P26" s="137"/>
      <c r="Q26" s="56"/>
      <c r="R26" s="137"/>
      <c r="S26" s="56"/>
      <c r="T26" s="137"/>
      <c r="U26" s="56"/>
      <c r="V26" s="137"/>
      <c r="W26" s="56"/>
      <c r="X26" s="137"/>
      <c r="Y26" s="56"/>
      <c r="Z26" s="137"/>
      <c r="AA26" s="56"/>
      <c r="AB26" s="137"/>
      <c r="AC26" s="56"/>
      <c r="AD26" s="137"/>
      <c r="AE26" s="56"/>
      <c r="AF26" s="137"/>
      <c r="AG26" s="56"/>
      <c r="AH26" s="137"/>
      <c r="AI26" s="56"/>
      <c r="AJ26" s="137"/>
      <c r="AK26" s="56"/>
      <c r="AL26" s="137"/>
      <c r="AM26" s="56"/>
      <c r="AN26" s="137"/>
      <c r="AO26" s="56"/>
      <c r="AP26" s="137"/>
      <c r="AQ26" s="56"/>
      <c r="AR26" s="137"/>
      <c r="AS26" s="56"/>
      <c r="AT26" s="137"/>
      <c r="AU26" s="56"/>
      <c r="AV26" s="137"/>
      <c r="AW26" s="56"/>
      <c r="AX26" s="137"/>
      <c r="AY26" s="56"/>
      <c r="AZ26" s="137"/>
      <c r="BA26" s="56"/>
      <c r="BB26" s="137"/>
      <c r="BC26" s="56"/>
      <c r="BD26" s="148"/>
      <c r="BE26" s="168"/>
      <c r="BF26" s="148"/>
      <c r="BG26" s="56"/>
      <c r="BH26" s="181"/>
      <c r="BI26" s="193"/>
      <c r="BJ26" s="181"/>
      <c r="BK26" s="193"/>
      <c r="BL26" s="181"/>
      <c r="BM26" s="193"/>
      <c r="BN26" s="181"/>
      <c r="BO26" s="193"/>
      <c r="BP26" s="181"/>
      <c r="BQ26" s="193"/>
      <c r="BR26" s="181"/>
      <c r="BS26" s="193"/>
      <c r="BT26" s="181"/>
      <c r="BU26" s="193"/>
      <c r="BV26" s="181"/>
      <c r="BW26" s="193"/>
      <c r="BX26" s="181"/>
      <c r="BY26" s="193"/>
      <c r="BZ26" s="181"/>
      <c r="CA26" s="193"/>
    </row>
    <row r="27" spans="1:79" s="9" customFormat="1">
      <c r="C27" s="138" t="s">
        <v>91</v>
      </c>
      <c r="D27" s="45"/>
      <c r="E27" s="47">
        <v>43167</v>
      </c>
      <c r="F27" s="45"/>
      <c r="G27" s="47">
        <v>52708</v>
      </c>
      <c r="H27" s="45"/>
      <c r="I27" s="47">
        <v>8913</v>
      </c>
      <c r="J27" s="45"/>
      <c r="K27" s="47">
        <v>8100</v>
      </c>
      <c r="L27" s="45"/>
      <c r="M27" s="47">
        <v>12406</v>
      </c>
      <c r="N27" s="45"/>
      <c r="O27" s="47">
        <v>42232</v>
      </c>
      <c r="P27" s="45"/>
      <c r="Q27" s="47">
        <v>71650.010101765918</v>
      </c>
      <c r="R27" s="45"/>
      <c r="S27" s="47">
        <v>245</v>
      </c>
      <c r="T27" s="45"/>
      <c r="U27" s="47">
        <v>-2663</v>
      </c>
      <c r="V27" s="45"/>
      <c r="W27" s="47">
        <v>9408</v>
      </c>
      <c r="X27" s="45"/>
      <c r="Y27" s="47">
        <v>28368.177028128055</v>
      </c>
      <c r="Z27" s="45"/>
      <c r="AA27" s="47">
        <v>35358.014641068228</v>
      </c>
      <c r="AB27" s="45"/>
      <c r="AC27" s="47">
        <v>8559</v>
      </c>
      <c r="AD27" s="45"/>
      <c r="AE27" s="47">
        <v>16652</v>
      </c>
      <c r="AF27" s="45"/>
      <c r="AG27" s="47">
        <v>22857.398651062023</v>
      </c>
      <c r="AH27" s="45"/>
      <c r="AI27" s="47">
        <v>40662.160914099819</v>
      </c>
      <c r="AJ27" s="45"/>
      <c r="AK27" s="47">
        <v>88730.755885221181</v>
      </c>
      <c r="AL27" s="45"/>
      <c r="AM27" s="47">
        <v>27145.624040001654</v>
      </c>
      <c r="AN27" s="45"/>
      <c r="AO27" s="47">
        <v>23689</v>
      </c>
      <c r="AP27" s="45"/>
      <c r="AQ27" s="47">
        <v>28405.053928676003</v>
      </c>
      <c r="AR27" s="45"/>
      <c r="AS27" s="47">
        <v>41181.087606718429</v>
      </c>
      <c r="AT27" s="45"/>
      <c r="AU27" s="47">
        <v>120420.57185439992</v>
      </c>
      <c r="AV27" s="45"/>
      <c r="AW27" s="47">
        <v>29301.492439999995</v>
      </c>
      <c r="AX27" s="45"/>
      <c r="AY27" s="47">
        <v>31797</v>
      </c>
      <c r="AZ27" s="45"/>
      <c r="BA27" s="47">
        <v>31854.648650000003</v>
      </c>
      <c r="BB27" s="45"/>
      <c r="BC27" s="47">
        <v>43976</v>
      </c>
      <c r="BD27" s="45"/>
      <c r="BE27" s="164">
        <v>136929.14108999999</v>
      </c>
      <c r="BF27" s="45"/>
      <c r="BG27" s="47">
        <v>30781.0772</v>
      </c>
      <c r="BH27" s="186"/>
      <c r="BI27" s="188">
        <v>31968</v>
      </c>
      <c r="BJ27" s="186"/>
      <c r="BK27" s="188">
        <v>31425</v>
      </c>
      <c r="BL27" s="186"/>
      <c r="BM27" s="188">
        <v>53266</v>
      </c>
      <c r="BN27" s="186"/>
      <c r="BO27" s="188">
        <v>147440</v>
      </c>
      <c r="BP27" s="186"/>
      <c r="BQ27" s="188">
        <v>42635.730803544946</v>
      </c>
      <c r="BR27" s="186"/>
      <c r="BS27" s="188">
        <v>42152.186110000002</v>
      </c>
      <c r="BT27" s="186"/>
      <c r="BU27" s="188">
        <v>38917.82692693494</v>
      </c>
      <c r="BV27" s="186"/>
      <c r="BW27" s="188">
        <v>56072</v>
      </c>
      <c r="BX27" s="186"/>
      <c r="BY27" s="188">
        <v>179778</v>
      </c>
      <c r="BZ27" s="186"/>
      <c r="CA27" s="188">
        <v>43402</v>
      </c>
    </row>
    <row r="28" spans="1:79" s="9" customFormat="1">
      <c r="A28" s="1"/>
      <c r="B28" s="1"/>
      <c r="C28" s="22"/>
      <c r="D28" s="57"/>
      <c r="E28" s="53"/>
      <c r="F28" s="57"/>
      <c r="G28" s="53"/>
      <c r="H28" s="57"/>
      <c r="I28" s="53"/>
      <c r="J28" s="57"/>
      <c r="K28" s="53"/>
      <c r="L28" s="57"/>
      <c r="M28" s="53"/>
      <c r="N28" s="57"/>
      <c r="O28" s="53"/>
      <c r="P28" s="57"/>
      <c r="Q28" s="53"/>
      <c r="R28" s="57"/>
      <c r="S28" s="53"/>
      <c r="T28" s="57"/>
      <c r="U28" s="53"/>
      <c r="V28" s="57"/>
      <c r="W28" s="53"/>
      <c r="X28" s="57"/>
      <c r="Y28" s="53"/>
      <c r="Z28" s="57"/>
      <c r="AA28" s="53"/>
      <c r="AB28" s="57"/>
      <c r="AC28" s="53"/>
      <c r="AD28" s="57"/>
      <c r="AE28" s="53"/>
      <c r="AF28" s="57"/>
      <c r="AG28" s="53"/>
      <c r="AH28" s="57"/>
      <c r="AI28" s="53"/>
      <c r="AJ28" s="57"/>
      <c r="AK28" s="53"/>
      <c r="AL28" s="57"/>
      <c r="AM28" s="53"/>
      <c r="AN28" s="57"/>
      <c r="AO28" s="53"/>
      <c r="AP28" s="57"/>
      <c r="AQ28" s="53"/>
      <c r="AR28" s="57"/>
      <c r="AS28" s="53"/>
      <c r="AT28" s="57"/>
      <c r="AU28" s="53"/>
      <c r="AV28" s="57"/>
      <c r="AW28" s="53"/>
      <c r="AX28" s="57"/>
      <c r="AY28" s="53"/>
      <c r="AZ28" s="57"/>
      <c r="BA28" s="53"/>
      <c r="BB28" s="57"/>
      <c r="BC28" s="53"/>
      <c r="BD28" s="57"/>
      <c r="BE28" s="167"/>
      <c r="BF28" s="57"/>
      <c r="BG28" s="53"/>
      <c r="BH28" s="194"/>
      <c r="BI28" s="40"/>
      <c r="BJ28" s="194"/>
      <c r="BK28" s="40"/>
      <c r="BL28" s="194"/>
      <c r="BM28" s="40"/>
      <c r="BN28" s="194"/>
      <c r="BO28" s="40"/>
      <c r="BP28" s="194"/>
      <c r="BQ28" s="40"/>
      <c r="BR28" s="194"/>
      <c r="BS28" s="40"/>
      <c r="BT28" s="194"/>
      <c r="BU28" s="40"/>
      <c r="BV28" s="194"/>
      <c r="BW28" s="40"/>
      <c r="BX28" s="194"/>
      <c r="BY28" s="40"/>
      <c r="BZ28" s="194"/>
      <c r="CA28" s="40"/>
    </row>
    <row r="29" spans="1:79" s="9" customFormat="1">
      <c r="A29" s="1"/>
      <c r="B29" s="1"/>
      <c r="C29" s="34" t="s">
        <v>92</v>
      </c>
      <c r="D29" s="45"/>
      <c r="E29" s="51">
        <v>-12157</v>
      </c>
      <c r="F29" s="45"/>
      <c r="G29" s="51">
        <v>-11260</v>
      </c>
      <c r="H29" s="45"/>
      <c r="I29" s="51">
        <v>-1937</v>
      </c>
      <c r="J29" s="45"/>
      <c r="K29" s="51">
        <v>-1461</v>
      </c>
      <c r="L29" s="45"/>
      <c r="M29" s="51">
        <v>-2495</v>
      </c>
      <c r="N29" s="45"/>
      <c r="O29" s="51">
        <v>-13769</v>
      </c>
      <c r="P29" s="45"/>
      <c r="Q29" s="51">
        <v>-19661.44544394936</v>
      </c>
      <c r="R29" s="45"/>
      <c r="S29" s="51">
        <v>-812</v>
      </c>
      <c r="T29" s="45"/>
      <c r="U29" s="51">
        <v>1284</v>
      </c>
      <c r="V29" s="45"/>
      <c r="W29" s="51">
        <v>-2543</v>
      </c>
      <c r="X29" s="45"/>
      <c r="Y29" s="51">
        <v>-7455.1602200000007</v>
      </c>
      <c r="Z29" s="45"/>
      <c r="AA29" s="51">
        <v>-9526.8401873960011</v>
      </c>
      <c r="AB29" s="45"/>
      <c r="AC29" s="51">
        <v>-1333</v>
      </c>
      <c r="AD29" s="45"/>
      <c r="AE29" s="51">
        <v>-3271</v>
      </c>
      <c r="AF29" s="45"/>
      <c r="AG29" s="51">
        <v>-1389.2769399999993</v>
      </c>
      <c r="AH29" s="45"/>
      <c r="AI29" s="51">
        <v>-5592.1097700000009</v>
      </c>
      <c r="AJ29" s="45"/>
      <c r="AK29" s="51">
        <v>-11584.0666</v>
      </c>
      <c r="AL29" s="45"/>
      <c r="AM29" s="51">
        <v>-7168.6303200000002</v>
      </c>
      <c r="AN29" s="45"/>
      <c r="AO29" s="51">
        <v>-6419</v>
      </c>
      <c r="AP29" s="45"/>
      <c r="AQ29" s="51">
        <v>-3920.0336600000019</v>
      </c>
      <c r="AR29" s="45"/>
      <c r="AS29" s="51">
        <v>-6453</v>
      </c>
      <c r="AT29" s="45"/>
      <c r="AU29" s="51">
        <v>-23960.63032</v>
      </c>
      <c r="AV29" s="45"/>
      <c r="AW29" s="51">
        <v>-4214.2217600000004</v>
      </c>
      <c r="AX29" s="45"/>
      <c r="AY29" s="51">
        <v>-4966</v>
      </c>
      <c r="AZ29" s="45"/>
      <c r="BA29" s="51">
        <v>-4691</v>
      </c>
      <c r="BB29" s="45"/>
      <c r="BC29" s="51">
        <v>-8648</v>
      </c>
      <c r="BD29" s="45"/>
      <c r="BE29" s="166">
        <v>-22519.22176</v>
      </c>
      <c r="BF29" s="45"/>
      <c r="BG29" s="51">
        <v>-4396</v>
      </c>
      <c r="BH29" s="186"/>
      <c r="BI29" s="191">
        <v>-5723</v>
      </c>
      <c r="BJ29" s="186"/>
      <c r="BK29" s="191">
        <v>-6899.6779900000001</v>
      </c>
      <c r="BL29" s="186"/>
      <c r="BM29" s="191">
        <v>-12668</v>
      </c>
      <c r="BN29" s="186"/>
      <c r="BO29" s="191">
        <v>-29686.67799</v>
      </c>
      <c r="BP29" s="186"/>
      <c r="BQ29" s="191">
        <v>-7845</v>
      </c>
      <c r="BR29" s="186"/>
      <c r="BS29" s="191">
        <v>-8163</v>
      </c>
      <c r="BT29" s="186"/>
      <c r="BU29" s="191">
        <v>-9016</v>
      </c>
      <c r="BV29" s="186"/>
      <c r="BW29" s="185">
        <v>-12436</v>
      </c>
      <c r="BX29" s="186"/>
      <c r="BY29" s="185">
        <v>-37460</v>
      </c>
      <c r="BZ29" s="186"/>
      <c r="CA29" s="185">
        <v>-9001</v>
      </c>
    </row>
    <row r="30" spans="1:79" s="9" customFormat="1">
      <c r="A30" s="1"/>
      <c r="B30" s="1"/>
      <c r="C30" s="34" t="s">
        <v>93</v>
      </c>
      <c r="D30" s="45"/>
      <c r="E30" s="44">
        <v>-12803</v>
      </c>
      <c r="F30" s="45"/>
      <c r="G30" s="44">
        <v>-12988</v>
      </c>
      <c r="H30" s="45"/>
      <c r="I30" s="44">
        <v>-1942</v>
      </c>
      <c r="J30" s="45"/>
      <c r="K30" s="44">
        <v>-1862</v>
      </c>
      <c r="L30" s="45"/>
      <c r="M30" s="44">
        <v>-2842</v>
      </c>
      <c r="N30" s="45"/>
      <c r="O30" s="44">
        <v>-13206</v>
      </c>
      <c r="P30" s="45"/>
      <c r="Q30" s="44">
        <v>-19851.75662511936</v>
      </c>
      <c r="R30" s="45"/>
      <c r="S30" s="44">
        <v>-1353</v>
      </c>
      <c r="T30" s="45"/>
      <c r="U30" s="44">
        <v>-513</v>
      </c>
      <c r="V30" s="45"/>
      <c r="W30" s="44">
        <v>-1524</v>
      </c>
      <c r="X30" s="45"/>
      <c r="Y30" s="44">
        <v>-7455.1602200000007</v>
      </c>
      <c r="Z30" s="45"/>
      <c r="AA30" s="44">
        <v>-9526.8401873960011</v>
      </c>
      <c r="AB30" s="45"/>
      <c r="AC30" s="44">
        <v>-1633</v>
      </c>
      <c r="AD30" s="45"/>
      <c r="AE30" s="44">
        <v>-3174.2443599999997</v>
      </c>
      <c r="AF30" s="45"/>
      <c r="AG30" s="44">
        <v>-1393.1551799999993</v>
      </c>
      <c r="AH30" s="45"/>
      <c r="AI30" s="44">
        <v>-4887.8742400000001</v>
      </c>
      <c r="AJ30" s="45"/>
      <c r="AK30" s="44">
        <v>-11088.676499999998</v>
      </c>
      <c r="AL30" s="45"/>
      <c r="AM30" s="44">
        <v>-6717.9257500000012</v>
      </c>
      <c r="AN30" s="45"/>
      <c r="AO30" s="44">
        <v>-6187</v>
      </c>
      <c r="AP30" s="45"/>
      <c r="AQ30" s="44">
        <v>-5919.8550900000009</v>
      </c>
      <c r="AR30" s="45"/>
      <c r="AS30" s="44">
        <v>-6281</v>
      </c>
      <c r="AT30" s="45"/>
      <c r="AU30" s="44">
        <v>-25106</v>
      </c>
      <c r="AV30" s="45"/>
      <c r="AW30" s="44">
        <v>-4145.6362900000004</v>
      </c>
      <c r="AX30" s="45"/>
      <c r="AY30" s="44">
        <v>-4775.1087800000005</v>
      </c>
      <c r="AZ30" s="45"/>
      <c r="BA30" s="44">
        <v>-4412</v>
      </c>
      <c r="BB30" s="45"/>
      <c r="BC30" s="44">
        <v>-7165</v>
      </c>
      <c r="BD30" s="45"/>
      <c r="BE30" s="162">
        <v>-20497.745070000001</v>
      </c>
      <c r="BF30" s="45"/>
      <c r="BG30" s="44">
        <v>-4174.2739099999999</v>
      </c>
      <c r="BH30" s="186"/>
      <c r="BI30" s="185">
        <v>-5455.7690100000009</v>
      </c>
      <c r="BJ30" s="186"/>
      <c r="BK30" s="185">
        <v>-6342.6090800000002</v>
      </c>
      <c r="BL30" s="186"/>
      <c r="BM30" s="185">
        <v>-11713</v>
      </c>
      <c r="BN30" s="186"/>
      <c r="BO30" s="185">
        <v>-27686</v>
      </c>
      <c r="BP30" s="186"/>
      <c r="BQ30" s="185"/>
      <c r="BR30" s="186"/>
      <c r="BS30" s="185">
        <v>-8310</v>
      </c>
      <c r="BT30" s="186"/>
      <c r="BU30" s="185">
        <v>-9515</v>
      </c>
      <c r="BV30" s="186"/>
      <c r="BW30" s="185">
        <v>-12705</v>
      </c>
      <c r="BX30" s="186"/>
      <c r="BY30" s="185">
        <v>-38850</v>
      </c>
      <c r="BZ30" s="186"/>
      <c r="CA30" s="185">
        <v>-9427</v>
      </c>
    </row>
    <row r="31" spans="1:79" s="9" customFormat="1">
      <c r="A31" s="1"/>
      <c r="B31" s="1"/>
      <c r="C31" s="34" t="s">
        <v>94</v>
      </c>
      <c r="D31" s="45"/>
      <c r="E31" s="44">
        <v>646</v>
      </c>
      <c r="F31" s="45"/>
      <c r="G31" s="44">
        <v>1728</v>
      </c>
      <c r="H31" s="45"/>
      <c r="I31" s="44">
        <v>5</v>
      </c>
      <c r="J31" s="45"/>
      <c r="K31" s="44">
        <v>401</v>
      </c>
      <c r="L31" s="45"/>
      <c r="M31" s="44">
        <v>347</v>
      </c>
      <c r="N31" s="45"/>
      <c r="O31" s="44">
        <v>-563</v>
      </c>
      <c r="P31" s="45"/>
      <c r="Q31" s="44">
        <v>190.31118116999994</v>
      </c>
      <c r="R31" s="45"/>
      <c r="S31" s="44">
        <v>541</v>
      </c>
      <c r="T31" s="45"/>
      <c r="U31" s="44">
        <v>1797</v>
      </c>
      <c r="V31" s="45"/>
      <c r="W31" s="44">
        <v>-1020</v>
      </c>
      <c r="X31" s="45"/>
      <c r="Y31" s="44">
        <v>0</v>
      </c>
      <c r="Z31" s="45"/>
      <c r="AA31" s="44">
        <v>0</v>
      </c>
      <c r="AB31" s="45"/>
      <c r="AC31" s="44">
        <v>301</v>
      </c>
      <c r="AD31" s="45"/>
      <c r="AE31" s="44">
        <v>-96.262590000000145</v>
      </c>
      <c r="AF31" s="45"/>
      <c r="AG31" s="44">
        <v>3.8782399999999768</v>
      </c>
      <c r="AH31" s="45"/>
      <c r="AI31" s="44">
        <v>-704.23553000000004</v>
      </c>
      <c r="AJ31" s="45"/>
      <c r="AK31" s="44">
        <v>-495.39009999999985</v>
      </c>
      <c r="AL31" s="45"/>
      <c r="AM31" s="44">
        <v>-450.70456999999897</v>
      </c>
      <c r="AN31" s="45"/>
      <c r="AO31" s="44">
        <v>-232.22334999999987</v>
      </c>
      <c r="AP31" s="45"/>
      <c r="AQ31" s="44">
        <v>1999.8214299999993</v>
      </c>
      <c r="AR31" s="45"/>
      <c r="AS31" s="44">
        <v>-171</v>
      </c>
      <c r="AT31" s="45"/>
      <c r="AU31" s="44">
        <v>1145</v>
      </c>
      <c r="AV31" s="45"/>
      <c r="AW31" s="44">
        <v>-68.585470000000001</v>
      </c>
      <c r="AX31" s="45"/>
      <c r="AY31" s="44">
        <v>-191.00501000000008</v>
      </c>
      <c r="AZ31" s="45"/>
      <c r="BA31" s="44">
        <v>-279</v>
      </c>
      <c r="BB31" s="45"/>
      <c r="BC31" s="44">
        <v>-1483</v>
      </c>
      <c r="BD31" s="45"/>
      <c r="BE31" s="162">
        <v>-2021.5904800000001</v>
      </c>
      <c r="BF31" s="45"/>
      <c r="BG31" s="44">
        <v>-222</v>
      </c>
      <c r="BH31" s="186"/>
      <c r="BI31" s="185">
        <v>-266.81790000000012</v>
      </c>
      <c r="BJ31" s="186"/>
      <c r="BK31" s="185">
        <v>-557.06890999999996</v>
      </c>
      <c r="BL31" s="186"/>
      <c r="BM31" s="185">
        <v>-955</v>
      </c>
      <c r="BN31" s="186"/>
      <c r="BO31" s="185">
        <v>-2001</v>
      </c>
      <c r="BP31" s="186"/>
      <c r="BQ31" s="185"/>
      <c r="BR31" s="186"/>
      <c r="BS31" s="185">
        <v>147</v>
      </c>
      <c r="BT31" s="186"/>
      <c r="BU31" s="185">
        <v>499</v>
      </c>
      <c r="BV31" s="186"/>
      <c r="BW31" s="185">
        <v>269</v>
      </c>
      <c r="BX31" s="186"/>
      <c r="BY31" s="185">
        <v>1390</v>
      </c>
      <c r="BZ31" s="186"/>
      <c r="CA31" s="185">
        <v>426</v>
      </c>
    </row>
    <row r="32" spans="1:79" s="9" customFormat="1">
      <c r="A32" s="1"/>
      <c r="B32" s="1"/>
      <c r="C32" s="141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 t="s">
        <v>0</v>
      </c>
      <c r="R32" s="45"/>
      <c r="S32" s="44"/>
      <c r="T32" s="45"/>
      <c r="U32" s="44"/>
      <c r="V32" s="45"/>
      <c r="W32" s="44"/>
      <c r="X32" s="45"/>
      <c r="Y32" s="44"/>
      <c r="Z32" s="45"/>
      <c r="AA32" s="44" t="s">
        <v>0</v>
      </c>
      <c r="AB32" s="45"/>
      <c r="AC32" s="44"/>
      <c r="AD32" s="45"/>
      <c r="AE32" s="44"/>
      <c r="AF32" s="45"/>
      <c r="AG32" s="44"/>
      <c r="AH32" s="45"/>
      <c r="AI32" s="44"/>
      <c r="AJ32" s="45"/>
      <c r="AK32" s="44"/>
      <c r="AL32" s="45"/>
      <c r="AM32" s="44"/>
      <c r="AN32" s="45"/>
      <c r="AO32" s="44"/>
      <c r="AP32" s="45"/>
      <c r="AQ32" s="44"/>
      <c r="AR32" s="45"/>
      <c r="AS32" s="44"/>
      <c r="AT32" s="45"/>
      <c r="AU32" s="44"/>
      <c r="AV32" s="45"/>
      <c r="AW32" s="44"/>
      <c r="AX32" s="45"/>
      <c r="AY32" s="44"/>
      <c r="AZ32" s="45"/>
      <c r="BA32" s="44"/>
      <c r="BB32" s="45"/>
      <c r="BC32" s="44"/>
      <c r="BD32" s="45"/>
      <c r="BE32" s="162"/>
      <c r="BF32" s="45"/>
      <c r="BG32" s="44"/>
      <c r="BH32" s="186"/>
      <c r="BI32" s="185"/>
      <c r="BJ32" s="186"/>
      <c r="BK32" s="185"/>
      <c r="BL32" s="186"/>
      <c r="BM32" s="185"/>
      <c r="BN32" s="186"/>
      <c r="BO32" s="185"/>
      <c r="BP32" s="186"/>
      <c r="BQ32" s="185"/>
      <c r="BR32" s="186"/>
      <c r="BS32" s="185"/>
      <c r="BT32" s="186"/>
      <c r="BU32" s="185"/>
      <c r="BV32" s="186"/>
      <c r="BW32" s="185"/>
      <c r="BX32" s="186"/>
      <c r="BY32" s="185"/>
      <c r="BZ32" s="186"/>
      <c r="CA32" s="185"/>
    </row>
    <row r="33" spans="1:79" s="9" customFormat="1" ht="16" thickBot="1">
      <c r="A33" s="1"/>
      <c r="B33" s="1"/>
      <c r="C33" s="142" t="s">
        <v>56</v>
      </c>
      <c r="D33" s="45"/>
      <c r="E33" s="58">
        <v>31010</v>
      </c>
      <c r="F33" s="45"/>
      <c r="G33" s="58">
        <v>41448</v>
      </c>
      <c r="H33" s="45"/>
      <c r="I33" s="58">
        <v>6976</v>
      </c>
      <c r="J33" s="45"/>
      <c r="K33" s="58">
        <v>6639</v>
      </c>
      <c r="L33" s="45"/>
      <c r="M33" s="58">
        <v>9911</v>
      </c>
      <c r="N33" s="45"/>
      <c r="O33" s="58">
        <v>28463</v>
      </c>
      <c r="P33" s="45"/>
      <c r="Q33" s="58">
        <v>51988</v>
      </c>
      <c r="R33" s="45"/>
      <c r="S33" s="58">
        <v>-567</v>
      </c>
      <c r="T33" s="45"/>
      <c r="U33" s="58">
        <v>-1380</v>
      </c>
      <c r="V33" s="45"/>
      <c r="W33" s="58">
        <v>6865</v>
      </c>
      <c r="X33" s="45"/>
      <c r="Y33" s="58">
        <v>20913.01680812805</v>
      </c>
      <c r="Z33" s="45"/>
      <c r="AA33" s="58">
        <v>25831.174453672225</v>
      </c>
      <c r="AB33" s="45"/>
      <c r="AC33" s="58">
        <v>7277</v>
      </c>
      <c r="AD33" s="45"/>
      <c r="AE33" s="58">
        <v>13380.876841900545</v>
      </c>
      <c r="AF33" s="45"/>
      <c r="AG33" s="58">
        <v>21468.12171106202</v>
      </c>
      <c r="AH33" s="45"/>
      <c r="AI33" s="58">
        <v>35071.551144099823</v>
      </c>
      <c r="AJ33" s="45"/>
      <c r="AK33" s="58">
        <v>77147.418665513309</v>
      </c>
      <c r="AL33" s="45"/>
      <c r="AM33" s="58">
        <v>19977.493720001639</v>
      </c>
      <c r="AN33" s="45"/>
      <c r="AO33" s="58">
        <v>17270</v>
      </c>
      <c r="AP33" s="45"/>
      <c r="AQ33" s="58">
        <v>24485.020268676002</v>
      </c>
      <c r="AR33" s="45"/>
      <c r="AS33" s="58">
        <v>34728.074226718432</v>
      </c>
      <c r="AT33" s="45"/>
      <c r="AU33" s="58">
        <v>96460.443906718428</v>
      </c>
      <c r="AV33" s="45"/>
      <c r="AW33" s="58">
        <v>25087</v>
      </c>
      <c r="AX33" s="45"/>
      <c r="AY33" s="58">
        <v>26831</v>
      </c>
      <c r="AZ33" s="45"/>
      <c r="BA33" s="58">
        <v>27163.603150000003</v>
      </c>
      <c r="BB33" s="45"/>
      <c r="BC33" s="58">
        <v>35328</v>
      </c>
      <c r="BD33" s="45"/>
      <c r="BE33" s="169">
        <v>114409.60315000001</v>
      </c>
      <c r="BF33" s="45"/>
      <c r="BG33" s="58">
        <v>26385.0772</v>
      </c>
      <c r="BH33" s="186"/>
      <c r="BI33" s="195">
        <v>26245</v>
      </c>
      <c r="BJ33" s="186"/>
      <c r="BK33" s="195">
        <v>24525</v>
      </c>
      <c r="BL33" s="186"/>
      <c r="BM33" s="195">
        <v>40598</v>
      </c>
      <c r="BN33" s="186"/>
      <c r="BO33" s="195">
        <v>117753</v>
      </c>
      <c r="BP33" s="186"/>
      <c r="BQ33" s="195">
        <v>34790.730803544946</v>
      </c>
      <c r="BR33" s="186"/>
      <c r="BS33" s="195">
        <v>33989.186110000002</v>
      </c>
      <c r="BT33" s="186"/>
      <c r="BU33" s="195">
        <v>29902.345296934938</v>
      </c>
      <c r="BV33" s="186"/>
      <c r="BW33" s="195">
        <v>43636</v>
      </c>
      <c r="BX33" s="186"/>
      <c r="BY33" s="195">
        <v>142318</v>
      </c>
      <c r="BZ33" s="186"/>
      <c r="CA33" s="195">
        <v>34401</v>
      </c>
    </row>
    <row r="34" spans="1:79" s="9" customFormat="1" ht="16" thickTop="1">
      <c r="A34" s="1"/>
      <c r="B34" s="1"/>
      <c r="C34" s="22"/>
      <c r="D34" s="45"/>
      <c r="E34" s="53"/>
      <c r="F34" s="45"/>
      <c r="G34" s="53"/>
      <c r="H34" s="45"/>
      <c r="I34" s="53"/>
      <c r="J34" s="45"/>
      <c r="K34" s="53"/>
      <c r="L34" s="45"/>
      <c r="M34" s="53"/>
      <c r="N34" s="45"/>
      <c r="O34" s="53"/>
      <c r="P34" s="45"/>
      <c r="Q34" s="53"/>
      <c r="R34" s="45"/>
      <c r="S34" s="53"/>
      <c r="T34" s="45"/>
      <c r="U34" s="53"/>
      <c r="V34" s="45"/>
      <c r="W34" s="40"/>
      <c r="X34" s="45"/>
      <c r="Y34" s="53"/>
      <c r="Z34" s="45"/>
      <c r="AA34" s="53"/>
      <c r="AB34" s="45"/>
      <c r="AC34" s="53"/>
      <c r="AD34" s="45"/>
      <c r="AE34" s="53"/>
      <c r="AF34" s="45"/>
      <c r="AG34" s="53"/>
      <c r="AH34" s="45"/>
      <c r="AI34" s="53"/>
      <c r="AJ34" s="45"/>
      <c r="AK34" s="53"/>
      <c r="AL34" s="45"/>
      <c r="AM34" s="53"/>
      <c r="AN34" s="45"/>
      <c r="AO34" s="53"/>
      <c r="AP34" s="45"/>
      <c r="AQ34" s="53"/>
      <c r="AR34" s="45"/>
      <c r="AS34" s="53"/>
      <c r="AT34" s="45"/>
      <c r="AU34" s="53"/>
      <c r="AV34" s="45"/>
      <c r="AW34" s="53"/>
      <c r="AX34" s="45"/>
      <c r="AY34" s="53"/>
      <c r="AZ34" s="45"/>
      <c r="BA34" s="53"/>
      <c r="BB34" s="45"/>
      <c r="BC34" s="53"/>
      <c r="BD34" s="45"/>
      <c r="BE34" s="167"/>
      <c r="BF34" s="45"/>
      <c r="BG34" s="53"/>
      <c r="BH34" s="186"/>
      <c r="BI34" s="40"/>
      <c r="BJ34" s="186"/>
      <c r="BK34" s="40"/>
      <c r="BL34" s="186"/>
      <c r="BM34" s="40"/>
      <c r="BN34" s="186"/>
      <c r="BO34" s="40"/>
      <c r="BP34" s="186"/>
      <c r="BQ34" s="40"/>
      <c r="BR34" s="186"/>
      <c r="BS34" s="40"/>
      <c r="BT34" s="186"/>
      <c r="BU34" s="40"/>
      <c r="BV34" s="186"/>
      <c r="BW34" s="40"/>
      <c r="BX34" s="186"/>
      <c r="BY34" s="40"/>
      <c r="BZ34" s="186"/>
      <c r="CA34" s="40"/>
    </row>
    <row r="35" spans="1:79" s="9" customFormat="1" ht="16" thickBot="1">
      <c r="A35" s="1"/>
      <c r="B35" s="1"/>
      <c r="C35" s="143" t="s">
        <v>95</v>
      </c>
      <c r="D35" s="45"/>
      <c r="E35" s="60">
        <v>47079</v>
      </c>
      <c r="F35" s="45"/>
      <c r="G35" s="60">
        <v>54588</v>
      </c>
      <c r="H35" s="45"/>
      <c r="I35" s="60">
        <v>10167</v>
      </c>
      <c r="J35" s="61"/>
      <c r="K35" s="60">
        <v>9538</v>
      </c>
      <c r="L35" s="61"/>
      <c r="M35" s="60">
        <v>13757</v>
      </c>
      <c r="N35" s="61"/>
      <c r="O35" s="60">
        <v>16472</v>
      </c>
      <c r="P35" s="61"/>
      <c r="Q35" s="60">
        <v>49935</v>
      </c>
      <c r="R35" s="61"/>
      <c r="S35" s="60">
        <v>1813</v>
      </c>
      <c r="T35" s="61"/>
      <c r="U35" s="60">
        <v>463</v>
      </c>
      <c r="V35" s="61"/>
      <c r="W35" s="60">
        <v>11170</v>
      </c>
      <c r="X35" s="61"/>
      <c r="Y35" s="60">
        <v>31055.045770528057</v>
      </c>
      <c r="Z35" s="61"/>
      <c r="AA35" s="60">
        <v>44500.663259868234</v>
      </c>
      <c r="AB35" s="61"/>
      <c r="AC35" s="60">
        <v>8720</v>
      </c>
      <c r="AD35" s="61"/>
      <c r="AE35" s="60">
        <v>17836.388756191795</v>
      </c>
      <c r="AF35" s="61"/>
      <c r="AG35" s="60">
        <v>25919.789530062018</v>
      </c>
      <c r="AH35" s="61"/>
      <c r="AI35" s="60">
        <v>39265.901297099816</v>
      </c>
      <c r="AJ35" s="61"/>
      <c r="AK35" s="60">
        <v>91741.542449513305</v>
      </c>
      <c r="AL35" s="61"/>
      <c r="AM35" s="60">
        <v>27703.871983641613</v>
      </c>
      <c r="AN35" s="61"/>
      <c r="AO35" s="60">
        <v>25172.833030000125</v>
      </c>
      <c r="AP35" s="61"/>
      <c r="AQ35" s="60">
        <v>30101</v>
      </c>
      <c r="AR35" s="61"/>
      <c r="AS35" s="60">
        <v>43204.00510999994</v>
      </c>
      <c r="AT35" s="61"/>
      <c r="AU35" s="60">
        <v>126184</v>
      </c>
      <c r="AV35" s="61"/>
      <c r="AW35" s="60">
        <v>33446</v>
      </c>
      <c r="AX35" s="61"/>
      <c r="AY35" s="60">
        <v>36064.05725999998</v>
      </c>
      <c r="AZ35" s="61"/>
      <c r="BA35" s="60">
        <v>36842</v>
      </c>
      <c r="BB35" s="61"/>
      <c r="BC35" s="60">
        <v>49450</v>
      </c>
      <c r="BD35" s="61"/>
      <c r="BE35" s="170">
        <v>155802.05725999997</v>
      </c>
      <c r="BF35" s="61"/>
      <c r="BG35" s="60">
        <v>36992.66896291505</v>
      </c>
      <c r="BH35" s="196"/>
      <c r="BI35" s="197">
        <v>41284.029194449875</v>
      </c>
      <c r="BJ35" s="196"/>
      <c r="BK35" s="197">
        <v>40181</v>
      </c>
      <c r="BL35" s="196"/>
      <c r="BM35" s="197">
        <v>58282.902484717997</v>
      </c>
      <c r="BN35" s="196"/>
      <c r="BO35" s="197">
        <v>176740</v>
      </c>
      <c r="BP35" s="196"/>
      <c r="BQ35" s="197">
        <v>54716.410191544957</v>
      </c>
      <c r="BR35" s="196"/>
      <c r="BS35" s="197">
        <v>56577</v>
      </c>
      <c r="BT35" s="196"/>
      <c r="BU35" s="197">
        <v>51336.692317004672</v>
      </c>
      <c r="BV35" s="196"/>
      <c r="BW35" s="197">
        <v>78262</v>
      </c>
      <c r="BX35" s="196"/>
      <c r="BY35" s="197">
        <v>240893</v>
      </c>
      <c r="BZ35" s="196"/>
      <c r="CA35" s="197">
        <v>61614</v>
      </c>
    </row>
    <row r="36" spans="1:79" s="9" customFormat="1" ht="16" thickTop="1">
      <c r="A36" s="1"/>
      <c r="B36" s="1"/>
      <c r="C36" s="144" t="s">
        <v>96</v>
      </c>
      <c r="D36" s="45"/>
      <c r="E36" s="63">
        <v>31010</v>
      </c>
      <c r="F36" s="45"/>
      <c r="G36" s="64">
        <v>41448</v>
      </c>
      <c r="H36" s="45"/>
      <c r="I36" s="64">
        <v>7778</v>
      </c>
      <c r="J36" s="65"/>
      <c r="K36" s="64">
        <v>7564</v>
      </c>
      <c r="L36" s="65"/>
      <c r="M36" s="64">
        <v>10786</v>
      </c>
      <c r="N36" s="65"/>
      <c r="O36" s="64">
        <v>10307</v>
      </c>
      <c r="P36" s="65"/>
      <c r="Q36" s="64">
        <v>36435</v>
      </c>
      <c r="R36" s="65"/>
      <c r="S36" s="64">
        <v>68</v>
      </c>
      <c r="T36" s="65"/>
      <c r="U36" s="64">
        <v>460</v>
      </c>
      <c r="V36" s="65"/>
      <c r="W36" s="64">
        <v>6478</v>
      </c>
      <c r="X36" s="65"/>
      <c r="Y36" s="64">
        <v>22083.829652928052</v>
      </c>
      <c r="Z36" s="65"/>
      <c r="AA36" s="64">
        <v>29090.726768472232</v>
      </c>
      <c r="AB36" s="65"/>
      <c r="AC36" s="64">
        <v>7172</v>
      </c>
      <c r="AD36" s="65"/>
      <c r="AE36" s="64">
        <v>13890.659746991794</v>
      </c>
      <c r="AF36" s="65"/>
      <c r="AG36" s="64">
        <v>20062.410301727788</v>
      </c>
      <c r="AH36" s="65"/>
      <c r="AI36" s="64">
        <v>34613.25432409982</v>
      </c>
      <c r="AJ36" s="65"/>
      <c r="AK36" s="64">
        <v>75741.166372979089</v>
      </c>
      <c r="AL36" s="65"/>
      <c r="AM36" s="64">
        <v>21115.20937390461</v>
      </c>
      <c r="AN36" s="65"/>
      <c r="AO36" s="64">
        <v>18264</v>
      </c>
      <c r="AP36" s="65"/>
      <c r="AQ36" s="64">
        <v>25099</v>
      </c>
      <c r="AR36" s="65"/>
      <c r="AS36" s="64">
        <v>35477.457979600003</v>
      </c>
      <c r="AT36" s="65"/>
      <c r="AU36" s="64">
        <v>99954.457979600003</v>
      </c>
      <c r="AV36" s="65"/>
      <c r="AW36" s="64">
        <v>26551</v>
      </c>
      <c r="AX36" s="65"/>
      <c r="AY36" s="64">
        <v>27850</v>
      </c>
      <c r="AZ36" s="65"/>
      <c r="BA36" s="64">
        <v>29128</v>
      </c>
      <c r="BB36" s="65"/>
      <c r="BC36" s="64">
        <v>37220</v>
      </c>
      <c r="BD36" s="65"/>
      <c r="BE36" s="171">
        <v>120749</v>
      </c>
      <c r="BF36" s="65"/>
      <c r="BG36" s="64">
        <v>28350.490308800003</v>
      </c>
      <c r="BH36" s="198"/>
      <c r="BI36" s="199">
        <v>30149</v>
      </c>
      <c r="BJ36" s="198"/>
      <c r="BK36" s="199">
        <v>26896</v>
      </c>
      <c r="BL36" s="198"/>
      <c r="BM36" s="199">
        <v>40260</v>
      </c>
      <c r="BN36" s="198"/>
      <c r="BO36" s="199">
        <v>125655</v>
      </c>
      <c r="BP36" s="198"/>
      <c r="BQ36" s="199">
        <v>39022.970261544964</v>
      </c>
      <c r="BR36" s="198"/>
      <c r="BS36" s="199">
        <v>40959.625608499999</v>
      </c>
      <c r="BT36" s="198"/>
      <c r="BU36" s="199">
        <v>34968.384257071259</v>
      </c>
      <c r="BV36" s="198"/>
      <c r="BW36" s="199">
        <v>56550</v>
      </c>
      <c r="BX36" s="198"/>
      <c r="BY36" s="199">
        <v>171498</v>
      </c>
      <c r="BZ36" s="198"/>
      <c r="CA36" s="199">
        <v>41474</v>
      </c>
    </row>
    <row r="37" spans="1:79" s="9" customFormat="1">
      <c r="A37" s="1"/>
      <c r="B37" s="1"/>
      <c r="C37" s="22"/>
      <c r="D37" s="45"/>
      <c r="E37" s="53"/>
      <c r="F37" s="45"/>
      <c r="G37" s="53"/>
      <c r="H37" s="45"/>
      <c r="I37" s="53"/>
      <c r="J37" s="45"/>
      <c r="K37" s="53"/>
      <c r="L37" s="45"/>
      <c r="M37" s="53"/>
      <c r="N37" s="45"/>
      <c r="O37" s="53"/>
      <c r="P37" s="45"/>
      <c r="Q37" s="53"/>
      <c r="R37" s="45"/>
      <c r="S37" s="53"/>
      <c r="T37" s="45"/>
      <c r="U37" s="53"/>
      <c r="V37" s="45"/>
      <c r="W37" s="40"/>
      <c r="X37" s="45"/>
      <c r="Y37" s="53"/>
      <c r="Z37" s="45"/>
      <c r="AA37" s="53"/>
      <c r="AB37" s="45"/>
      <c r="AC37" s="53"/>
      <c r="AD37" s="45"/>
      <c r="AE37" s="53"/>
      <c r="AF37" s="45"/>
      <c r="AG37" s="53"/>
      <c r="AH37" s="45"/>
      <c r="AI37" s="53"/>
      <c r="AJ37" s="45"/>
      <c r="AK37" s="53"/>
      <c r="AL37" s="45"/>
      <c r="AM37" s="53"/>
      <c r="AN37" s="45"/>
      <c r="AO37" s="53"/>
      <c r="AP37" s="45"/>
      <c r="AQ37" s="53"/>
      <c r="AR37" s="45"/>
      <c r="AS37" s="53"/>
      <c r="AT37" s="45"/>
      <c r="AU37" s="53"/>
      <c r="AV37" s="45"/>
      <c r="AW37" s="53"/>
      <c r="AX37" s="45"/>
      <c r="AY37" s="53"/>
      <c r="AZ37" s="45"/>
      <c r="BA37" s="53"/>
      <c r="BB37" s="45"/>
      <c r="BC37" s="53"/>
      <c r="BD37" s="45"/>
      <c r="BE37" s="167"/>
      <c r="BF37" s="45"/>
      <c r="BG37" s="53"/>
      <c r="BH37" s="186"/>
      <c r="BI37" s="40"/>
      <c r="BJ37" s="186"/>
      <c r="BK37" s="40"/>
      <c r="BL37" s="186"/>
      <c r="BM37" s="40"/>
      <c r="BN37" s="186"/>
      <c r="BO37" s="40"/>
      <c r="BP37" s="186"/>
      <c r="BQ37" s="40"/>
      <c r="BR37" s="186"/>
      <c r="BS37" s="40"/>
      <c r="BT37" s="186"/>
      <c r="BU37" s="40"/>
      <c r="BV37" s="186"/>
      <c r="BW37" s="40"/>
      <c r="BX37" s="186"/>
      <c r="BY37" s="40"/>
      <c r="BZ37" s="186"/>
      <c r="CA37" s="40"/>
    </row>
    <row r="38" spans="1:79" s="9" customFormat="1">
      <c r="A38" s="1"/>
      <c r="B38" s="1"/>
      <c r="C38" s="22"/>
      <c r="D38" s="50"/>
      <c r="E38" s="53"/>
      <c r="F38" s="50"/>
      <c r="G38" s="53"/>
      <c r="H38" s="50"/>
      <c r="I38" s="66"/>
      <c r="J38" s="50"/>
      <c r="K38" s="66"/>
      <c r="L38" s="50"/>
      <c r="M38" s="66"/>
      <c r="N38" s="50"/>
      <c r="O38" s="66"/>
      <c r="P38" s="50"/>
      <c r="Q38" s="66"/>
      <c r="R38" s="50"/>
      <c r="S38" s="66"/>
      <c r="T38" s="50"/>
      <c r="U38" s="66"/>
      <c r="V38" s="50"/>
      <c r="W38" s="67"/>
      <c r="X38" s="50"/>
      <c r="Y38" s="66"/>
      <c r="Z38" s="50"/>
      <c r="AA38" s="66"/>
      <c r="AB38" s="50"/>
      <c r="AC38" s="66"/>
      <c r="AD38" s="50"/>
      <c r="AE38" s="66"/>
      <c r="AF38" s="50"/>
      <c r="AG38" s="66"/>
      <c r="AH38" s="50"/>
      <c r="AI38" s="66"/>
      <c r="AJ38" s="50"/>
      <c r="AK38" s="66"/>
      <c r="AL38" s="50"/>
      <c r="AM38" s="66"/>
      <c r="AN38" s="50"/>
      <c r="AO38" s="66"/>
      <c r="AP38" s="50"/>
      <c r="AQ38" s="66"/>
      <c r="AR38" s="50"/>
      <c r="AS38" s="66"/>
      <c r="AT38" s="50"/>
      <c r="AU38" s="66"/>
      <c r="AV38" s="50"/>
      <c r="AW38" s="66"/>
      <c r="AX38" s="50"/>
      <c r="AY38" s="66"/>
      <c r="AZ38" s="50"/>
      <c r="BA38" s="66"/>
      <c r="BB38" s="50"/>
      <c r="BC38" s="66"/>
      <c r="BD38" s="50"/>
      <c r="BE38" s="172"/>
      <c r="BF38" s="50"/>
      <c r="BG38" s="66"/>
      <c r="BH38" s="190"/>
      <c r="BI38" s="67"/>
      <c r="BJ38" s="190"/>
      <c r="BK38" s="67"/>
      <c r="BL38" s="190"/>
      <c r="BM38" s="67"/>
      <c r="BN38" s="190"/>
      <c r="BO38" s="67"/>
      <c r="BP38" s="190"/>
      <c r="BQ38" s="67"/>
      <c r="BR38" s="190"/>
      <c r="BS38" s="67"/>
      <c r="BT38" s="190"/>
      <c r="BU38" s="67"/>
      <c r="BV38" s="190"/>
      <c r="BW38" s="67"/>
      <c r="BX38" s="190"/>
      <c r="BY38" s="67"/>
      <c r="BZ38" s="190"/>
      <c r="CA38" s="67"/>
    </row>
    <row r="39" spans="1:79">
      <c r="D39" s="110"/>
      <c r="F39" s="110"/>
      <c r="H39" s="110"/>
      <c r="I39" s="135"/>
      <c r="J39" s="110"/>
      <c r="K39" s="135"/>
      <c r="L39" s="110"/>
      <c r="M39" s="135"/>
      <c r="N39" s="110"/>
      <c r="O39" s="135"/>
      <c r="P39" s="110"/>
      <c r="Q39" s="135"/>
      <c r="R39" s="110"/>
      <c r="S39" s="135"/>
      <c r="T39" s="110"/>
      <c r="U39" s="135"/>
      <c r="V39" s="110"/>
      <c r="W39" s="135"/>
      <c r="X39" s="110"/>
      <c r="Y39" s="135"/>
      <c r="Z39" s="110"/>
      <c r="AA39" s="135"/>
      <c r="AB39" s="110"/>
      <c r="AC39" s="135"/>
      <c r="AD39" s="110"/>
      <c r="AE39" s="135"/>
      <c r="AF39" s="110"/>
      <c r="AG39" s="135"/>
      <c r="AH39" s="110"/>
      <c r="AI39" s="135"/>
      <c r="AJ39" s="110"/>
      <c r="AK39" s="135"/>
      <c r="AL39" s="110"/>
      <c r="AM39" s="135"/>
      <c r="AN39" s="110"/>
      <c r="AO39" s="135"/>
      <c r="AP39" s="110"/>
      <c r="AQ39" s="135"/>
      <c r="AR39" s="110"/>
      <c r="AS39" s="135"/>
      <c r="AT39" s="110"/>
      <c r="AU39" s="135"/>
      <c r="AV39" s="110"/>
      <c r="AW39" s="135"/>
      <c r="AX39" s="110"/>
      <c r="AY39" s="135"/>
      <c r="AZ39" s="110"/>
      <c r="BA39" s="135"/>
      <c r="BB39" s="110"/>
      <c r="BC39" s="135"/>
      <c r="BD39" s="149"/>
      <c r="BE39" s="173"/>
      <c r="BF39" s="149"/>
      <c r="BG39" s="150"/>
      <c r="BH39" s="200"/>
      <c r="BI39" s="201"/>
      <c r="BJ39" s="200"/>
      <c r="BK39" s="201"/>
      <c r="BL39" s="200"/>
      <c r="BM39" s="201"/>
      <c r="BN39" s="200"/>
      <c r="BO39" s="201"/>
      <c r="BP39" s="200"/>
      <c r="BQ39" s="201"/>
      <c r="BR39" s="200"/>
      <c r="BS39" s="201"/>
      <c r="BT39" s="200"/>
      <c r="BU39" s="201"/>
      <c r="BV39" s="200"/>
      <c r="BW39" s="201"/>
      <c r="BX39" s="200"/>
      <c r="BY39" s="201"/>
      <c r="BZ39" s="200"/>
      <c r="CA39" s="201"/>
    </row>
    <row r="40" spans="1:79">
      <c r="D40" s="110"/>
      <c r="F40" s="110"/>
      <c r="H40" s="110"/>
      <c r="I40" s="66"/>
      <c r="J40" s="110"/>
      <c r="K40" s="66"/>
      <c r="L40" s="110"/>
      <c r="M40" s="66"/>
      <c r="N40" s="110"/>
      <c r="O40" s="66"/>
      <c r="P40" s="110"/>
      <c r="Q40" s="66"/>
      <c r="R40" s="110"/>
      <c r="S40" s="66"/>
      <c r="T40" s="110"/>
      <c r="U40" s="66"/>
      <c r="V40" s="110"/>
      <c r="W40" s="67"/>
      <c r="X40" s="110"/>
      <c r="Y40" s="66"/>
      <c r="Z40" s="110"/>
      <c r="AA40" s="66"/>
      <c r="AB40" s="110"/>
      <c r="AC40" s="66"/>
      <c r="AD40" s="110"/>
      <c r="AE40" s="66"/>
      <c r="AF40" s="110"/>
      <c r="AG40" s="66"/>
      <c r="AH40" s="110"/>
      <c r="AI40" s="66"/>
      <c r="AJ40" s="110"/>
      <c r="AK40" s="66"/>
      <c r="AL40" s="110"/>
      <c r="AM40" s="66"/>
      <c r="AN40" s="110"/>
      <c r="AO40" s="66"/>
      <c r="AP40" s="110"/>
      <c r="AQ40" s="66"/>
      <c r="AR40" s="110"/>
      <c r="AS40" s="66"/>
      <c r="AT40" s="110"/>
      <c r="AU40" s="66"/>
      <c r="AV40" s="110"/>
      <c r="AW40" s="66"/>
      <c r="AX40" s="110"/>
      <c r="AY40" s="66"/>
      <c r="AZ40" s="110"/>
      <c r="BA40" s="66"/>
      <c r="BB40" s="110"/>
      <c r="BC40" s="66"/>
      <c r="BD40" s="149"/>
      <c r="BE40" s="174"/>
      <c r="BF40" s="149"/>
      <c r="BG40" s="151"/>
      <c r="BH40" s="200"/>
      <c r="BI40" s="202"/>
      <c r="BJ40" s="200"/>
      <c r="BK40" s="202"/>
      <c r="BL40" s="200"/>
      <c r="BM40" s="202"/>
      <c r="BN40" s="200"/>
      <c r="BO40" s="202"/>
      <c r="BP40" s="200"/>
      <c r="BQ40" s="202"/>
      <c r="BR40" s="200"/>
      <c r="BS40" s="202"/>
      <c r="BT40" s="200"/>
      <c r="BU40" s="202"/>
      <c r="BV40" s="200"/>
      <c r="BW40" s="202"/>
      <c r="BX40" s="200"/>
      <c r="BY40" s="202"/>
      <c r="BZ40" s="200"/>
      <c r="CA40" s="202"/>
    </row>
    <row r="41" spans="1:79">
      <c r="D41" s="45"/>
      <c r="F41" s="45"/>
      <c r="H41" s="45"/>
      <c r="I41" s="135"/>
      <c r="J41" s="45"/>
      <c r="K41" s="135"/>
      <c r="L41" s="45"/>
      <c r="M41" s="135"/>
      <c r="N41" s="45"/>
      <c r="O41" s="135"/>
      <c r="P41" s="45"/>
      <c r="Q41" s="135"/>
      <c r="R41" s="45"/>
      <c r="S41" s="135"/>
      <c r="T41" s="45"/>
      <c r="U41" s="135"/>
      <c r="V41" s="45"/>
      <c r="W41" s="135"/>
      <c r="X41" s="45"/>
      <c r="Y41" s="135"/>
      <c r="Z41" s="45"/>
      <c r="AA41" s="135"/>
      <c r="AB41" s="45"/>
      <c r="AC41" s="135"/>
      <c r="AD41" s="45"/>
      <c r="AE41" s="135"/>
      <c r="AF41" s="45"/>
      <c r="AG41" s="135"/>
      <c r="AH41" s="45"/>
      <c r="AI41" s="135"/>
      <c r="AJ41" s="45"/>
      <c r="AK41" s="135"/>
      <c r="AL41" s="45"/>
      <c r="AM41" s="135"/>
      <c r="AN41" s="45"/>
      <c r="AO41" s="135"/>
      <c r="AP41" s="45"/>
      <c r="AQ41" s="135"/>
      <c r="AR41" s="45"/>
      <c r="AS41" s="135"/>
      <c r="AT41" s="45"/>
      <c r="AU41" s="135"/>
      <c r="AV41" s="45"/>
      <c r="AW41" s="135"/>
      <c r="AX41" s="45"/>
      <c r="AY41" s="135"/>
      <c r="AZ41" s="45"/>
      <c r="BA41" s="135"/>
      <c r="BB41" s="45"/>
      <c r="BC41" s="135"/>
      <c r="BD41" s="152"/>
      <c r="BE41" s="173"/>
      <c r="BF41" s="152"/>
      <c r="BG41" s="150"/>
      <c r="BH41" s="203"/>
      <c r="BI41" s="201"/>
      <c r="BJ41" s="203"/>
      <c r="BK41" s="201"/>
      <c r="BL41" s="203"/>
      <c r="BM41" s="201"/>
      <c r="BN41" s="203"/>
      <c r="BO41" s="201"/>
      <c r="BP41" s="203"/>
      <c r="BQ41" s="201"/>
      <c r="BR41" s="203"/>
      <c r="BS41" s="201"/>
      <c r="BT41" s="203"/>
      <c r="BU41" s="201"/>
      <c r="BV41" s="203"/>
      <c r="BW41" s="201"/>
      <c r="BX41" s="203"/>
      <c r="BY41" s="201"/>
      <c r="BZ41" s="203"/>
      <c r="CA41" s="201"/>
    </row>
    <row r="42" spans="1:79">
      <c r="D42" s="45"/>
      <c r="F42" s="45"/>
      <c r="H42" s="45"/>
      <c r="J42" s="45"/>
      <c r="L42" s="45"/>
      <c r="N42" s="45"/>
      <c r="P42" s="45"/>
      <c r="R42" s="45"/>
      <c r="T42" s="45"/>
      <c r="V42" s="45"/>
      <c r="X42" s="45"/>
      <c r="Z42" s="45"/>
      <c r="AB42" s="45"/>
      <c r="AD42" s="45"/>
      <c r="AF42" s="45"/>
      <c r="AH42" s="45"/>
      <c r="AJ42" s="45"/>
      <c r="AL42" s="45"/>
      <c r="AN42" s="45"/>
      <c r="AP42" s="45"/>
      <c r="AR42" s="45"/>
      <c r="AT42" s="45"/>
      <c r="AV42" s="45"/>
      <c r="AX42" s="45"/>
      <c r="AZ42" s="45"/>
      <c r="BB42" s="45"/>
      <c r="BD42" s="152"/>
      <c r="BF42" s="152"/>
      <c r="BH42" s="203"/>
      <c r="BI42" s="204"/>
      <c r="BJ42" s="203"/>
      <c r="BK42" s="204"/>
      <c r="BL42" s="203"/>
      <c r="BM42" s="204"/>
      <c r="BN42" s="203"/>
      <c r="BO42" s="204"/>
      <c r="BP42" s="203"/>
      <c r="BQ42" s="204"/>
      <c r="BR42" s="203"/>
      <c r="BS42" s="204"/>
      <c r="BT42" s="203"/>
      <c r="BU42" s="204"/>
      <c r="BV42" s="203"/>
      <c r="BW42" s="204"/>
      <c r="BX42" s="203"/>
      <c r="BY42" s="204"/>
      <c r="BZ42" s="203"/>
      <c r="CA42" s="204"/>
    </row>
    <row r="43" spans="1:79">
      <c r="D43" s="45"/>
      <c r="F43" s="45"/>
      <c r="H43" s="45"/>
      <c r="J43" s="45"/>
      <c r="L43" s="45"/>
      <c r="N43" s="45"/>
      <c r="P43" s="45"/>
      <c r="R43" s="45"/>
      <c r="T43" s="45"/>
      <c r="V43" s="45"/>
      <c r="X43" s="45"/>
      <c r="Z43" s="45"/>
      <c r="AB43" s="45"/>
      <c r="AD43" s="45"/>
      <c r="AF43" s="45"/>
      <c r="AH43" s="45"/>
      <c r="AJ43" s="45"/>
      <c r="AL43" s="45"/>
      <c r="AN43" s="45"/>
      <c r="AP43" s="45"/>
      <c r="AR43" s="45"/>
      <c r="AT43" s="45"/>
      <c r="AV43" s="45"/>
      <c r="AX43" s="45"/>
      <c r="AZ43" s="45"/>
      <c r="BB43" s="45"/>
      <c r="BD43" s="152"/>
      <c r="BF43" s="152"/>
      <c r="BH43" s="203"/>
      <c r="BI43" s="204"/>
      <c r="BJ43" s="203"/>
      <c r="BK43" s="204"/>
      <c r="BL43" s="203"/>
      <c r="BM43" s="204"/>
      <c r="BN43" s="203"/>
      <c r="BO43" s="204"/>
      <c r="BP43" s="203"/>
      <c r="BQ43" s="204"/>
      <c r="BR43" s="203"/>
      <c r="BS43" s="204"/>
      <c r="BT43" s="203"/>
      <c r="BU43" s="204"/>
      <c r="BV43" s="203"/>
      <c r="BW43" s="204"/>
      <c r="BX43" s="203"/>
      <c r="BY43" s="204"/>
      <c r="BZ43" s="203"/>
      <c r="CA43" s="204"/>
    </row>
    <row r="44" spans="1:79" ht="17">
      <c r="B44" s="2"/>
      <c r="D44" s="45"/>
      <c r="F44" s="45"/>
      <c r="H44" s="45"/>
      <c r="I44" s="66"/>
      <c r="J44" s="45"/>
      <c r="K44" s="66"/>
      <c r="L44" s="45"/>
      <c r="M44" s="66"/>
      <c r="N44" s="45"/>
      <c r="O44" s="66"/>
      <c r="P44" s="45"/>
      <c r="Q44" s="66"/>
      <c r="R44" s="45"/>
      <c r="S44" s="135"/>
      <c r="T44" s="45"/>
      <c r="U44" s="135"/>
      <c r="V44" s="45"/>
      <c r="W44" s="136"/>
      <c r="X44" s="45"/>
      <c r="Y44" s="66"/>
      <c r="Z44" s="45"/>
      <c r="AA44" s="66"/>
      <c r="AB44" s="45"/>
      <c r="AC44" s="66"/>
      <c r="AD44" s="45"/>
      <c r="AE44" s="66"/>
      <c r="AF44" s="45"/>
      <c r="AG44" s="66"/>
      <c r="AH44" s="45"/>
      <c r="AI44" s="66"/>
      <c r="AJ44" s="45"/>
      <c r="AK44" s="66"/>
      <c r="AL44" s="45"/>
      <c r="AM44" s="66"/>
      <c r="AN44" s="45"/>
      <c r="AO44" s="66"/>
      <c r="AP44" s="45"/>
      <c r="AQ44" s="66"/>
      <c r="AR44" s="45"/>
      <c r="AS44" s="66"/>
      <c r="AT44" s="45"/>
      <c r="AU44" s="66"/>
      <c r="AV44" s="45"/>
      <c r="AW44" s="66"/>
      <c r="AX44" s="45"/>
      <c r="AY44" s="66"/>
      <c r="AZ44" s="45"/>
      <c r="BA44" s="66"/>
      <c r="BB44" s="45"/>
      <c r="BC44" s="66"/>
      <c r="BD44" s="152"/>
      <c r="BE44" s="174"/>
      <c r="BF44" s="152"/>
      <c r="BG44" s="151"/>
      <c r="BH44" s="203"/>
      <c r="BI44" s="202"/>
      <c r="BJ44" s="203"/>
      <c r="BK44" s="202"/>
      <c r="BL44" s="203"/>
      <c r="BM44" s="202"/>
      <c r="BN44" s="203"/>
      <c r="BO44" s="202"/>
      <c r="BP44" s="203"/>
      <c r="BQ44" s="202"/>
      <c r="BR44" s="203"/>
      <c r="BS44" s="202"/>
      <c r="BT44" s="203"/>
      <c r="BU44" s="202"/>
      <c r="BV44" s="203"/>
      <c r="BW44" s="202"/>
      <c r="BX44" s="203"/>
      <c r="BY44" s="202"/>
      <c r="BZ44" s="203"/>
      <c r="CA44" s="202"/>
    </row>
    <row r="45" spans="1:79">
      <c r="D45" s="50"/>
      <c r="F45" s="50"/>
      <c r="H45" s="50"/>
      <c r="I45" s="135"/>
      <c r="J45" s="50"/>
      <c r="K45" s="135"/>
      <c r="L45" s="50"/>
      <c r="M45" s="135"/>
      <c r="N45" s="50"/>
      <c r="O45" s="135"/>
      <c r="P45" s="50"/>
      <c r="Q45" s="135"/>
      <c r="R45" s="50"/>
      <c r="S45" s="135"/>
      <c r="T45" s="50"/>
      <c r="U45" s="135"/>
      <c r="V45" s="50"/>
      <c r="W45" s="135"/>
      <c r="X45" s="50"/>
      <c r="Y45" s="135"/>
      <c r="Z45" s="50"/>
      <c r="AA45" s="135"/>
      <c r="AB45" s="50"/>
      <c r="AC45" s="135"/>
      <c r="AD45" s="50"/>
      <c r="AE45" s="135"/>
      <c r="AF45" s="50"/>
      <c r="AG45" s="135"/>
      <c r="AH45" s="50"/>
      <c r="AI45" s="135"/>
      <c r="AJ45" s="50"/>
      <c r="AK45" s="135"/>
      <c r="AL45" s="50"/>
      <c r="AM45" s="135"/>
      <c r="AN45" s="50"/>
      <c r="AO45" s="135"/>
      <c r="AP45" s="50"/>
      <c r="AQ45" s="135"/>
      <c r="AR45" s="50"/>
      <c r="AS45" s="135"/>
      <c r="AT45" s="50"/>
      <c r="AU45" s="135"/>
      <c r="AV45" s="50"/>
      <c r="AW45" s="135"/>
      <c r="AX45" s="50"/>
      <c r="AY45" s="135"/>
      <c r="AZ45" s="50"/>
      <c r="BA45" s="135"/>
      <c r="BB45" s="50"/>
      <c r="BC45" s="135"/>
      <c r="BD45" s="154"/>
      <c r="BE45" s="173"/>
      <c r="BF45" s="154"/>
      <c r="BG45" s="150"/>
      <c r="BH45" s="205"/>
      <c r="BI45" s="201"/>
      <c r="BJ45" s="205"/>
      <c r="BK45" s="201"/>
      <c r="BL45" s="205"/>
      <c r="BM45" s="201"/>
      <c r="BN45" s="205"/>
      <c r="BO45" s="201"/>
      <c r="BP45" s="205"/>
      <c r="BQ45" s="201"/>
      <c r="BR45" s="205"/>
      <c r="BS45" s="201"/>
      <c r="BT45" s="205"/>
      <c r="BU45" s="201"/>
      <c r="BV45" s="205"/>
      <c r="BW45" s="201"/>
      <c r="BX45" s="205"/>
      <c r="BY45" s="201"/>
      <c r="BZ45" s="205"/>
      <c r="CA45" s="201"/>
    </row>
    <row r="46" spans="1:79" ht="17">
      <c r="B46" s="2"/>
      <c r="D46" s="43"/>
      <c r="F46" s="43"/>
      <c r="H46" s="43"/>
      <c r="I46" s="66"/>
      <c r="J46" s="43"/>
      <c r="K46" s="66"/>
      <c r="L46" s="43"/>
      <c r="M46" s="66"/>
      <c r="N46" s="43"/>
      <c r="O46" s="66"/>
      <c r="P46" s="43"/>
      <c r="Q46" s="66"/>
      <c r="R46" s="43"/>
      <c r="S46" s="135"/>
      <c r="T46" s="43"/>
      <c r="U46" s="135"/>
      <c r="V46" s="43"/>
      <c r="W46" s="136"/>
      <c r="X46" s="43"/>
      <c r="Y46" s="66"/>
      <c r="Z46" s="43"/>
      <c r="AA46" s="66"/>
      <c r="AB46" s="43"/>
      <c r="AC46" s="66"/>
      <c r="AD46" s="43"/>
      <c r="AE46" s="66"/>
      <c r="AF46" s="43"/>
      <c r="AG46" s="66"/>
      <c r="AH46" s="43"/>
      <c r="AI46" s="66"/>
      <c r="AJ46" s="43"/>
      <c r="AK46" s="66"/>
      <c r="AL46" s="43"/>
      <c r="AM46" s="66"/>
      <c r="AN46" s="43"/>
      <c r="AO46" s="66"/>
      <c r="AP46" s="43"/>
      <c r="AQ46" s="66"/>
      <c r="AR46" s="43"/>
      <c r="AS46" s="66"/>
      <c r="AT46" s="43"/>
      <c r="AU46" s="66"/>
      <c r="AV46" s="43"/>
      <c r="AW46" s="66"/>
      <c r="AX46" s="43"/>
      <c r="AY46" s="66"/>
      <c r="AZ46" s="43"/>
      <c r="BA46" s="66"/>
      <c r="BB46" s="43"/>
      <c r="BC46" s="66"/>
      <c r="BD46" s="155"/>
      <c r="BE46" s="174"/>
      <c r="BF46" s="155"/>
      <c r="BG46" s="151"/>
      <c r="BH46" s="206"/>
      <c r="BI46" s="202"/>
      <c r="BJ46" s="206"/>
      <c r="BK46" s="202"/>
      <c r="BL46" s="206"/>
      <c r="BM46" s="202"/>
      <c r="BN46" s="206"/>
      <c r="BO46" s="202"/>
      <c r="BP46" s="206"/>
      <c r="BQ46" s="202"/>
      <c r="BR46" s="206"/>
      <c r="BS46" s="202"/>
      <c r="BT46" s="206"/>
      <c r="BU46" s="202"/>
      <c r="BV46" s="206"/>
      <c r="BW46" s="202"/>
      <c r="BX46" s="206"/>
      <c r="BY46" s="202"/>
      <c r="BZ46" s="206"/>
      <c r="CA46" s="202"/>
    </row>
    <row r="47" spans="1:79" ht="17">
      <c r="B47" s="2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/>
      <c r="AB47" s="43"/>
      <c r="AD47" s="43"/>
      <c r="AF47" s="43"/>
      <c r="AH47" s="43"/>
      <c r="AJ47" s="43"/>
      <c r="AL47" s="43"/>
      <c r="AN47" s="43"/>
      <c r="AP47" s="43"/>
      <c r="AR47" s="43"/>
      <c r="AT47" s="43"/>
      <c r="AV47" s="43"/>
      <c r="AX47" s="43"/>
      <c r="AZ47" s="43"/>
      <c r="BB47" s="43"/>
      <c r="BD47" s="155"/>
      <c r="BF47" s="155"/>
      <c r="BH47" s="206"/>
      <c r="BI47" s="204"/>
      <c r="BJ47" s="206"/>
      <c r="BK47" s="204"/>
      <c r="BL47" s="206"/>
      <c r="BM47" s="204"/>
      <c r="BN47" s="206"/>
      <c r="BO47" s="204"/>
      <c r="BP47" s="206"/>
      <c r="BQ47" s="204"/>
      <c r="BR47" s="206"/>
      <c r="BS47" s="204"/>
      <c r="BT47" s="206"/>
      <c r="BU47" s="204"/>
      <c r="BV47" s="206"/>
      <c r="BW47" s="204"/>
      <c r="BX47" s="206"/>
      <c r="BY47" s="204"/>
      <c r="BZ47" s="206"/>
      <c r="CA47" s="204"/>
    </row>
    <row r="48" spans="1:79">
      <c r="D48" s="45"/>
      <c r="F48" s="45"/>
      <c r="H48" s="45"/>
      <c r="I48" s="66"/>
      <c r="J48" s="45"/>
      <c r="K48" s="66"/>
      <c r="L48" s="45"/>
      <c r="M48" s="66"/>
      <c r="N48" s="45"/>
      <c r="O48" s="66"/>
      <c r="P48" s="45"/>
      <c r="Q48" s="66"/>
      <c r="R48" s="45"/>
      <c r="S48" s="135"/>
      <c r="T48" s="45"/>
      <c r="U48" s="135"/>
      <c r="V48" s="45"/>
      <c r="W48" s="136"/>
      <c r="X48" s="45"/>
      <c r="Y48" s="66"/>
      <c r="Z48" s="45"/>
      <c r="AA48" s="66"/>
      <c r="AB48" s="45"/>
      <c r="AC48" s="66"/>
      <c r="AD48" s="45"/>
      <c r="AE48" s="66"/>
      <c r="AF48" s="45"/>
      <c r="AG48" s="66"/>
      <c r="AH48" s="45"/>
      <c r="AI48" s="66"/>
      <c r="AJ48" s="45"/>
      <c r="AK48" s="66"/>
      <c r="AL48" s="45"/>
      <c r="AM48" s="66"/>
      <c r="AN48" s="45"/>
      <c r="AO48" s="66"/>
      <c r="AP48" s="45"/>
      <c r="AQ48" s="66"/>
      <c r="AR48" s="45"/>
      <c r="AS48" s="66"/>
      <c r="AT48" s="45"/>
      <c r="AU48" s="66"/>
      <c r="AV48" s="45"/>
      <c r="AW48" s="66"/>
      <c r="AX48" s="45"/>
      <c r="AY48" s="66"/>
      <c r="AZ48" s="45"/>
      <c r="BA48" s="66"/>
      <c r="BB48" s="45"/>
      <c r="BC48" s="66"/>
      <c r="BD48" s="152"/>
      <c r="BE48" s="174"/>
      <c r="BF48" s="152"/>
      <c r="BG48" s="151"/>
      <c r="BH48" s="203"/>
      <c r="BI48" s="202"/>
      <c r="BJ48" s="203"/>
      <c r="BK48" s="202"/>
      <c r="BL48" s="203"/>
      <c r="BM48" s="202"/>
      <c r="BN48" s="203"/>
      <c r="BO48" s="202"/>
      <c r="BP48" s="203"/>
      <c r="BQ48" s="202"/>
      <c r="BR48" s="203"/>
      <c r="BS48" s="202"/>
      <c r="BT48" s="203"/>
      <c r="BU48" s="202"/>
      <c r="BV48" s="203"/>
      <c r="BW48" s="202"/>
      <c r="BX48" s="203"/>
      <c r="BY48" s="202"/>
      <c r="BZ48" s="203"/>
      <c r="CA48" s="202"/>
    </row>
    <row r="49" spans="2:79">
      <c r="D49" s="45"/>
      <c r="F49" s="45"/>
      <c r="H49" s="45"/>
      <c r="I49" s="135"/>
      <c r="J49" s="45"/>
      <c r="K49" s="135"/>
      <c r="L49" s="45"/>
      <c r="M49" s="135"/>
      <c r="N49" s="45"/>
      <c r="O49" s="135"/>
      <c r="P49" s="45"/>
      <c r="Q49" s="135"/>
      <c r="R49" s="45"/>
      <c r="S49" s="135"/>
      <c r="T49" s="45"/>
      <c r="U49" s="135"/>
      <c r="V49" s="45"/>
      <c r="W49" s="135"/>
      <c r="X49" s="45"/>
      <c r="Y49" s="135"/>
      <c r="Z49" s="45"/>
      <c r="AA49" s="135"/>
      <c r="AB49" s="45"/>
      <c r="AC49" s="135"/>
      <c r="AD49" s="45"/>
      <c r="AE49" s="135"/>
      <c r="AF49" s="45"/>
      <c r="AG49" s="135"/>
      <c r="AH49" s="45"/>
      <c r="AI49" s="135"/>
      <c r="AJ49" s="45"/>
      <c r="AK49" s="135"/>
      <c r="AL49" s="45"/>
      <c r="AM49" s="135"/>
      <c r="AN49" s="45"/>
      <c r="AO49" s="135"/>
      <c r="AP49" s="45"/>
      <c r="AQ49" s="135"/>
      <c r="AR49" s="45"/>
      <c r="AS49" s="135"/>
      <c r="AT49" s="45"/>
      <c r="AU49" s="135"/>
      <c r="AV49" s="45"/>
      <c r="AW49" s="135"/>
      <c r="AX49" s="45"/>
      <c r="AY49" s="135"/>
      <c r="AZ49" s="45"/>
      <c r="BA49" s="135"/>
      <c r="BB49" s="45"/>
      <c r="BC49" s="135"/>
      <c r="BD49" s="152"/>
      <c r="BE49" s="173"/>
      <c r="BF49" s="152"/>
      <c r="BG49" s="150"/>
      <c r="BH49" s="203"/>
      <c r="BI49" s="201"/>
      <c r="BJ49" s="203"/>
      <c r="BK49" s="201"/>
      <c r="BL49" s="203"/>
      <c r="BM49" s="201"/>
      <c r="BN49" s="203"/>
      <c r="BO49" s="201"/>
      <c r="BP49" s="203"/>
      <c r="BQ49" s="201"/>
      <c r="BR49" s="203"/>
      <c r="BS49" s="201"/>
      <c r="BT49" s="203"/>
      <c r="BU49" s="201"/>
      <c r="BV49" s="203"/>
      <c r="BW49" s="201"/>
      <c r="BX49" s="203"/>
      <c r="BY49" s="201"/>
      <c r="BZ49" s="203"/>
      <c r="CA49" s="201"/>
    </row>
    <row r="50" spans="2:79">
      <c r="D50" s="45"/>
      <c r="F50" s="45"/>
      <c r="H50" s="45"/>
      <c r="J50" s="45"/>
      <c r="L50" s="45"/>
      <c r="N50" s="45"/>
      <c r="P50" s="45"/>
      <c r="R50" s="45"/>
      <c r="T50" s="45"/>
      <c r="V50" s="45"/>
      <c r="X50" s="45"/>
      <c r="Z50" s="45"/>
      <c r="AB50" s="45"/>
      <c r="AD50" s="45"/>
      <c r="AF50" s="45"/>
      <c r="AH50" s="45"/>
      <c r="AJ50" s="45"/>
      <c r="AL50" s="45"/>
      <c r="AN50" s="45"/>
      <c r="AP50" s="45"/>
      <c r="AR50" s="45"/>
      <c r="AT50" s="45"/>
      <c r="AV50" s="45"/>
      <c r="AX50" s="45"/>
      <c r="AZ50" s="45"/>
      <c r="BB50" s="45"/>
      <c r="BD50" s="152"/>
      <c r="BF50" s="152"/>
      <c r="BH50" s="203"/>
      <c r="BI50" s="204"/>
      <c r="BJ50" s="203"/>
      <c r="BK50" s="204"/>
      <c r="BL50" s="203"/>
      <c r="BM50" s="204"/>
      <c r="BN50" s="203"/>
      <c r="BO50" s="204"/>
      <c r="BP50" s="203"/>
      <c r="BQ50" s="204"/>
      <c r="BR50" s="203"/>
      <c r="BS50" s="204"/>
      <c r="BT50" s="203"/>
      <c r="BU50" s="204"/>
      <c r="BV50" s="203"/>
      <c r="BW50" s="204"/>
      <c r="BX50" s="203"/>
      <c r="BY50" s="204"/>
      <c r="BZ50" s="203"/>
      <c r="CA50" s="204"/>
    </row>
    <row r="51" spans="2:79">
      <c r="D51" s="45"/>
      <c r="F51" s="45"/>
      <c r="H51" s="45"/>
      <c r="I51" s="66"/>
      <c r="J51" s="45"/>
      <c r="K51" s="66"/>
      <c r="L51" s="45"/>
      <c r="M51" s="66"/>
      <c r="N51" s="45"/>
      <c r="O51" s="66"/>
      <c r="P51" s="45"/>
      <c r="Q51" s="66"/>
      <c r="R51" s="45"/>
      <c r="S51" s="135"/>
      <c r="T51" s="45"/>
      <c r="U51" s="135"/>
      <c r="V51" s="45"/>
      <c r="W51" s="136"/>
      <c r="X51" s="45"/>
      <c r="Y51" s="66"/>
      <c r="Z51" s="45"/>
      <c r="AA51" s="66"/>
      <c r="AB51" s="45"/>
      <c r="AC51" s="66"/>
      <c r="AD51" s="45"/>
      <c r="AE51" s="66"/>
      <c r="AF51" s="45"/>
      <c r="AG51" s="66"/>
      <c r="AH51" s="45"/>
      <c r="AI51" s="66"/>
      <c r="AJ51" s="45"/>
      <c r="AK51" s="66"/>
      <c r="AL51" s="45"/>
      <c r="AM51" s="66"/>
      <c r="AN51" s="45"/>
      <c r="AO51" s="66"/>
      <c r="AP51" s="45"/>
      <c r="AQ51" s="66"/>
      <c r="AR51" s="45"/>
      <c r="AS51" s="66"/>
      <c r="AT51" s="45"/>
      <c r="AU51" s="66"/>
      <c r="AV51" s="45"/>
      <c r="AW51" s="66"/>
      <c r="AX51" s="45"/>
      <c r="AY51" s="66"/>
      <c r="AZ51" s="45"/>
      <c r="BA51" s="66"/>
      <c r="BB51" s="45"/>
      <c r="BC51" s="66"/>
      <c r="BD51" s="152"/>
      <c r="BE51" s="174"/>
      <c r="BF51" s="152"/>
      <c r="BG51" s="151"/>
      <c r="BH51" s="203"/>
      <c r="BI51" s="202"/>
      <c r="BJ51" s="203"/>
      <c r="BK51" s="202"/>
      <c r="BL51" s="203"/>
      <c r="BM51" s="202"/>
      <c r="BN51" s="203"/>
      <c r="BO51" s="202"/>
      <c r="BP51" s="203"/>
      <c r="BQ51" s="202"/>
      <c r="BR51" s="203"/>
      <c r="BS51" s="202"/>
      <c r="BT51" s="203"/>
      <c r="BU51" s="202"/>
      <c r="BV51" s="203"/>
      <c r="BW51" s="202"/>
      <c r="BX51" s="203"/>
      <c r="BY51" s="202"/>
      <c r="BZ51" s="203"/>
      <c r="CA51" s="202"/>
    </row>
    <row r="52" spans="2:79">
      <c r="D52" s="45"/>
      <c r="F52" s="45"/>
      <c r="H52" s="45"/>
      <c r="I52" s="135"/>
      <c r="J52" s="45"/>
      <c r="K52" s="135"/>
      <c r="L52" s="45"/>
      <c r="M52" s="135"/>
      <c r="N52" s="45"/>
      <c r="O52" s="135"/>
      <c r="P52" s="45"/>
      <c r="Q52" s="135"/>
      <c r="R52" s="45"/>
      <c r="S52" s="135"/>
      <c r="T52" s="45"/>
      <c r="U52" s="135"/>
      <c r="V52" s="45"/>
      <c r="W52" s="135"/>
      <c r="X52" s="45"/>
      <c r="Y52" s="135"/>
      <c r="Z52" s="45"/>
      <c r="AA52" s="135"/>
      <c r="AB52" s="45"/>
      <c r="AC52" s="135"/>
      <c r="AD52" s="45"/>
      <c r="AE52" s="135"/>
      <c r="AF52" s="45"/>
      <c r="AG52" s="135"/>
      <c r="AH52" s="45"/>
      <c r="AI52" s="135"/>
      <c r="AJ52" s="45"/>
      <c r="AK52" s="135"/>
      <c r="AL52" s="45"/>
      <c r="AM52" s="135"/>
      <c r="AN52" s="45"/>
      <c r="AO52" s="135"/>
      <c r="AP52" s="45"/>
      <c r="AQ52" s="135"/>
      <c r="AR52" s="45"/>
      <c r="AS52" s="135"/>
      <c r="AT52" s="45"/>
      <c r="AU52" s="135"/>
      <c r="AV52" s="45"/>
      <c r="AW52" s="135"/>
      <c r="AX52" s="45"/>
      <c r="AY52" s="135"/>
      <c r="AZ52" s="45"/>
      <c r="BA52" s="135"/>
      <c r="BB52" s="45"/>
      <c r="BC52" s="135"/>
      <c r="BD52" s="152"/>
      <c r="BE52" s="173"/>
      <c r="BF52" s="152"/>
      <c r="BG52" s="150"/>
      <c r="BH52" s="203"/>
      <c r="BI52" s="201"/>
      <c r="BJ52" s="203"/>
      <c r="BK52" s="201"/>
      <c r="BL52" s="203"/>
      <c r="BM52" s="201"/>
      <c r="BN52" s="203"/>
      <c r="BO52" s="201"/>
      <c r="BP52" s="203"/>
      <c r="BQ52" s="201"/>
      <c r="BR52" s="203"/>
      <c r="BS52" s="201"/>
      <c r="BT52" s="203"/>
      <c r="BU52" s="201"/>
      <c r="BV52" s="203"/>
      <c r="BW52" s="201"/>
      <c r="BX52" s="203"/>
      <c r="BY52" s="201"/>
      <c r="BZ52" s="203"/>
      <c r="CA52" s="201"/>
    </row>
    <row r="53" spans="2:79">
      <c r="D53" s="45"/>
      <c r="F53" s="45"/>
      <c r="H53" s="45"/>
      <c r="J53" s="45"/>
      <c r="L53" s="45"/>
      <c r="N53" s="45"/>
      <c r="P53" s="45"/>
      <c r="R53" s="45"/>
      <c r="T53" s="45"/>
      <c r="V53" s="45"/>
      <c r="X53" s="45"/>
      <c r="Z53" s="45"/>
      <c r="AB53" s="45"/>
      <c r="AD53" s="45"/>
      <c r="AF53" s="45"/>
      <c r="AH53" s="45"/>
      <c r="AJ53" s="45"/>
      <c r="AL53" s="45"/>
      <c r="AN53" s="45"/>
      <c r="AP53" s="45"/>
      <c r="AR53" s="45"/>
      <c r="AT53" s="45"/>
      <c r="AV53" s="45"/>
      <c r="AX53" s="45"/>
      <c r="AZ53" s="45"/>
      <c r="BB53" s="45"/>
      <c r="BD53" s="152"/>
      <c r="BF53" s="152"/>
      <c r="BH53" s="203"/>
      <c r="BI53" s="204"/>
      <c r="BJ53" s="203"/>
      <c r="BK53" s="204"/>
      <c r="BL53" s="203"/>
      <c r="BM53" s="204"/>
      <c r="BN53" s="203"/>
      <c r="BO53" s="204"/>
      <c r="BP53" s="203"/>
      <c r="BQ53" s="204"/>
      <c r="BR53" s="203"/>
      <c r="BS53" s="204"/>
      <c r="BT53" s="203"/>
      <c r="BU53" s="204"/>
      <c r="BV53" s="203"/>
      <c r="BW53" s="204"/>
      <c r="BX53" s="203"/>
      <c r="BY53" s="204"/>
      <c r="BZ53" s="203"/>
      <c r="CA53" s="204"/>
    </row>
    <row r="54" spans="2:79">
      <c r="D54" s="45"/>
      <c r="F54" s="45"/>
      <c r="H54" s="45"/>
      <c r="I54" s="66"/>
      <c r="J54" s="45"/>
      <c r="K54" s="66"/>
      <c r="L54" s="45"/>
      <c r="M54" s="66"/>
      <c r="N54" s="45"/>
      <c r="O54" s="66"/>
      <c r="P54" s="45"/>
      <c r="Q54" s="66"/>
      <c r="R54" s="45"/>
      <c r="S54" s="135"/>
      <c r="T54" s="45"/>
      <c r="U54" s="135"/>
      <c r="V54" s="45"/>
      <c r="W54" s="136"/>
      <c r="X54" s="45"/>
      <c r="Y54" s="66"/>
      <c r="Z54" s="45"/>
      <c r="AA54" s="66"/>
      <c r="AB54" s="45"/>
      <c r="AC54" s="66"/>
      <c r="AD54" s="45"/>
      <c r="AE54" s="66"/>
      <c r="AF54" s="45"/>
      <c r="AG54" s="66"/>
      <c r="AH54" s="45"/>
      <c r="AI54" s="66"/>
      <c r="AJ54" s="45"/>
      <c r="AK54" s="66"/>
      <c r="AL54" s="45"/>
      <c r="AM54" s="66"/>
      <c r="AN54" s="45"/>
      <c r="AO54" s="66"/>
      <c r="AP54" s="45"/>
      <c r="AQ54" s="66"/>
      <c r="AR54" s="45"/>
      <c r="AS54" s="66"/>
      <c r="AT54" s="45"/>
      <c r="AU54" s="66"/>
      <c r="AV54" s="45"/>
      <c r="AW54" s="66"/>
      <c r="AX54" s="45"/>
      <c r="AY54" s="66"/>
      <c r="AZ54" s="45"/>
      <c r="BA54" s="66"/>
      <c r="BB54" s="45"/>
      <c r="BC54" s="66"/>
      <c r="BD54" s="152"/>
      <c r="BE54" s="174"/>
      <c r="BF54" s="152"/>
      <c r="BG54" s="151"/>
      <c r="BH54" s="203"/>
      <c r="BI54" s="202"/>
      <c r="BJ54" s="203"/>
      <c r="BK54" s="202"/>
      <c r="BL54" s="203"/>
      <c r="BM54" s="202"/>
      <c r="BN54" s="203"/>
      <c r="BO54" s="202"/>
      <c r="BP54" s="203"/>
      <c r="BQ54" s="202"/>
      <c r="BR54" s="203"/>
      <c r="BS54" s="202"/>
      <c r="BT54" s="203"/>
      <c r="BU54" s="202"/>
      <c r="BV54" s="203"/>
      <c r="BW54" s="202"/>
      <c r="BX54" s="203"/>
      <c r="BY54" s="202"/>
      <c r="BZ54" s="203"/>
      <c r="CA54" s="202"/>
    </row>
    <row r="55" spans="2:79">
      <c r="D55" s="50"/>
      <c r="F55" s="50"/>
      <c r="H55" s="50"/>
      <c r="I55" s="135"/>
      <c r="J55" s="50"/>
      <c r="K55" s="135"/>
      <c r="L55" s="50"/>
      <c r="M55" s="135"/>
      <c r="N55" s="50"/>
      <c r="O55" s="135"/>
      <c r="P55" s="50"/>
      <c r="Q55" s="135"/>
      <c r="R55" s="50"/>
      <c r="S55" s="135"/>
      <c r="T55" s="50"/>
      <c r="U55" s="135"/>
      <c r="V55" s="50"/>
      <c r="W55" s="135"/>
      <c r="X55" s="50"/>
      <c r="Y55" s="135"/>
      <c r="Z55" s="50"/>
      <c r="AA55" s="135"/>
      <c r="AB55" s="50"/>
      <c r="AC55" s="135"/>
      <c r="AD55" s="50"/>
      <c r="AE55" s="135"/>
      <c r="AF55" s="50"/>
      <c r="AG55" s="135"/>
      <c r="AH55" s="50"/>
      <c r="AI55" s="135"/>
      <c r="AJ55" s="50"/>
      <c r="AK55" s="135"/>
      <c r="AL55" s="50"/>
      <c r="AM55" s="135"/>
      <c r="AN55" s="50"/>
      <c r="AO55" s="135"/>
      <c r="AP55" s="50"/>
      <c r="AQ55" s="135"/>
      <c r="AR55" s="50"/>
      <c r="AS55" s="135"/>
      <c r="AT55" s="50"/>
      <c r="AU55" s="135"/>
      <c r="AV55" s="50"/>
      <c r="AW55" s="135"/>
      <c r="AX55" s="50"/>
      <c r="AY55" s="135"/>
      <c r="AZ55" s="50"/>
      <c r="BA55" s="135"/>
      <c r="BB55" s="50"/>
      <c r="BC55" s="135"/>
      <c r="BD55" s="154"/>
      <c r="BE55" s="173"/>
      <c r="BF55" s="154"/>
      <c r="BG55" s="150"/>
      <c r="BH55" s="205"/>
      <c r="BI55" s="201"/>
      <c r="BJ55" s="205"/>
      <c r="BK55" s="201"/>
      <c r="BL55" s="205"/>
      <c r="BM55" s="201"/>
      <c r="BN55" s="205"/>
      <c r="BO55" s="201"/>
      <c r="BP55" s="205"/>
      <c r="BQ55" s="201"/>
      <c r="BR55" s="205"/>
      <c r="BS55" s="201"/>
      <c r="BT55" s="205"/>
      <c r="BU55" s="201"/>
      <c r="BV55" s="205"/>
      <c r="BW55" s="201"/>
      <c r="BX55" s="205"/>
      <c r="BY55" s="201"/>
      <c r="BZ55" s="205"/>
      <c r="CA55" s="201"/>
    </row>
    <row r="56" spans="2:79">
      <c r="D56" s="50"/>
      <c r="F56" s="50"/>
      <c r="H56" s="50"/>
      <c r="J56" s="50"/>
      <c r="L56" s="50"/>
      <c r="N56" s="50"/>
      <c r="P56" s="50"/>
      <c r="R56" s="50"/>
      <c r="T56" s="50"/>
      <c r="V56" s="50"/>
      <c r="X56" s="50"/>
      <c r="Z56" s="50"/>
      <c r="AB56" s="50"/>
      <c r="AD56" s="50"/>
      <c r="AF56" s="50"/>
      <c r="AH56" s="50"/>
      <c r="AJ56" s="50"/>
      <c r="AL56" s="50"/>
      <c r="AN56" s="50"/>
      <c r="AP56" s="50"/>
      <c r="AR56" s="50"/>
      <c r="AT56" s="50"/>
      <c r="AV56" s="50"/>
      <c r="AX56" s="50"/>
      <c r="AZ56" s="50"/>
      <c r="BB56" s="50"/>
      <c r="BD56" s="154"/>
      <c r="BF56" s="154"/>
      <c r="BH56" s="205"/>
      <c r="BI56" s="204"/>
      <c r="BJ56" s="205"/>
      <c r="BK56" s="204"/>
      <c r="BL56" s="205"/>
      <c r="BM56" s="204"/>
      <c r="BN56" s="205"/>
      <c r="BO56" s="204"/>
      <c r="BP56" s="205"/>
      <c r="BQ56" s="204"/>
      <c r="BR56" s="205"/>
      <c r="BS56" s="204"/>
      <c r="BT56" s="205"/>
      <c r="BU56" s="204"/>
      <c r="BV56" s="205"/>
      <c r="BW56" s="204"/>
      <c r="BX56" s="205"/>
      <c r="BY56" s="204"/>
      <c r="BZ56" s="205"/>
      <c r="CA56" s="204"/>
    </row>
    <row r="57" spans="2:79">
      <c r="D57" s="50"/>
      <c r="F57" s="50"/>
      <c r="H57" s="50"/>
      <c r="J57" s="50"/>
      <c r="L57" s="50"/>
      <c r="N57" s="50"/>
      <c r="P57" s="50"/>
      <c r="R57" s="50"/>
      <c r="T57" s="50"/>
      <c r="V57" s="50"/>
      <c r="X57" s="50"/>
      <c r="Z57" s="50"/>
      <c r="AB57" s="50"/>
      <c r="AD57" s="50"/>
      <c r="AF57" s="50"/>
      <c r="AH57" s="50"/>
      <c r="AJ57" s="50"/>
      <c r="AL57" s="50"/>
      <c r="AN57" s="50"/>
      <c r="AP57" s="50"/>
      <c r="AR57" s="50"/>
      <c r="AT57" s="50"/>
      <c r="AV57" s="50"/>
      <c r="AX57" s="50"/>
      <c r="AZ57" s="50"/>
      <c r="BB57" s="50"/>
      <c r="BD57" s="154"/>
      <c r="BF57" s="154"/>
      <c r="BH57" s="205"/>
      <c r="BI57" s="204"/>
      <c r="BJ57" s="205"/>
      <c r="BK57" s="204"/>
      <c r="BL57" s="205"/>
      <c r="BM57" s="204"/>
      <c r="BN57" s="205"/>
      <c r="BO57" s="204"/>
      <c r="BP57" s="205"/>
      <c r="BQ57" s="204"/>
      <c r="BR57" s="205"/>
      <c r="BS57" s="204"/>
      <c r="BT57" s="205"/>
      <c r="BU57" s="204"/>
      <c r="BV57" s="205"/>
      <c r="BW57" s="204"/>
      <c r="BX57" s="205"/>
      <c r="BY57" s="204"/>
      <c r="BZ57" s="205"/>
      <c r="CA57" s="204"/>
    </row>
    <row r="58" spans="2:79">
      <c r="D58" s="50"/>
      <c r="F58" s="50"/>
      <c r="H58" s="50"/>
      <c r="J58" s="50"/>
      <c r="L58" s="50"/>
      <c r="N58" s="50"/>
      <c r="P58" s="50"/>
      <c r="R58" s="50"/>
      <c r="T58" s="50"/>
      <c r="V58" s="50"/>
      <c r="X58" s="50"/>
      <c r="Z58" s="50"/>
      <c r="AB58" s="50"/>
      <c r="AD58" s="50"/>
      <c r="AF58" s="50"/>
      <c r="AH58" s="50"/>
      <c r="AJ58" s="50"/>
      <c r="AL58" s="50"/>
      <c r="AN58" s="50"/>
      <c r="AP58" s="50"/>
      <c r="AR58" s="50"/>
      <c r="AT58" s="50"/>
      <c r="AV58" s="50"/>
      <c r="AX58" s="50"/>
      <c r="AZ58" s="50"/>
      <c r="BB58" s="50"/>
      <c r="BD58" s="154"/>
      <c r="BF58" s="154"/>
      <c r="BH58" s="205"/>
      <c r="BI58" s="204"/>
      <c r="BJ58" s="205"/>
      <c r="BK58" s="204"/>
      <c r="BL58" s="205"/>
      <c r="BM58" s="204"/>
      <c r="BN58" s="205"/>
      <c r="BO58" s="204"/>
      <c r="BP58" s="205"/>
      <c r="BQ58" s="204"/>
      <c r="BR58" s="205"/>
      <c r="BS58" s="204"/>
      <c r="BT58" s="205"/>
      <c r="BU58" s="204"/>
      <c r="BV58" s="205"/>
      <c r="BW58" s="204"/>
      <c r="BX58" s="205"/>
      <c r="BY58" s="204"/>
      <c r="BZ58" s="205"/>
      <c r="CA58" s="204"/>
    </row>
    <row r="59" spans="2:79">
      <c r="B59" s="4"/>
      <c r="D59" s="50"/>
      <c r="F59" s="50"/>
      <c r="H59" s="50"/>
      <c r="J59" s="50"/>
      <c r="L59" s="50"/>
      <c r="N59" s="50"/>
      <c r="P59" s="50"/>
      <c r="R59" s="50"/>
      <c r="T59" s="50"/>
      <c r="V59" s="50"/>
      <c r="X59" s="50"/>
      <c r="Z59" s="50"/>
      <c r="AB59" s="50"/>
      <c r="AD59" s="50"/>
      <c r="AF59" s="50"/>
      <c r="AH59" s="50"/>
      <c r="AJ59" s="50"/>
      <c r="AL59" s="50"/>
      <c r="AN59" s="50"/>
      <c r="AP59" s="50"/>
      <c r="AR59" s="50"/>
      <c r="AT59" s="50"/>
      <c r="AV59" s="50"/>
      <c r="AX59" s="50"/>
      <c r="AZ59" s="50"/>
      <c r="BB59" s="50"/>
      <c r="BD59" s="154"/>
      <c r="BF59" s="154"/>
      <c r="BH59" s="205"/>
      <c r="BI59" s="204"/>
      <c r="BJ59" s="205"/>
      <c r="BK59" s="204"/>
      <c r="BL59" s="205"/>
      <c r="BM59" s="204"/>
      <c r="BN59" s="205"/>
      <c r="BO59" s="204"/>
      <c r="BP59" s="205"/>
      <c r="BQ59" s="204"/>
      <c r="BR59" s="205"/>
      <c r="BS59" s="204"/>
      <c r="BT59" s="205"/>
      <c r="BU59" s="204"/>
      <c r="BV59" s="205"/>
      <c r="BW59" s="204"/>
      <c r="BX59" s="205"/>
      <c r="BY59" s="204"/>
      <c r="BZ59" s="205"/>
      <c r="CA59" s="204"/>
    </row>
    <row r="60" spans="2:79">
      <c r="D60" s="111"/>
      <c r="F60" s="111"/>
      <c r="H60" s="111"/>
      <c r="J60" s="111"/>
      <c r="L60" s="111"/>
      <c r="N60" s="111"/>
      <c r="P60" s="111"/>
      <c r="R60" s="111"/>
      <c r="T60" s="111"/>
      <c r="V60" s="111"/>
      <c r="X60" s="111"/>
      <c r="Z60" s="111"/>
      <c r="AB60" s="111"/>
      <c r="AD60" s="111"/>
      <c r="AF60" s="111"/>
      <c r="AH60" s="111"/>
      <c r="AJ60" s="111"/>
      <c r="AL60" s="111"/>
      <c r="AN60" s="111"/>
      <c r="AP60" s="111"/>
      <c r="AR60" s="111"/>
      <c r="AT60" s="111"/>
      <c r="AV60" s="111"/>
      <c r="AX60" s="111"/>
      <c r="AZ60" s="111"/>
      <c r="BB60" s="111"/>
      <c r="BD60" s="156"/>
      <c r="BF60" s="156"/>
      <c r="BH60" s="207"/>
      <c r="BI60" s="204"/>
      <c r="BJ60" s="207"/>
      <c r="BK60" s="204"/>
      <c r="BL60" s="207"/>
      <c r="BM60" s="204"/>
      <c r="BN60" s="207"/>
      <c r="BO60" s="204"/>
      <c r="BP60" s="207"/>
      <c r="BQ60" s="204"/>
      <c r="BR60" s="207"/>
      <c r="BS60" s="204"/>
      <c r="BT60" s="207"/>
      <c r="BU60" s="204"/>
      <c r="BV60" s="207"/>
      <c r="BW60" s="204"/>
      <c r="BX60" s="207"/>
      <c r="BY60" s="204"/>
      <c r="BZ60" s="207"/>
      <c r="CA60" s="204"/>
    </row>
    <row r="61" spans="2:79"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</row>
    <row r="62" spans="2:79"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  <c r="BV62" s="204"/>
      <c r="BW62" s="204"/>
      <c r="BX62" s="204"/>
      <c r="BY62" s="204"/>
      <c r="BZ62" s="204"/>
      <c r="CA62" s="204"/>
    </row>
    <row r="63" spans="2:79"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</row>
    <row r="64" spans="2:79"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</row>
    <row r="65" spans="60:79"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  <c r="BZ65" s="204"/>
      <c r="CA65" s="204"/>
    </row>
    <row r="66" spans="60:79"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</row>
    <row r="67" spans="60:79"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4"/>
      <c r="BX67" s="204"/>
      <c r="BY67" s="204"/>
      <c r="BZ67" s="204"/>
      <c r="CA67" s="204"/>
    </row>
    <row r="68" spans="60:79"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4"/>
      <c r="CA68" s="204"/>
    </row>
    <row r="69" spans="60:79"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  <c r="BR69" s="204"/>
      <c r="BS69" s="204"/>
      <c r="BT69" s="204"/>
      <c r="BU69" s="204"/>
      <c r="BV69" s="204"/>
      <c r="BW69" s="204"/>
      <c r="BX69" s="204"/>
      <c r="BY69" s="204"/>
      <c r="BZ69" s="204"/>
      <c r="CA69" s="204"/>
    </row>
    <row r="70" spans="60:79"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4"/>
      <c r="BV70" s="204"/>
      <c r="BW70" s="204"/>
      <c r="BX70" s="204"/>
      <c r="BY70" s="204"/>
      <c r="BZ70" s="204"/>
      <c r="CA70" s="204"/>
    </row>
    <row r="71" spans="60:79"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</row>
    <row r="72" spans="60:79"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4"/>
      <c r="BV72" s="204"/>
      <c r="BW72" s="204"/>
      <c r="BX72" s="204"/>
      <c r="BY72" s="204"/>
      <c r="BZ72" s="204"/>
      <c r="CA72" s="204"/>
    </row>
    <row r="73" spans="60:79"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</row>
    <row r="74" spans="60:79"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</row>
    <row r="75" spans="60:79"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</row>
    <row r="76" spans="60:79"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  <c r="BZ76" s="204"/>
      <c r="CA76" s="204"/>
    </row>
    <row r="77" spans="60:79"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04"/>
    </row>
    <row r="78" spans="60:79"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4"/>
      <c r="BV78" s="204"/>
      <c r="BW78" s="204"/>
      <c r="BX78" s="204"/>
      <c r="BY78" s="204"/>
      <c r="BZ78" s="204"/>
      <c r="CA78" s="204"/>
    </row>
    <row r="79" spans="60:79"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</row>
    <row r="80" spans="60:79"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4"/>
      <c r="BU80" s="204"/>
      <c r="BV80" s="204"/>
      <c r="BW80" s="204"/>
      <c r="BX80" s="204"/>
      <c r="BY80" s="204"/>
      <c r="BZ80" s="204"/>
      <c r="CA80" s="204"/>
    </row>
    <row r="81" spans="60:79">
      <c r="BH81" s="204"/>
      <c r="BI81" s="204"/>
      <c r="BJ81" s="204"/>
      <c r="BK81" s="204"/>
      <c r="BL81" s="204"/>
      <c r="BM81" s="204"/>
      <c r="BN81" s="204"/>
      <c r="BO81" s="204"/>
      <c r="BP81" s="204"/>
      <c r="BQ81" s="204"/>
      <c r="BR81" s="204"/>
      <c r="BS81" s="204"/>
      <c r="BT81" s="204"/>
      <c r="BU81" s="204"/>
      <c r="BV81" s="204"/>
      <c r="BW81" s="204"/>
      <c r="BX81" s="204"/>
      <c r="BY81" s="204"/>
      <c r="BZ81" s="204"/>
      <c r="CA81" s="204"/>
    </row>
    <row r="82" spans="60:79"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</row>
    <row r="83" spans="60:79"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4"/>
      <c r="BV83" s="204"/>
      <c r="BW83" s="204"/>
      <c r="BX83" s="204"/>
      <c r="BY83" s="204"/>
      <c r="BZ83" s="204"/>
      <c r="CA83" s="204"/>
    </row>
    <row r="84" spans="60:79"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  <c r="BT84" s="204"/>
      <c r="BU84" s="204"/>
      <c r="BV84" s="204"/>
      <c r="BW84" s="204"/>
      <c r="BX84" s="204"/>
      <c r="BY84" s="204"/>
      <c r="BZ84" s="204"/>
      <c r="CA84" s="204"/>
    </row>
    <row r="85" spans="60:79"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4"/>
      <c r="BV85" s="204"/>
      <c r="BW85" s="204"/>
      <c r="BX85" s="204"/>
      <c r="BY85" s="204"/>
      <c r="BZ85" s="204"/>
      <c r="CA85" s="204"/>
    </row>
    <row r="86" spans="60:79"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  <c r="BT86" s="204"/>
      <c r="BU86" s="204"/>
      <c r="BV86" s="204"/>
      <c r="BW86" s="204"/>
      <c r="BX86" s="204"/>
      <c r="BY86" s="204"/>
      <c r="BZ86" s="204"/>
      <c r="CA86" s="204"/>
    </row>
    <row r="87" spans="60:79"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  <c r="BV87" s="204"/>
      <c r="BW87" s="204"/>
      <c r="BX87" s="204"/>
      <c r="BY87" s="204"/>
      <c r="BZ87" s="204"/>
      <c r="CA87" s="204"/>
    </row>
    <row r="88" spans="60:79"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4"/>
      <c r="BV88" s="204"/>
      <c r="BW88" s="204"/>
      <c r="BX88" s="204"/>
      <c r="BY88" s="204"/>
      <c r="BZ88" s="204"/>
      <c r="CA88" s="204"/>
    </row>
    <row r="89" spans="60:79"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4"/>
      <c r="BV89" s="204"/>
      <c r="BW89" s="204"/>
      <c r="BX89" s="204"/>
      <c r="BY89" s="204"/>
      <c r="BZ89" s="204"/>
      <c r="CA89" s="204"/>
    </row>
    <row r="90" spans="60:79"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</row>
    <row r="91" spans="60:79"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  <c r="BT91" s="204"/>
      <c r="BU91" s="204"/>
      <c r="BV91" s="204"/>
      <c r="BW91" s="204"/>
      <c r="BX91" s="204"/>
      <c r="BY91" s="204"/>
      <c r="BZ91" s="204"/>
      <c r="CA91" s="204"/>
    </row>
    <row r="92" spans="60:79"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  <c r="BZ92" s="204"/>
      <c r="CA92" s="204"/>
    </row>
    <row r="93" spans="60:79"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4"/>
      <c r="BV93" s="204"/>
      <c r="BW93" s="204"/>
      <c r="BX93" s="204"/>
      <c r="BY93" s="204"/>
      <c r="BZ93" s="204"/>
      <c r="CA93" s="204"/>
    </row>
    <row r="94" spans="60:79"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4"/>
      <c r="BW94" s="204"/>
      <c r="BX94" s="204"/>
      <c r="BY94" s="204"/>
      <c r="BZ94" s="204"/>
      <c r="CA94" s="204"/>
    </row>
    <row r="95" spans="60:79"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4"/>
      <c r="BT95" s="204"/>
      <c r="BU95" s="204"/>
      <c r="BV95" s="204"/>
      <c r="BW95" s="204"/>
      <c r="BX95" s="204"/>
      <c r="BY95" s="204"/>
      <c r="BZ95" s="204"/>
      <c r="CA95" s="204"/>
    </row>
    <row r="96" spans="60:79"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4"/>
      <c r="BT96" s="204"/>
      <c r="BU96" s="204"/>
      <c r="BV96" s="204"/>
      <c r="BW96" s="204"/>
      <c r="BX96" s="204"/>
      <c r="BY96" s="204"/>
      <c r="BZ96" s="204"/>
      <c r="CA96" s="204"/>
    </row>
    <row r="97" spans="60:79"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04"/>
    </row>
    <row r="98" spans="60:79"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</row>
    <row r="99" spans="60:79"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4"/>
      <c r="BV99" s="204"/>
      <c r="BW99" s="204"/>
      <c r="BX99" s="204"/>
      <c r="BY99" s="204"/>
      <c r="BZ99" s="204"/>
      <c r="CA99" s="204"/>
    </row>
    <row r="100" spans="60:79"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  <c r="BZ100" s="204"/>
      <c r="CA100" s="204"/>
    </row>
    <row r="101" spans="60:79"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</row>
    <row r="102" spans="60:79"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</row>
    <row r="103" spans="60:79"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</row>
    <row r="104" spans="60:79"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  <c r="BZ104" s="204"/>
      <c r="CA104" s="204"/>
    </row>
    <row r="105" spans="60:79"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4"/>
      <c r="BV105" s="204"/>
      <c r="BW105" s="204"/>
      <c r="BX105" s="204"/>
      <c r="BY105" s="204"/>
      <c r="BZ105" s="204"/>
      <c r="CA105" s="204"/>
    </row>
    <row r="106" spans="60:79"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</row>
    <row r="107" spans="60:79"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  <c r="BZ107" s="204"/>
      <c r="CA107" s="204"/>
    </row>
    <row r="108" spans="60:79"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  <c r="BZ108" s="204"/>
      <c r="CA108" s="204"/>
    </row>
    <row r="109" spans="60:79"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  <c r="BZ109" s="204"/>
      <c r="CA109" s="204"/>
    </row>
    <row r="110" spans="60:79"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  <c r="BZ110" s="204"/>
      <c r="CA110" s="204"/>
    </row>
    <row r="111" spans="60:79"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  <c r="BV111" s="204"/>
      <c r="BW111" s="204"/>
      <c r="BX111" s="204"/>
      <c r="BY111" s="204"/>
      <c r="BZ111" s="204"/>
      <c r="CA111" s="204"/>
    </row>
    <row r="112" spans="60:79"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  <c r="BT112" s="204"/>
      <c r="BU112" s="204"/>
      <c r="BV112" s="204"/>
      <c r="BW112" s="204"/>
      <c r="BX112" s="204"/>
      <c r="BY112" s="204"/>
      <c r="BZ112" s="204"/>
      <c r="CA112" s="204"/>
    </row>
    <row r="113" spans="60:79"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4"/>
      <c r="BV113" s="204"/>
      <c r="BW113" s="204"/>
      <c r="BX113" s="204"/>
      <c r="BY113" s="204"/>
      <c r="BZ113" s="204"/>
      <c r="CA113" s="204"/>
    </row>
    <row r="114" spans="60:79"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  <c r="BV114" s="204"/>
      <c r="BW114" s="204"/>
      <c r="BX114" s="204"/>
      <c r="BY114" s="204"/>
      <c r="BZ114" s="204"/>
      <c r="CA114" s="204"/>
    </row>
    <row r="115" spans="60:79"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  <c r="BT115" s="204"/>
      <c r="BU115" s="204"/>
      <c r="BV115" s="204"/>
      <c r="BW115" s="204"/>
      <c r="BX115" s="204"/>
      <c r="BY115" s="204"/>
      <c r="BZ115" s="204"/>
      <c r="CA115" s="204"/>
    </row>
    <row r="116" spans="60:79"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  <c r="BZ116" s="204"/>
      <c r="CA116" s="204"/>
    </row>
    <row r="117" spans="60:79"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  <c r="BT117" s="204"/>
      <c r="BU117" s="204"/>
      <c r="BV117" s="204"/>
      <c r="BW117" s="204"/>
      <c r="BX117" s="204"/>
      <c r="BY117" s="204"/>
      <c r="BZ117" s="204"/>
      <c r="CA117" s="204"/>
    </row>
    <row r="118" spans="60:79"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</row>
    <row r="119" spans="60:79"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</row>
    <row r="120" spans="60:79"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</row>
    <row r="121" spans="60:79"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4"/>
      <c r="BV121" s="204"/>
      <c r="BW121" s="204"/>
      <c r="BX121" s="204"/>
      <c r="BY121" s="204"/>
      <c r="BZ121" s="204"/>
      <c r="CA121" s="204"/>
    </row>
    <row r="122" spans="60:79"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  <c r="BV122" s="204"/>
      <c r="BW122" s="204"/>
      <c r="BX122" s="204"/>
      <c r="BY122" s="204"/>
      <c r="BZ122" s="204"/>
      <c r="CA122" s="204"/>
    </row>
    <row r="123" spans="60:79"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  <c r="BZ123" s="204"/>
      <c r="CA123" s="204"/>
    </row>
    <row r="124" spans="60:79"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  <c r="BZ124" s="204"/>
      <c r="CA124" s="204"/>
    </row>
    <row r="125" spans="60:79"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4"/>
      <c r="BX125" s="204"/>
      <c r="BY125" s="204"/>
      <c r="BZ125" s="204"/>
      <c r="CA125" s="204"/>
    </row>
    <row r="126" spans="60:79"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  <c r="BZ126" s="204"/>
      <c r="CA126" s="204"/>
    </row>
    <row r="127" spans="60:79"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  <c r="BZ127" s="204"/>
      <c r="CA127" s="204"/>
    </row>
    <row r="128" spans="60:79"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4"/>
      <c r="BV128" s="204"/>
      <c r="BW128" s="204"/>
      <c r="BX128" s="204"/>
      <c r="BY128" s="204"/>
      <c r="BZ128" s="204"/>
      <c r="CA128" s="204"/>
    </row>
    <row r="129" spans="60:79"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4"/>
      <c r="BV129" s="204"/>
      <c r="BW129" s="204"/>
      <c r="BX129" s="204"/>
      <c r="BY129" s="204"/>
      <c r="BZ129" s="204"/>
      <c r="CA129" s="204"/>
    </row>
    <row r="130" spans="60:79"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  <c r="BV130" s="204"/>
      <c r="BW130" s="204"/>
      <c r="BX130" s="204"/>
      <c r="BY130" s="204"/>
      <c r="BZ130" s="204"/>
      <c r="CA130" s="204"/>
    </row>
    <row r="131" spans="60:79"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</row>
    <row r="132" spans="60:79"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</row>
    <row r="133" spans="60:79"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4"/>
      <c r="BV133" s="204"/>
      <c r="BW133" s="204"/>
      <c r="BX133" s="204"/>
      <c r="BY133" s="204"/>
      <c r="BZ133" s="204"/>
      <c r="CA133" s="204"/>
    </row>
    <row r="134" spans="60:79"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4"/>
      <c r="BV134" s="204"/>
      <c r="BW134" s="204"/>
      <c r="BX134" s="204"/>
      <c r="BY134" s="204"/>
      <c r="BZ134" s="204"/>
      <c r="CA134" s="204"/>
    </row>
    <row r="135" spans="60:79"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  <c r="BZ135" s="204"/>
      <c r="CA135" s="204"/>
    </row>
    <row r="136" spans="60:79"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4"/>
      <c r="BV136" s="204"/>
      <c r="BW136" s="204"/>
      <c r="BX136" s="204"/>
      <c r="BY136" s="204"/>
      <c r="BZ136" s="204"/>
      <c r="CA136" s="204"/>
    </row>
    <row r="137" spans="60:79"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/>
      <c r="BW137" s="204"/>
      <c r="BX137" s="204"/>
      <c r="BY137" s="204"/>
      <c r="BZ137" s="204"/>
      <c r="CA137" s="204"/>
    </row>
    <row r="138" spans="60:79"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4"/>
      <c r="BV138" s="204"/>
      <c r="BW138" s="204"/>
      <c r="BX138" s="204"/>
      <c r="BY138" s="204"/>
      <c r="BZ138" s="204"/>
      <c r="CA138" s="204"/>
    </row>
    <row r="139" spans="60:79"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</row>
    <row r="140" spans="60:79"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</row>
    <row r="141" spans="60:79"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  <c r="BV141" s="204"/>
      <c r="BW141" s="204"/>
      <c r="BX141" s="204"/>
      <c r="BY141" s="204"/>
      <c r="BZ141" s="204"/>
      <c r="CA141" s="204"/>
    </row>
    <row r="142" spans="60:79"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4"/>
      <c r="BV142" s="204"/>
      <c r="BW142" s="204"/>
      <c r="BX142" s="204"/>
      <c r="BY142" s="204"/>
      <c r="BZ142" s="204"/>
      <c r="CA142" s="204"/>
    </row>
    <row r="143" spans="60:79"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4"/>
      <c r="BT143" s="204"/>
      <c r="BU143" s="204"/>
      <c r="BV143" s="204"/>
      <c r="BW143" s="204"/>
      <c r="BX143" s="204"/>
      <c r="BY143" s="204"/>
      <c r="BZ143" s="204"/>
      <c r="CA143" s="204"/>
    </row>
    <row r="144" spans="60:79"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  <c r="BT144" s="204"/>
      <c r="BU144" s="204"/>
      <c r="BV144" s="204"/>
      <c r="BW144" s="204"/>
      <c r="BX144" s="204"/>
      <c r="BY144" s="204"/>
      <c r="BZ144" s="204"/>
      <c r="CA144" s="204"/>
    </row>
    <row r="145" spans="60:79"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4"/>
      <c r="BV145" s="204"/>
      <c r="BW145" s="204"/>
      <c r="BX145" s="204"/>
      <c r="BY145" s="204"/>
      <c r="BZ145" s="204"/>
      <c r="CA145" s="204"/>
    </row>
    <row r="146" spans="60:79"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4"/>
      <c r="BT146" s="204"/>
      <c r="BU146" s="204"/>
      <c r="BV146" s="204"/>
      <c r="BW146" s="204"/>
      <c r="BX146" s="204"/>
      <c r="BY146" s="204"/>
      <c r="BZ146" s="204"/>
      <c r="CA146" s="204"/>
    </row>
    <row r="147" spans="60:79"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4"/>
      <c r="BV147" s="204"/>
      <c r="BW147" s="204"/>
      <c r="BX147" s="204"/>
      <c r="BY147" s="204"/>
      <c r="BZ147" s="204"/>
      <c r="CA147" s="204"/>
    </row>
    <row r="148" spans="60:79"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4"/>
      <c r="BT148" s="204"/>
      <c r="BU148" s="204"/>
      <c r="BV148" s="204"/>
      <c r="BW148" s="204"/>
      <c r="BX148" s="204"/>
      <c r="BY148" s="204"/>
      <c r="BZ148" s="204"/>
      <c r="CA148" s="204"/>
    </row>
    <row r="149" spans="60:79"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  <c r="BT149" s="204"/>
      <c r="BU149" s="204"/>
      <c r="BV149" s="204"/>
      <c r="BW149" s="204"/>
      <c r="BX149" s="204"/>
      <c r="BY149" s="204"/>
      <c r="BZ149" s="204"/>
      <c r="CA149" s="204"/>
    </row>
    <row r="150" spans="60:79"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  <c r="BV150" s="204"/>
      <c r="BW150" s="204"/>
      <c r="BX150" s="204"/>
      <c r="BY150" s="204"/>
      <c r="BZ150" s="204"/>
      <c r="CA150" s="204"/>
    </row>
    <row r="151" spans="60:79"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4"/>
      <c r="BT151" s="204"/>
      <c r="BU151" s="204"/>
      <c r="BV151" s="204"/>
      <c r="BW151" s="204"/>
      <c r="BX151" s="204"/>
      <c r="BY151" s="204"/>
      <c r="BZ151" s="204"/>
      <c r="CA151" s="204"/>
    </row>
    <row r="152" spans="60:79">
      <c r="BH152" s="204"/>
      <c r="BI152" s="204"/>
      <c r="BJ152" s="204"/>
      <c r="BK152" s="204"/>
      <c r="BL152" s="204"/>
      <c r="BM152" s="204"/>
      <c r="BN152" s="204"/>
      <c r="BO152" s="204"/>
      <c r="BP152" s="204"/>
      <c r="BQ152" s="204"/>
      <c r="BR152" s="204"/>
      <c r="BS152" s="204"/>
      <c r="BT152" s="204"/>
      <c r="BU152" s="204"/>
      <c r="BV152" s="204"/>
      <c r="BW152" s="204"/>
      <c r="BX152" s="204"/>
      <c r="BY152" s="204"/>
      <c r="BZ152" s="204"/>
      <c r="CA152" s="204"/>
    </row>
    <row r="153" spans="60:79">
      <c r="BH153" s="204"/>
      <c r="BI153" s="204"/>
      <c r="BJ153" s="204"/>
      <c r="BK153" s="204"/>
      <c r="BL153" s="204"/>
      <c r="BM153" s="204"/>
      <c r="BN153" s="204"/>
      <c r="BO153" s="204"/>
      <c r="BP153" s="204"/>
      <c r="BQ153" s="204"/>
      <c r="BR153" s="204"/>
      <c r="BS153" s="204"/>
      <c r="BT153" s="204"/>
      <c r="BU153" s="204"/>
      <c r="BV153" s="204"/>
      <c r="BW153" s="204"/>
      <c r="BX153" s="204"/>
      <c r="BY153" s="204"/>
      <c r="BZ153" s="204"/>
      <c r="CA153" s="204"/>
    </row>
    <row r="154" spans="60:79"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/>
      <c r="BT154" s="204"/>
      <c r="BU154" s="204"/>
      <c r="BV154" s="204"/>
      <c r="BW154" s="204"/>
      <c r="BX154" s="204"/>
      <c r="BY154" s="204"/>
      <c r="BZ154" s="204"/>
      <c r="CA154" s="204"/>
    </row>
    <row r="155" spans="60:79"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  <c r="BT155" s="204"/>
      <c r="BU155" s="204"/>
      <c r="BV155" s="204"/>
      <c r="BW155" s="204"/>
      <c r="BX155" s="204"/>
      <c r="BY155" s="204"/>
      <c r="BZ155" s="204"/>
      <c r="CA155" s="204"/>
    </row>
    <row r="156" spans="60:79"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4"/>
      <c r="BT156" s="204"/>
      <c r="BU156" s="204"/>
      <c r="BV156" s="204"/>
      <c r="BW156" s="204"/>
      <c r="BX156" s="204"/>
      <c r="BY156" s="204"/>
      <c r="BZ156" s="204"/>
      <c r="CA156" s="204"/>
    </row>
    <row r="157" spans="60:79"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4"/>
      <c r="BT157" s="204"/>
      <c r="BU157" s="204"/>
      <c r="BV157" s="204"/>
      <c r="BW157" s="204"/>
      <c r="BX157" s="204"/>
      <c r="BY157" s="204"/>
      <c r="BZ157" s="204"/>
      <c r="CA157" s="204"/>
    </row>
    <row r="158" spans="60:79">
      <c r="BH158" s="204"/>
      <c r="BI158" s="204"/>
      <c r="BJ158" s="204"/>
      <c r="BK158" s="204"/>
      <c r="BL158" s="204"/>
      <c r="BM158" s="204"/>
      <c r="BN158" s="204"/>
      <c r="BO158" s="204"/>
      <c r="BP158" s="204"/>
      <c r="BQ158" s="204"/>
      <c r="BR158" s="204"/>
      <c r="BS158" s="204"/>
      <c r="BT158" s="204"/>
      <c r="BU158" s="204"/>
      <c r="BV158" s="204"/>
      <c r="BW158" s="204"/>
      <c r="BX158" s="204"/>
      <c r="BY158" s="204"/>
      <c r="BZ158" s="204"/>
      <c r="CA158" s="204"/>
    </row>
    <row r="159" spans="60:79"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/>
      <c r="BR159" s="204"/>
      <c r="BS159" s="204"/>
      <c r="BT159" s="204"/>
      <c r="BU159" s="204"/>
      <c r="BV159" s="204"/>
      <c r="BW159" s="204"/>
      <c r="BX159" s="204"/>
      <c r="BY159" s="204"/>
      <c r="BZ159" s="204"/>
      <c r="CA159" s="204"/>
    </row>
    <row r="160" spans="60:79"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4"/>
      <c r="BT160" s="204"/>
      <c r="BU160" s="204"/>
      <c r="BV160" s="204"/>
      <c r="BW160" s="204"/>
      <c r="BX160" s="204"/>
      <c r="BY160" s="204"/>
      <c r="BZ160" s="204"/>
      <c r="CA160" s="204"/>
    </row>
    <row r="161" spans="60:79"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  <c r="BT161" s="204"/>
      <c r="BU161" s="204"/>
      <c r="BV161" s="204"/>
      <c r="BW161" s="204"/>
      <c r="BX161" s="204"/>
      <c r="BY161" s="204"/>
      <c r="BZ161" s="204"/>
      <c r="CA161" s="204"/>
    </row>
    <row r="162" spans="60:79">
      <c r="BH162" s="204"/>
      <c r="BI162" s="204"/>
      <c r="BJ162" s="204"/>
      <c r="BK162" s="204"/>
      <c r="BL162" s="204"/>
      <c r="BM162" s="204"/>
      <c r="BN162" s="204"/>
      <c r="BO162" s="204"/>
      <c r="BP162" s="204"/>
      <c r="BQ162" s="204"/>
      <c r="BR162" s="204"/>
      <c r="BS162" s="204"/>
      <c r="BT162" s="204"/>
      <c r="BU162" s="204"/>
      <c r="BV162" s="204"/>
      <c r="BW162" s="204"/>
      <c r="BX162" s="204"/>
      <c r="BY162" s="204"/>
      <c r="BZ162" s="204"/>
      <c r="CA162" s="204"/>
    </row>
    <row r="163" spans="60:79"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  <c r="BT163" s="204"/>
      <c r="BU163" s="204"/>
      <c r="BV163" s="204"/>
      <c r="BW163" s="204"/>
      <c r="BX163" s="204"/>
      <c r="BY163" s="204"/>
      <c r="BZ163" s="204"/>
      <c r="CA163" s="204"/>
    </row>
    <row r="164" spans="60:79"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  <c r="BT164" s="204"/>
      <c r="BU164" s="204"/>
      <c r="BV164" s="204"/>
      <c r="BW164" s="204"/>
      <c r="BX164" s="204"/>
      <c r="BY164" s="204"/>
      <c r="BZ164" s="204"/>
      <c r="CA164" s="204"/>
    </row>
    <row r="165" spans="60:79"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  <c r="BV165" s="204"/>
      <c r="BW165" s="204"/>
      <c r="BX165" s="204"/>
      <c r="BY165" s="204"/>
      <c r="BZ165" s="204"/>
      <c r="CA165" s="204"/>
    </row>
    <row r="166" spans="60:79"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  <c r="BZ166" s="204"/>
      <c r="CA166" s="204"/>
    </row>
    <row r="167" spans="60:79"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</row>
    <row r="168" spans="60:79"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  <c r="BT168" s="204"/>
      <c r="BU168" s="204"/>
      <c r="BV168" s="204"/>
      <c r="BW168" s="204"/>
      <c r="BX168" s="204"/>
      <c r="BY168" s="204"/>
      <c r="BZ168" s="204"/>
      <c r="CA168" s="204"/>
    </row>
    <row r="169" spans="60:79"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  <c r="BZ169" s="204"/>
      <c r="CA169" s="204"/>
    </row>
    <row r="170" spans="60:79"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  <c r="BT170" s="204"/>
      <c r="BU170" s="204"/>
      <c r="BV170" s="204"/>
      <c r="BW170" s="204"/>
      <c r="BX170" s="204"/>
      <c r="BY170" s="204"/>
      <c r="BZ170" s="204"/>
      <c r="CA170" s="204"/>
    </row>
    <row r="171" spans="60:79"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  <c r="BT171" s="204"/>
      <c r="BU171" s="204"/>
      <c r="BV171" s="204"/>
      <c r="BW171" s="204"/>
      <c r="BX171" s="204"/>
      <c r="BY171" s="204"/>
      <c r="BZ171" s="204"/>
      <c r="CA171" s="204"/>
    </row>
    <row r="172" spans="60:79"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  <c r="BV172" s="204"/>
      <c r="BW172" s="204"/>
      <c r="BX172" s="204"/>
      <c r="BY172" s="204"/>
      <c r="BZ172" s="204"/>
      <c r="CA172" s="204"/>
    </row>
    <row r="173" spans="60:79"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  <c r="BV173" s="204"/>
      <c r="BW173" s="204"/>
      <c r="BX173" s="204"/>
      <c r="BY173" s="204"/>
      <c r="BZ173" s="204"/>
      <c r="CA173" s="204"/>
    </row>
    <row r="174" spans="60:79"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  <c r="BT174" s="204"/>
      <c r="BU174" s="204"/>
      <c r="BV174" s="204"/>
      <c r="BW174" s="204"/>
      <c r="BX174" s="204"/>
      <c r="BY174" s="204"/>
      <c r="BZ174" s="204"/>
      <c r="CA174" s="204"/>
    </row>
    <row r="175" spans="60:79">
      <c r="BH175" s="204"/>
      <c r="BI175" s="204"/>
      <c r="BJ175" s="204"/>
      <c r="BK175" s="204"/>
      <c r="BL175" s="204"/>
      <c r="BM175" s="204"/>
      <c r="BN175" s="204"/>
      <c r="BO175" s="204"/>
      <c r="BP175" s="204"/>
      <c r="BQ175" s="204"/>
      <c r="BR175" s="204"/>
      <c r="BS175" s="204"/>
      <c r="BT175" s="204"/>
      <c r="BU175" s="204"/>
      <c r="BV175" s="204"/>
      <c r="BW175" s="204"/>
      <c r="BX175" s="204"/>
      <c r="BY175" s="204"/>
      <c r="BZ175" s="204"/>
      <c r="CA175" s="204"/>
    </row>
    <row r="176" spans="60:79"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/>
      <c r="BU176" s="204"/>
      <c r="BV176" s="204"/>
      <c r="BW176" s="204"/>
      <c r="BX176" s="204"/>
      <c r="BY176" s="204"/>
      <c r="BZ176" s="204"/>
      <c r="CA176" s="204"/>
    </row>
    <row r="177" spans="60:79"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4"/>
    </row>
    <row r="178" spans="60:79"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  <c r="BV178" s="204"/>
      <c r="BW178" s="204"/>
      <c r="BX178" s="204"/>
      <c r="BY178" s="204"/>
      <c r="BZ178" s="204"/>
      <c r="CA178" s="204"/>
    </row>
    <row r="179" spans="60:79"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  <c r="BT179" s="204"/>
      <c r="BU179" s="204"/>
      <c r="BV179" s="204"/>
      <c r="BW179" s="204"/>
      <c r="BX179" s="204"/>
      <c r="BY179" s="204"/>
      <c r="BZ179" s="204"/>
      <c r="CA179" s="204"/>
    </row>
    <row r="180" spans="60:79">
      <c r="BH180" s="204"/>
      <c r="BI180" s="204"/>
      <c r="BJ180" s="204"/>
      <c r="BK180" s="204"/>
      <c r="BL180" s="204"/>
      <c r="BM180" s="204"/>
      <c r="BN180" s="204"/>
      <c r="BO180" s="204"/>
      <c r="BP180" s="204"/>
      <c r="BQ180" s="204"/>
      <c r="BR180" s="204"/>
      <c r="BS180" s="204"/>
      <c r="BT180" s="204"/>
      <c r="BU180" s="204"/>
      <c r="BV180" s="204"/>
      <c r="BW180" s="204"/>
      <c r="BX180" s="204"/>
      <c r="BY180" s="204"/>
      <c r="BZ180" s="204"/>
      <c r="CA180" s="204"/>
    </row>
    <row r="181" spans="60:79">
      <c r="BH181" s="204"/>
      <c r="BI181" s="204"/>
      <c r="BJ181" s="204"/>
      <c r="BK181" s="204"/>
      <c r="BL181" s="204"/>
      <c r="BM181" s="204"/>
      <c r="BN181" s="204"/>
      <c r="BO181" s="204"/>
      <c r="BP181" s="204"/>
      <c r="BQ181" s="204"/>
      <c r="BR181" s="204"/>
      <c r="BS181" s="204"/>
      <c r="BT181" s="204"/>
      <c r="BU181" s="204"/>
      <c r="BV181" s="204"/>
      <c r="BW181" s="204"/>
      <c r="BX181" s="204"/>
      <c r="BY181" s="204"/>
      <c r="BZ181" s="204"/>
      <c r="CA181" s="204"/>
    </row>
    <row r="182" spans="60:79"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204"/>
      <c r="BR182" s="204"/>
      <c r="BS182" s="204"/>
      <c r="BT182" s="204"/>
      <c r="BU182" s="204"/>
      <c r="BV182" s="204"/>
      <c r="BW182" s="204"/>
      <c r="BX182" s="204"/>
      <c r="BY182" s="204"/>
      <c r="BZ182" s="204"/>
      <c r="CA182" s="204"/>
    </row>
    <row r="183" spans="60:79">
      <c r="BH183" s="204"/>
      <c r="BI183" s="204"/>
      <c r="BJ183" s="204"/>
      <c r="BK183" s="204"/>
      <c r="BL183" s="204"/>
      <c r="BM183" s="204"/>
      <c r="BN183" s="204"/>
      <c r="BO183" s="204"/>
      <c r="BP183" s="204"/>
      <c r="BQ183" s="204"/>
      <c r="BR183" s="204"/>
      <c r="BS183" s="204"/>
      <c r="BT183" s="204"/>
      <c r="BU183" s="204"/>
      <c r="BV183" s="204"/>
      <c r="BW183" s="204"/>
      <c r="BX183" s="204"/>
      <c r="BY183" s="204"/>
      <c r="BZ183" s="204"/>
      <c r="CA183" s="204"/>
    </row>
    <row r="184" spans="60:79">
      <c r="BH184" s="204"/>
      <c r="BI184" s="204"/>
      <c r="BJ184" s="204"/>
      <c r="BK184" s="204"/>
      <c r="BL184" s="204"/>
      <c r="BM184" s="204"/>
      <c r="BN184" s="204"/>
      <c r="BO184" s="204"/>
      <c r="BP184" s="204"/>
      <c r="BQ184" s="204"/>
      <c r="BR184" s="204"/>
      <c r="BS184" s="204"/>
      <c r="BT184" s="204"/>
      <c r="BU184" s="204"/>
      <c r="BV184" s="204"/>
      <c r="BW184" s="204"/>
      <c r="BX184" s="204"/>
      <c r="BY184" s="204"/>
      <c r="BZ184" s="204"/>
      <c r="CA184" s="204"/>
    </row>
    <row r="185" spans="60:79">
      <c r="BH185" s="204"/>
      <c r="BI185" s="204"/>
      <c r="BJ185" s="204"/>
      <c r="BK185" s="204"/>
      <c r="BL185" s="204"/>
      <c r="BM185" s="204"/>
      <c r="BN185" s="204"/>
      <c r="BO185" s="204"/>
      <c r="BP185" s="204"/>
      <c r="BQ185" s="204"/>
      <c r="BR185" s="204"/>
      <c r="BS185" s="204"/>
      <c r="BT185" s="204"/>
      <c r="BU185" s="204"/>
      <c r="BV185" s="204"/>
      <c r="BW185" s="204"/>
      <c r="BX185" s="204"/>
      <c r="BY185" s="204"/>
      <c r="BZ185" s="204"/>
      <c r="CA185" s="204"/>
    </row>
    <row r="186" spans="60:79">
      <c r="BH186" s="204"/>
      <c r="BI186" s="204"/>
      <c r="BJ186" s="204"/>
      <c r="BK186" s="204"/>
      <c r="BL186" s="204"/>
      <c r="BM186" s="204"/>
      <c r="BN186" s="204"/>
      <c r="BO186" s="204"/>
      <c r="BP186" s="204"/>
      <c r="BQ186" s="204"/>
      <c r="BR186" s="204"/>
      <c r="BS186" s="204"/>
      <c r="BT186" s="204"/>
      <c r="BU186" s="204"/>
      <c r="BV186" s="204"/>
      <c r="BW186" s="204"/>
      <c r="BX186" s="204"/>
      <c r="BY186" s="204"/>
      <c r="BZ186" s="204"/>
      <c r="CA186" s="204"/>
    </row>
    <row r="187" spans="60:79">
      <c r="BH187" s="204"/>
      <c r="BI187" s="204"/>
      <c r="BJ187" s="204"/>
      <c r="BK187" s="204"/>
      <c r="BL187" s="204"/>
      <c r="BM187" s="204"/>
      <c r="BN187" s="204"/>
      <c r="BO187" s="204"/>
      <c r="BP187" s="204"/>
      <c r="BQ187" s="204"/>
      <c r="BR187" s="204"/>
      <c r="BS187" s="204"/>
      <c r="BT187" s="204"/>
      <c r="BU187" s="204"/>
      <c r="BV187" s="204"/>
      <c r="BW187" s="204"/>
      <c r="BX187" s="204"/>
      <c r="BY187" s="204"/>
      <c r="BZ187" s="204"/>
      <c r="CA187" s="204"/>
    </row>
    <row r="188" spans="60:79">
      <c r="BH188" s="204"/>
      <c r="BI188" s="204"/>
      <c r="BJ188" s="204"/>
      <c r="BK188" s="204"/>
      <c r="BL188" s="204"/>
      <c r="BM188" s="204"/>
      <c r="BN188" s="204"/>
      <c r="BO188" s="204"/>
      <c r="BP188" s="204"/>
      <c r="BQ188" s="204"/>
      <c r="BR188" s="204"/>
      <c r="BS188" s="204"/>
      <c r="BT188" s="204"/>
      <c r="BU188" s="204"/>
      <c r="BV188" s="204"/>
      <c r="BW188" s="204"/>
      <c r="BX188" s="204"/>
      <c r="BY188" s="204"/>
      <c r="BZ188" s="204"/>
      <c r="CA188" s="204"/>
    </row>
    <row r="189" spans="60:79">
      <c r="BH189" s="204"/>
      <c r="BI189" s="204"/>
      <c r="BJ189" s="204"/>
      <c r="BK189" s="204"/>
      <c r="BL189" s="204"/>
      <c r="BM189" s="204"/>
      <c r="BN189" s="204"/>
      <c r="BO189" s="204"/>
      <c r="BP189" s="204"/>
      <c r="BQ189" s="204"/>
      <c r="BR189" s="204"/>
      <c r="BS189" s="204"/>
      <c r="BT189" s="204"/>
      <c r="BU189" s="204"/>
      <c r="BV189" s="204"/>
      <c r="BW189" s="204"/>
      <c r="BX189" s="204"/>
      <c r="BY189" s="204"/>
      <c r="BZ189" s="204"/>
      <c r="CA189" s="204"/>
    </row>
    <row r="190" spans="60:79">
      <c r="BH190" s="204"/>
      <c r="BI190" s="204"/>
      <c r="BJ190" s="204"/>
      <c r="BK190" s="204"/>
      <c r="BL190" s="204"/>
      <c r="BM190" s="204"/>
      <c r="BN190" s="204"/>
      <c r="BO190" s="204"/>
      <c r="BP190" s="204"/>
      <c r="BQ190" s="204"/>
      <c r="BR190" s="204"/>
      <c r="BS190" s="204"/>
      <c r="BT190" s="204"/>
      <c r="BU190" s="204"/>
      <c r="BV190" s="204"/>
      <c r="BW190" s="204"/>
      <c r="BX190" s="204"/>
      <c r="BY190" s="204"/>
      <c r="BZ190" s="204"/>
      <c r="CA190" s="204"/>
    </row>
    <row r="191" spans="60:79">
      <c r="BH191" s="204"/>
      <c r="BI191" s="204"/>
      <c r="BJ191" s="204"/>
      <c r="BK191" s="204"/>
      <c r="BL191" s="204"/>
      <c r="BM191" s="204"/>
      <c r="BN191" s="204"/>
      <c r="BO191" s="204"/>
      <c r="BP191" s="204"/>
      <c r="BQ191" s="204"/>
      <c r="BR191" s="204"/>
      <c r="BS191" s="204"/>
      <c r="BT191" s="204"/>
      <c r="BU191" s="204"/>
      <c r="BV191" s="204"/>
      <c r="BW191" s="204"/>
      <c r="BX191" s="204"/>
      <c r="BY191" s="204"/>
      <c r="BZ191" s="204"/>
      <c r="CA191" s="204"/>
    </row>
    <row r="192" spans="60:79">
      <c r="BH192" s="204"/>
      <c r="BI192" s="204"/>
      <c r="BJ192" s="204"/>
      <c r="BK192" s="204"/>
      <c r="BL192" s="204"/>
      <c r="BM192" s="204"/>
      <c r="BN192" s="204"/>
      <c r="BO192" s="204"/>
      <c r="BP192" s="204"/>
      <c r="BQ192" s="204"/>
      <c r="BR192" s="204"/>
      <c r="BS192" s="204"/>
      <c r="BT192" s="204"/>
      <c r="BU192" s="204"/>
      <c r="BV192" s="204"/>
      <c r="BW192" s="204"/>
      <c r="BX192" s="204"/>
      <c r="BY192" s="204"/>
      <c r="BZ192" s="204"/>
      <c r="CA192" s="204"/>
    </row>
    <row r="193" spans="60:79"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  <c r="BT193" s="204"/>
      <c r="BU193" s="204"/>
      <c r="BV193" s="204"/>
      <c r="BW193" s="204"/>
      <c r="BX193" s="204"/>
      <c r="BY193" s="204"/>
      <c r="BZ193" s="204"/>
      <c r="CA193" s="204"/>
    </row>
    <row r="194" spans="60:79"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  <c r="BV194" s="204"/>
      <c r="BW194" s="204"/>
      <c r="BX194" s="204"/>
      <c r="BY194" s="204"/>
      <c r="BZ194" s="204"/>
      <c r="CA194" s="204"/>
    </row>
    <row r="195" spans="60:79"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/>
      <c r="BS195" s="204"/>
      <c r="BT195" s="204"/>
      <c r="BU195" s="204"/>
      <c r="BV195" s="204"/>
      <c r="BW195" s="204"/>
      <c r="BX195" s="204"/>
      <c r="BY195" s="204"/>
      <c r="BZ195" s="204"/>
      <c r="CA195" s="204"/>
    </row>
    <row r="196" spans="60:79"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  <c r="BT196" s="204"/>
      <c r="BU196" s="204"/>
      <c r="BV196" s="204"/>
      <c r="BW196" s="204"/>
      <c r="BX196" s="204"/>
      <c r="BY196" s="204"/>
      <c r="BZ196" s="204"/>
      <c r="CA196" s="204"/>
    </row>
    <row r="197" spans="60:79">
      <c r="BH197" s="204"/>
      <c r="BI197" s="204"/>
      <c r="BJ197" s="204"/>
      <c r="BK197" s="204"/>
      <c r="BL197" s="204"/>
      <c r="BM197" s="204"/>
      <c r="BN197" s="204"/>
      <c r="BO197" s="204"/>
      <c r="BP197" s="204"/>
      <c r="BQ197" s="204"/>
      <c r="BR197" s="204"/>
      <c r="BS197" s="204"/>
      <c r="BT197" s="204"/>
      <c r="BU197" s="204"/>
      <c r="BV197" s="204"/>
      <c r="BW197" s="204"/>
      <c r="BX197" s="204"/>
      <c r="BY197" s="204"/>
      <c r="BZ197" s="204"/>
      <c r="CA197" s="204"/>
    </row>
    <row r="198" spans="60:79">
      <c r="BH198" s="204"/>
      <c r="BI198" s="204"/>
      <c r="BJ198" s="204"/>
      <c r="BK198" s="204"/>
      <c r="BL198" s="204"/>
      <c r="BM198" s="204"/>
      <c r="BN198" s="204"/>
      <c r="BO198" s="204"/>
      <c r="BP198" s="204"/>
      <c r="BQ198" s="204"/>
      <c r="BR198" s="204"/>
      <c r="BS198" s="204"/>
      <c r="BT198" s="204"/>
      <c r="BU198" s="204"/>
      <c r="BV198" s="204"/>
      <c r="BW198" s="204"/>
      <c r="BX198" s="204"/>
      <c r="BY198" s="204"/>
      <c r="BZ198" s="204"/>
      <c r="CA198" s="204"/>
    </row>
    <row r="199" spans="60:79"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204"/>
      <c r="BR199" s="204"/>
      <c r="BS199" s="204"/>
      <c r="BT199" s="204"/>
      <c r="BU199" s="204"/>
      <c r="BV199" s="204"/>
      <c r="BW199" s="204"/>
      <c r="BX199" s="204"/>
      <c r="BY199" s="204"/>
      <c r="BZ199" s="204"/>
      <c r="CA199" s="204"/>
    </row>
    <row r="200" spans="60:79"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204"/>
      <c r="BR200" s="204"/>
      <c r="BS200" s="204"/>
      <c r="BT200" s="204"/>
      <c r="BU200" s="204"/>
      <c r="BV200" s="204"/>
      <c r="BW200" s="204"/>
      <c r="BX200" s="204"/>
      <c r="BY200" s="204"/>
      <c r="BZ200" s="204"/>
      <c r="CA200" s="204"/>
    </row>
    <row r="201" spans="60:79"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/>
      <c r="BT201" s="204"/>
      <c r="BU201" s="204"/>
      <c r="BV201" s="204"/>
      <c r="BW201" s="204"/>
      <c r="BX201" s="204"/>
      <c r="BY201" s="204"/>
      <c r="BZ201" s="204"/>
      <c r="CA201" s="204"/>
    </row>
    <row r="202" spans="60:79"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  <c r="BZ202" s="204"/>
      <c r="CA202" s="204"/>
    </row>
    <row r="203" spans="60:79"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  <c r="BT203" s="204"/>
      <c r="BU203" s="204"/>
      <c r="BV203" s="204"/>
      <c r="BW203" s="204"/>
      <c r="BX203" s="204"/>
      <c r="BY203" s="204"/>
      <c r="BZ203" s="204"/>
      <c r="CA203" s="204"/>
    </row>
    <row r="204" spans="60:79">
      <c r="BH204" s="204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  <c r="BT204" s="204"/>
      <c r="BU204" s="204"/>
      <c r="BV204" s="204"/>
      <c r="BW204" s="204"/>
      <c r="BX204" s="204"/>
      <c r="BY204" s="204"/>
      <c r="BZ204" s="204"/>
      <c r="CA204" s="204"/>
    </row>
    <row r="205" spans="60:79"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  <c r="BV205" s="204"/>
      <c r="BW205" s="204"/>
      <c r="BX205" s="204"/>
      <c r="BY205" s="204"/>
      <c r="BZ205" s="204"/>
      <c r="CA205" s="204"/>
    </row>
    <row r="206" spans="60:79"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  <c r="BT206" s="204"/>
      <c r="BU206" s="204"/>
      <c r="BV206" s="204"/>
      <c r="BW206" s="204"/>
      <c r="BX206" s="204"/>
      <c r="BY206" s="204"/>
      <c r="BZ206" s="204"/>
      <c r="CA206" s="204"/>
    </row>
    <row r="207" spans="60:79"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  <c r="BV207" s="204"/>
      <c r="BW207" s="204"/>
      <c r="BX207" s="204"/>
      <c r="BY207" s="204"/>
      <c r="BZ207" s="204"/>
      <c r="CA207" s="204"/>
    </row>
    <row r="208" spans="60:79"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  <c r="BT208" s="204"/>
      <c r="BU208" s="204"/>
      <c r="BV208" s="204"/>
      <c r="BW208" s="204"/>
      <c r="BX208" s="204"/>
      <c r="BY208" s="204"/>
      <c r="BZ208" s="204"/>
      <c r="CA208" s="204"/>
    </row>
    <row r="209" spans="60:79">
      <c r="BH209" s="204"/>
      <c r="BI209" s="204"/>
      <c r="BJ209" s="204"/>
      <c r="BK209" s="204"/>
      <c r="BL209" s="204"/>
      <c r="BM209" s="204"/>
      <c r="BN209" s="204"/>
      <c r="BO209" s="204"/>
      <c r="BP209" s="204"/>
      <c r="BQ209" s="204"/>
      <c r="BR209" s="204"/>
      <c r="BS209" s="204"/>
      <c r="BT209" s="204"/>
      <c r="BU209" s="204"/>
      <c r="BV209" s="204"/>
      <c r="BW209" s="204"/>
      <c r="BX209" s="204"/>
      <c r="BY209" s="204"/>
      <c r="BZ209" s="204"/>
      <c r="CA209" s="204"/>
    </row>
    <row r="210" spans="60:79">
      <c r="BH210" s="204"/>
      <c r="BI210" s="204"/>
      <c r="BJ210" s="204"/>
      <c r="BK210" s="204"/>
      <c r="BL210" s="204"/>
      <c r="BM210" s="204"/>
      <c r="BN210" s="204"/>
      <c r="BO210" s="204"/>
      <c r="BP210" s="204"/>
      <c r="BQ210" s="204"/>
      <c r="BR210" s="204"/>
      <c r="BS210" s="204"/>
      <c r="BT210" s="204"/>
      <c r="BU210" s="204"/>
      <c r="BV210" s="204"/>
      <c r="BW210" s="204"/>
      <c r="BX210" s="204"/>
      <c r="BY210" s="204"/>
      <c r="BZ210" s="204"/>
      <c r="CA210" s="204"/>
    </row>
    <row r="211" spans="60:79">
      <c r="BH211" s="204"/>
      <c r="BI211" s="204"/>
      <c r="BJ211" s="204"/>
      <c r="BK211" s="204"/>
      <c r="BL211" s="204"/>
      <c r="BM211" s="204"/>
      <c r="BN211" s="204"/>
      <c r="BO211" s="204"/>
      <c r="BP211" s="204"/>
      <c r="BQ211" s="204"/>
      <c r="BR211" s="204"/>
      <c r="BS211" s="204"/>
      <c r="BT211" s="204"/>
      <c r="BU211" s="204"/>
      <c r="BV211" s="204"/>
      <c r="BW211" s="204"/>
      <c r="BX211" s="204"/>
      <c r="BY211" s="204"/>
      <c r="BZ211" s="204"/>
      <c r="CA211" s="204"/>
    </row>
    <row r="212" spans="60:79"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  <c r="BT212" s="204"/>
      <c r="BU212" s="204"/>
      <c r="BV212" s="204"/>
      <c r="BW212" s="204"/>
      <c r="BX212" s="204"/>
      <c r="BY212" s="204"/>
      <c r="BZ212" s="204"/>
      <c r="CA212" s="204"/>
    </row>
    <row r="213" spans="60:79"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  <c r="BT213" s="204"/>
      <c r="BU213" s="204"/>
      <c r="BV213" s="204"/>
      <c r="BW213" s="204"/>
      <c r="BX213" s="204"/>
      <c r="BY213" s="204"/>
      <c r="BZ213" s="204"/>
      <c r="CA213" s="204"/>
    </row>
    <row r="214" spans="60:79">
      <c r="BH214" s="204"/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  <c r="BT214" s="204"/>
      <c r="BU214" s="204"/>
      <c r="BV214" s="204"/>
      <c r="BW214" s="204"/>
      <c r="BX214" s="204"/>
      <c r="BY214" s="204"/>
      <c r="BZ214" s="204"/>
      <c r="CA214" s="204"/>
    </row>
    <row r="215" spans="60:79"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204"/>
      <c r="BR215" s="204"/>
      <c r="BS215" s="204"/>
      <c r="BT215" s="204"/>
      <c r="BU215" s="204"/>
      <c r="BV215" s="204"/>
      <c r="BW215" s="204"/>
      <c r="BX215" s="204"/>
      <c r="BY215" s="204"/>
      <c r="BZ215" s="204"/>
      <c r="CA215" s="204"/>
    </row>
    <row r="216" spans="60:79">
      <c r="BH216" s="204"/>
      <c r="BI216" s="204"/>
      <c r="BJ216" s="204"/>
      <c r="BK216" s="204"/>
      <c r="BL216" s="204"/>
      <c r="BM216" s="204"/>
      <c r="BN216" s="204"/>
      <c r="BO216" s="204"/>
      <c r="BP216" s="204"/>
      <c r="BQ216" s="204"/>
      <c r="BR216" s="204"/>
      <c r="BS216" s="204"/>
      <c r="BT216" s="204"/>
      <c r="BU216" s="204"/>
      <c r="BV216" s="204"/>
      <c r="BW216" s="204"/>
      <c r="BX216" s="204"/>
      <c r="BY216" s="204"/>
      <c r="BZ216" s="204"/>
      <c r="CA216" s="204"/>
    </row>
    <row r="217" spans="60:79">
      <c r="BH217" s="204"/>
      <c r="BI217" s="204"/>
      <c r="BJ217" s="204"/>
      <c r="BK217" s="204"/>
      <c r="BL217" s="204"/>
      <c r="BM217" s="204"/>
      <c r="BN217" s="204"/>
      <c r="BO217" s="204"/>
      <c r="BP217" s="204"/>
      <c r="BQ217" s="204"/>
      <c r="BR217" s="204"/>
      <c r="BS217" s="204"/>
      <c r="BT217" s="204"/>
      <c r="BU217" s="204"/>
      <c r="BV217" s="204"/>
      <c r="BW217" s="204"/>
      <c r="BX217" s="204"/>
      <c r="BY217" s="204"/>
      <c r="BZ217" s="204"/>
      <c r="CA217" s="204"/>
    </row>
    <row r="218" spans="60:79"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  <c r="BT218" s="204"/>
      <c r="BU218" s="204"/>
      <c r="BV218" s="204"/>
      <c r="BW218" s="204"/>
      <c r="BX218" s="204"/>
      <c r="BY218" s="204"/>
      <c r="BZ218" s="204"/>
      <c r="CA218" s="204"/>
    </row>
    <row r="219" spans="60:79"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204"/>
      <c r="BR219" s="204"/>
      <c r="BS219" s="204"/>
      <c r="BT219" s="204"/>
      <c r="BU219" s="204"/>
      <c r="BV219" s="204"/>
      <c r="BW219" s="204"/>
      <c r="BX219" s="204"/>
      <c r="BY219" s="204"/>
      <c r="BZ219" s="204"/>
      <c r="CA219" s="204"/>
    </row>
    <row r="220" spans="60:79">
      <c r="BH220" s="204"/>
      <c r="BI220" s="204"/>
      <c r="BJ220" s="204"/>
      <c r="BK220" s="204"/>
      <c r="BL220" s="204"/>
      <c r="BM220" s="204"/>
      <c r="BN220" s="204"/>
      <c r="BO220" s="204"/>
      <c r="BP220" s="204"/>
      <c r="BQ220" s="204"/>
      <c r="BR220" s="204"/>
      <c r="BS220" s="204"/>
      <c r="BT220" s="204"/>
      <c r="BU220" s="204"/>
      <c r="BV220" s="204"/>
      <c r="BW220" s="204"/>
      <c r="BX220" s="204"/>
      <c r="BY220" s="204"/>
      <c r="BZ220" s="204"/>
      <c r="CA220" s="204"/>
    </row>
    <row r="221" spans="60:79"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  <c r="BT221" s="204"/>
      <c r="BU221" s="204"/>
      <c r="BV221" s="204"/>
      <c r="BW221" s="204"/>
      <c r="BX221" s="204"/>
      <c r="BY221" s="204"/>
      <c r="BZ221" s="204"/>
      <c r="CA221" s="204"/>
    </row>
    <row r="222" spans="60:79"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  <c r="BT222" s="204"/>
      <c r="BU222" s="204"/>
      <c r="BV222" s="204"/>
      <c r="BW222" s="204"/>
      <c r="BX222" s="204"/>
      <c r="BY222" s="204"/>
      <c r="BZ222" s="204"/>
      <c r="CA222" s="204"/>
    </row>
    <row r="223" spans="60:79">
      <c r="BH223" s="204"/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/>
      <c r="BT223" s="204"/>
      <c r="BU223" s="204"/>
      <c r="BV223" s="204"/>
      <c r="BW223" s="204"/>
      <c r="BX223" s="204"/>
      <c r="BY223" s="204"/>
      <c r="BZ223" s="204"/>
      <c r="CA223" s="204"/>
    </row>
    <row r="224" spans="60:79"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  <c r="BT224" s="204"/>
      <c r="BU224" s="204"/>
      <c r="BV224" s="204"/>
      <c r="BW224" s="204"/>
      <c r="BX224" s="204"/>
      <c r="BY224" s="204"/>
      <c r="BZ224" s="204"/>
      <c r="CA224" s="204"/>
    </row>
    <row r="225" spans="60:79"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204"/>
      <c r="BV225" s="204"/>
      <c r="BW225" s="204"/>
      <c r="BX225" s="204"/>
      <c r="BY225" s="204"/>
      <c r="BZ225" s="204"/>
      <c r="CA225" s="204"/>
    </row>
    <row r="226" spans="60:79"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4"/>
      <c r="BT226" s="204"/>
      <c r="BU226" s="204"/>
      <c r="BV226" s="204"/>
      <c r="BW226" s="204"/>
      <c r="BX226" s="204"/>
      <c r="BY226" s="204"/>
      <c r="BZ226" s="204"/>
      <c r="CA226" s="204"/>
    </row>
    <row r="227" spans="60:79"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204"/>
      <c r="BV227" s="204"/>
      <c r="BW227" s="204"/>
      <c r="BX227" s="204"/>
      <c r="BY227" s="204"/>
      <c r="BZ227" s="204"/>
      <c r="CA227" s="204"/>
    </row>
    <row r="228" spans="60:79">
      <c r="BH228" s="204"/>
      <c r="BI228" s="204"/>
      <c r="BJ228" s="204"/>
      <c r="BK228" s="204"/>
      <c r="BL228" s="204"/>
      <c r="BM228" s="204"/>
      <c r="BN228" s="204"/>
      <c r="BO228" s="204"/>
      <c r="BP228" s="204"/>
      <c r="BQ228" s="204"/>
      <c r="BR228" s="204"/>
      <c r="BS228" s="204"/>
      <c r="BT228" s="204"/>
      <c r="BU228" s="204"/>
      <c r="BV228" s="204"/>
      <c r="BW228" s="204"/>
      <c r="BX228" s="204"/>
      <c r="BY228" s="204"/>
      <c r="BZ228" s="204"/>
      <c r="CA228" s="204"/>
    </row>
    <row r="229" spans="60:79"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204"/>
      <c r="BR229" s="204"/>
      <c r="BS229" s="204"/>
      <c r="BT229" s="204"/>
      <c r="BU229" s="204"/>
      <c r="BV229" s="204"/>
      <c r="BW229" s="204"/>
      <c r="BX229" s="204"/>
      <c r="BY229" s="204"/>
      <c r="BZ229" s="204"/>
      <c r="CA229" s="204"/>
    </row>
    <row r="230" spans="60:79"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  <c r="BT230" s="204"/>
      <c r="BU230" s="204"/>
      <c r="BV230" s="204"/>
      <c r="BW230" s="204"/>
      <c r="BX230" s="204"/>
      <c r="BY230" s="204"/>
      <c r="BZ230" s="204"/>
      <c r="CA230" s="204"/>
    </row>
    <row r="231" spans="60:79"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204"/>
      <c r="BV231" s="204"/>
      <c r="BW231" s="204"/>
      <c r="BX231" s="204"/>
      <c r="BY231" s="204"/>
      <c r="BZ231" s="204"/>
      <c r="CA231" s="204"/>
    </row>
    <row r="232" spans="60:79"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  <c r="BT232" s="204"/>
      <c r="BU232" s="204"/>
      <c r="BV232" s="204"/>
      <c r="BW232" s="204"/>
      <c r="BX232" s="204"/>
      <c r="BY232" s="204"/>
      <c r="BZ232" s="204"/>
      <c r="CA232" s="204"/>
    </row>
    <row r="233" spans="60:79"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  <c r="BT233" s="204"/>
      <c r="BU233" s="204"/>
      <c r="BV233" s="204"/>
      <c r="BW233" s="204"/>
      <c r="BX233" s="204"/>
      <c r="BY233" s="204"/>
      <c r="BZ233" s="204"/>
      <c r="CA233" s="204"/>
    </row>
    <row r="234" spans="60:79"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4"/>
      <c r="BV234" s="204"/>
      <c r="BW234" s="204"/>
      <c r="BX234" s="204"/>
      <c r="BY234" s="204"/>
      <c r="BZ234" s="204"/>
      <c r="CA234" s="204"/>
    </row>
    <row r="235" spans="60:79">
      <c r="BH235" s="204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  <c r="BT235" s="204"/>
      <c r="BU235" s="204"/>
      <c r="BV235" s="204"/>
      <c r="BW235" s="204"/>
      <c r="BX235" s="204"/>
      <c r="BY235" s="204"/>
      <c r="BZ235" s="204"/>
      <c r="CA235" s="204"/>
    </row>
    <row r="236" spans="60:79"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  <c r="BV236" s="204"/>
      <c r="BW236" s="204"/>
      <c r="BX236" s="204"/>
      <c r="BY236" s="204"/>
      <c r="BZ236" s="204"/>
      <c r="CA236" s="204"/>
    </row>
    <row r="237" spans="60:79"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  <c r="BT237" s="204"/>
      <c r="BU237" s="204"/>
      <c r="BV237" s="204"/>
      <c r="BW237" s="204"/>
      <c r="BX237" s="204"/>
      <c r="BY237" s="204"/>
      <c r="BZ237" s="204"/>
      <c r="CA237" s="204"/>
    </row>
    <row r="238" spans="60:79"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204"/>
      <c r="BV238" s="204"/>
      <c r="BW238" s="204"/>
      <c r="BX238" s="204"/>
      <c r="BY238" s="204"/>
      <c r="BZ238" s="204"/>
      <c r="CA238" s="204"/>
    </row>
    <row r="239" spans="60:79"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  <c r="BT239" s="204"/>
      <c r="BU239" s="204"/>
      <c r="BV239" s="204"/>
      <c r="BW239" s="204"/>
      <c r="BX239" s="204"/>
      <c r="BY239" s="204"/>
      <c r="BZ239" s="204"/>
      <c r="CA239" s="204"/>
    </row>
    <row r="240" spans="60:79"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  <c r="BV240" s="204"/>
      <c r="BW240" s="204"/>
      <c r="BX240" s="204"/>
      <c r="BY240" s="204"/>
      <c r="BZ240" s="204"/>
      <c r="CA240" s="204"/>
    </row>
    <row r="241" spans="60:79"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  <c r="BT241" s="204"/>
      <c r="BU241" s="204"/>
      <c r="BV241" s="204"/>
      <c r="BW241" s="204"/>
      <c r="BX241" s="204"/>
      <c r="BY241" s="204"/>
      <c r="BZ241" s="204"/>
      <c r="CA241" s="204"/>
    </row>
    <row r="242" spans="60:79"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  <c r="BV242" s="204"/>
      <c r="BW242" s="204"/>
      <c r="BX242" s="204"/>
      <c r="BY242" s="204"/>
      <c r="BZ242" s="204"/>
      <c r="CA242" s="204"/>
    </row>
    <row r="243" spans="60:79">
      <c r="BH243" s="204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  <c r="BT243" s="204"/>
      <c r="BU243" s="204"/>
      <c r="BV243" s="204"/>
      <c r="BW243" s="204"/>
      <c r="BX243" s="204"/>
      <c r="BY243" s="204"/>
      <c r="BZ243" s="204"/>
      <c r="CA243" s="204"/>
    </row>
    <row r="244" spans="60:79"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  <c r="BT244" s="204"/>
      <c r="BU244" s="204"/>
      <c r="BV244" s="204"/>
      <c r="BW244" s="204"/>
      <c r="BX244" s="204"/>
      <c r="BY244" s="204"/>
      <c r="BZ244" s="204"/>
      <c r="CA244" s="204"/>
    </row>
    <row r="245" spans="60:79"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  <c r="BT245" s="204"/>
      <c r="BU245" s="204"/>
      <c r="BV245" s="204"/>
      <c r="BW245" s="204"/>
      <c r="BX245" s="204"/>
      <c r="BY245" s="204"/>
      <c r="BZ245" s="204"/>
      <c r="CA245" s="204"/>
    </row>
    <row r="246" spans="60:79"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  <c r="BT246" s="204"/>
      <c r="BU246" s="204"/>
      <c r="BV246" s="204"/>
      <c r="BW246" s="204"/>
      <c r="BX246" s="204"/>
      <c r="BY246" s="204"/>
      <c r="BZ246" s="204"/>
      <c r="CA246" s="204"/>
    </row>
    <row r="247" spans="60:79"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  <c r="BT247" s="204"/>
      <c r="BU247" s="204"/>
      <c r="BV247" s="204"/>
      <c r="BW247" s="204"/>
      <c r="BX247" s="204"/>
      <c r="BY247" s="204"/>
      <c r="BZ247" s="204"/>
      <c r="CA247" s="204"/>
    </row>
    <row r="248" spans="60:79"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  <c r="BT248" s="204"/>
      <c r="BU248" s="204"/>
      <c r="BV248" s="204"/>
      <c r="BW248" s="204"/>
      <c r="BX248" s="204"/>
      <c r="BY248" s="204"/>
      <c r="BZ248" s="204"/>
      <c r="CA248" s="204"/>
    </row>
    <row r="249" spans="60:79">
      <c r="BH249" s="204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  <c r="BT249" s="204"/>
      <c r="BU249" s="204"/>
      <c r="BV249" s="204"/>
      <c r="BW249" s="204"/>
      <c r="BX249" s="204"/>
      <c r="BY249" s="204"/>
      <c r="BZ249" s="204"/>
      <c r="CA249" s="204"/>
    </row>
    <row r="250" spans="60:79">
      <c r="BH250" s="204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  <c r="BT250" s="204"/>
      <c r="BU250" s="204"/>
      <c r="BV250" s="204"/>
      <c r="BW250" s="204"/>
      <c r="BX250" s="204"/>
      <c r="BY250" s="204"/>
      <c r="BZ250" s="204"/>
      <c r="CA250" s="204"/>
    </row>
    <row r="251" spans="60:79"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  <c r="BV251" s="204"/>
      <c r="BW251" s="204"/>
      <c r="BX251" s="204"/>
      <c r="BY251" s="204"/>
      <c r="BZ251" s="204"/>
      <c r="CA251" s="204"/>
    </row>
    <row r="252" spans="60:79"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  <c r="BT252" s="204"/>
      <c r="BU252" s="204"/>
      <c r="BV252" s="204"/>
      <c r="BW252" s="204"/>
      <c r="BX252" s="204"/>
      <c r="BY252" s="204"/>
      <c r="BZ252" s="204"/>
      <c r="CA252" s="204"/>
    </row>
    <row r="253" spans="60:79">
      <c r="BH253" s="204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  <c r="BT253" s="204"/>
      <c r="BU253" s="204"/>
      <c r="BV253" s="204"/>
      <c r="BW253" s="204"/>
      <c r="BX253" s="204"/>
      <c r="BY253" s="204"/>
      <c r="BZ253" s="204"/>
      <c r="CA253" s="204"/>
    </row>
    <row r="254" spans="60:79">
      <c r="BH254" s="204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  <c r="BT254" s="204"/>
      <c r="BU254" s="204"/>
      <c r="BV254" s="204"/>
      <c r="BW254" s="204"/>
      <c r="BX254" s="204"/>
      <c r="BY254" s="204"/>
      <c r="BZ254" s="204"/>
      <c r="CA254" s="204"/>
    </row>
    <row r="255" spans="60:79">
      <c r="BH255" s="204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  <c r="BT255" s="204"/>
      <c r="BU255" s="204"/>
      <c r="BV255" s="204"/>
      <c r="BW255" s="204"/>
      <c r="BX255" s="204"/>
      <c r="BY255" s="204"/>
      <c r="BZ255" s="204"/>
      <c r="CA255" s="204"/>
    </row>
    <row r="256" spans="60:79">
      <c r="BH256" s="204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  <c r="BT256" s="204"/>
      <c r="BU256" s="204"/>
      <c r="BV256" s="204"/>
      <c r="BW256" s="204"/>
      <c r="BX256" s="204"/>
      <c r="BY256" s="204"/>
      <c r="BZ256" s="204"/>
      <c r="CA256" s="204"/>
    </row>
    <row r="257" spans="60:79">
      <c r="BH257" s="204"/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  <c r="BT257" s="204"/>
      <c r="BU257" s="204"/>
      <c r="BV257" s="204"/>
      <c r="BW257" s="204"/>
      <c r="BX257" s="204"/>
      <c r="BY257" s="204"/>
      <c r="BZ257" s="204"/>
      <c r="CA257" s="204"/>
    </row>
    <row r="258" spans="60:79">
      <c r="BH258" s="204"/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  <c r="BT258" s="204"/>
      <c r="BU258" s="204"/>
      <c r="BV258" s="204"/>
      <c r="BW258" s="204"/>
      <c r="BX258" s="204"/>
      <c r="BY258" s="204"/>
      <c r="BZ258" s="204"/>
      <c r="CA258" s="204"/>
    </row>
    <row r="259" spans="60:79">
      <c r="BH259" s="204"/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  <c r="BT259" s="204"/>
      <c r="BU259" s="204"/>
      <c r="BV259" s="204"/>
      <c r="BW259" s="204"/>
      <c r="BX259" s="204"/>
      <c r="BY259" s="204"/>
      <c r="BZ259" s="204"/>
      <c r="CA259" s="204"/>
    </row>
    <row r="260" spans="60:79">
      <c r="BH260" s="204"/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  <c r="BT260" s="204"/>
      <c r="BU260" s="204"/>
      <c r="BV260" s="204"/>
      <c r="BW260" s="204"/>
      <c r="BX260" s="204"/>
      <c r="BY260" s="204"/>
      <c r="BZ260" s="204"/>
      <c r="CA260" s="204"/>
    </row>
    <row r="261" spans="60:79">
      <c r="BH261" s="204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  <c r="BT261" s="204"/>
      <c r="BU261" s="204"/>
      <c r="BV261" s="204"/>
      <c r="BW261" s="204"/>
      <c r="BX261" s="204"/>
      <c r="BY261" s="204"/>
      <c r="BZ261" s="204"/>
      <c r="CA261" s="204"/>
    </row>
    <row r="262" spans="60:79"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  <c r="BV262" s="204"/>
      <c r="BW262" s="204"/>
      <c r="BX262" s="204"/>
      <c r="BY262" s="204"/>
      <c r="BZ262" s="204"/>
      <c r="CA262" s="204"/>
    </row>
    <row r="263" spans="60:79"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  <c r="BZ263" s="204"/>
      <c r="CA263" s="204"/>
    </row>
    <row r="264" spans="60:79"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204"/>
      <c r="BV264" s="204"/>
      <c r="BW264" s="204"/>
      <c r="BX264" s="204"/>
      <c r="BY264" s="204"/>
      <c r="BZ264" s="204"/>
      <c r="CA264" s="204"/>
    </row>
    <row r="265" spans="60:79">
      <c r="BH265" s="204"/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  <c r="BT265" s="204"/>
      <c r="BU265" s="204"/>
      <c r="BV265" s="204"/>
      <c r="BW265" s="204"/>
      <c r="BX265" s="204"/>
      <c r="BY265" s="204"/>
      <c r="BZ265" s="204"/>
      <c r="CA265" s="204"/>
    </row>
    <row r="266" spans="60:79">
      <c r="BH266" s="204"/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  <c r="BT266" s="204"/>
      <c r="BU266" s="204"/>
      <c r="BV266" s="204"/>
      <c r="BW266" s="204"/>
      <c r="BX266" s="204"/>
      <c r="BY266" s="204"/>
      <c r="BZ266" s="204"/>
      <c r="CA266" s="204"/>
    </row>
    <row r="267" spans="60:79">
      <c r="BH267" s="204"/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  <c r="BT267" s="204"/>
      <c r="BU267" s="204"/>
      <c r="BV267" s="204"/>
      <c r="BW267" s="204"/>
      <c r="BX267" s="204"/>
      <c r="BY267" s="204"/>
      <c r="BZ267" s="204"/>
      <c r="CA267" s="204"/>
    </row>
    <row r="268" spans="60:79">
      <c r="BH268" s="204"/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  <c r="BT268" s="204"/>
      <c r="BU268" s="204"/>
      <c r="BV268" s="204"/>
      <c r="BW268" s="204"/>
      <c r="BX268" s="204"/>
      <c r="BY268" s="204"/>
      <c r="BZ268" s="204"/>
      <c r="CA268" s="204"/>
    </row>
    <row r="269" spans="60:79"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  <c r="BT269" s="204"/>
      <c r="BU269" s="204"/>
      <c r="BV269" s="204"/>
      <c r="BW269" s="204"/>
      <c r="BX269" s="204"/>
      <c r="BY269" s="204"/>
      <c r="BZ269" s="204"/>
      <c r="CA269" s="204"/>
    </row>
    <row r="270" spans="60:79">
      <c r="BH270" s="204"/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  <c r="BT270" s="204"/>
      <c r="BU270" s="204"/>
      <c r="BV270" s="204"/>
      <c r="BW270" s="204"/>
      <c r="BX270" s="204"/>
      <c r="BY270" s="204"/>
      <c r="BZ270" s="204"/>
      <c r="CA270" s="204"/>
    </row>
    <row r="271" spans="60:79"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  <c r="BZ271" s="204"/>
      <c r="CA271" s="204"/>
    </row>
    <row r="272" spans="60:79">
      <c r="BH272" s="204"/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  <c r="BT272" s="204"/>
      <c r="BU272" s="204"/>
      <c r="BV272" s="204"/>
      <c r="BW272" s="204"/>
      <c r="BX272" s="204"/>
      <c r="BY272" s="204"/>
      <c r="BZ272" s="204"/>
      <c r="CA272" s="204"/>
    </row>
    <row r="273" spans="60:79">
      <c r="BH273" s="204"/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  <c r="BT273" s="204"/>
      <c r="BU273" s="204"/>
      <c r="BV273" s="204"/>
      <c r="BW273" s="204"/>
      <c r="BX273" s="204"/>
      <c r="BY273" s="204"/>
      <c r="BZ273" s="204"/>
      <c r="CA273" s="204"/>
    </row>
    <row r="274" spans="60:79">
      <c r="BH274" s="204"/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  <c r="BT274" s="204"/>
      <c r="BU274" s="204"/>
      <c r="BV274" s="204"/>
      <c r="BW274" s="204"/>
      <c r="BX274" s="204"/>
      <c r="BY274" s="204"/>
      <c r="BZ274" s="204"/>
      <c r="CA274" s="204"/>
    </row>
    <row r="275" spans="60:79">
      <c r="BH275" s="204"/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  <c r="BT275" s="204"/>
      <c r="BU275" s="204"/>
      <c r="BV275" s="204"/>
      <c r="BW275" s="204"/>
      <c r="BX275" s="204"/>
      <c r="BY275" s="204"/>
      <c r="BZ275" s="204"/>
      <c r="CA275" s="204"/>
    </row>
    <row r="276" spans="60:79">
      <c r="BH276" s="204"/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  <c r="BT276" s="204"/>
      <c r="BU276" s="204"/>
      <c r="BV276" s="204"/>
      <c r="BW276" s="204"/>
      <c r="BX276" s="204"/>
      <c r="BY276" s="204"/>
      <c r="BZ276" s="204"/>
      <c r="CA276" s="204"/>
    </row>
    <row r="277" spans="60:79"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  <c r="BT277" s="204"/>
      <c r="BU277" s="204"/>
      <c r="BV277" s="204"/>
      <c r="BW277" s="204"/>
      <c r="BX277" s="204"/>
      <c r="BY277" s="204"/>
      <c r="BZ277" s="204"/>
      <c r="CA277" s="204"/>
    </row>
    <row r="278" spans="60:79">
      <c r="BH278" s="204"/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  <c r="BT278" s="204"/>
      <c r="BU278" s="204"/>
      <c r="BV278" s="204"/>
      <c r="BW278" s="204"/>
      <c r="BX278" s="204"/>
      <c r="BY278" s="204"/>
      <c r="BZ278" s="204"/>
      <c r="CA278" s="204"/>
    </row>
    <row r="279" spans="60:79">
      <c r="BH279" s="204"/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  <c r="BT279" s="204"/>
      <c r="BU279" s="204"/>
      <c r="BV279" s="204"/>
      <c r="BW279" s="204"/>
      <c r="BX279" s="204"/>
      <c r="BY279" s="204"/>
      <c r="BZ279" s="204"/>
      <c r="CA279" s="204"/>
    </row>
    <row r="280" spans="60:79">
      <c r="BH280" s="204"/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  <c r="BT280" s="204"/>
      <c r="BU280" s="204"/>
      <c r="BV280" s="204"/>
      <c r="BW280" s="204"/>
      <c r="BX280" s="204"/>
      <c r="BY280" s="204"/>
      <c r="BZ280" s="204"/>
      <c r="CA280" s="204"/>
    </row>
    <row r="281" spans="60:79">
      <c r="BH281" s="204"/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  <c r="BT281" s="204"/>
      <c r="BU281" s="204"/>
      <c r="BV281" s="204"/>
      <c r="BW281" s="204"/>
      <c r="BX281" s="204"/>
      <c r="BY281" s="204"/>
      <c r="BZ281" s="204"/>
      <c r="CA281" s="204"/>
    </row>
    <row r="282" spans="60:79"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204"/>
      <c r="BV282" s="204"/>
      <c r="BW282" s="204"/>
      <c r="BX282" s="204"/>
      <c r="BY282" s="204"/>
      <c r="BZ282" s="204"/>
      <c r="CA282" s="204"/>
    </row>
    <row r="283" spans="60:79"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204"/>
      <c r="BV283" s="204"/>
      <c r="BW283" s="204"/>
      <c r="BX283" s="204"/>
      <c r="BY283" s="204"/>
      <c r="BZ283" s="204"/>
      <c r="CA283" s="204"/>
    </row>
    <row r="284" spans="60:79">
      <c r="BH284" s="204"/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  <c r="BT284" s="204"/>
      <c r="BU284" s="204"/>
      <c r="BV284" s="204"/>
      <c r="BW284" s="204"/>
      <c r="BX284" s="204"/>
      <c r="BY284" s="204"/>
      <c r="BZ284" s="204"/>
      <c r="CA284" s="204"/>
    </row>
    <row r="285" spans="60:79">
      <c r="BH285" s="204"/>
      <c r="BI285" s="204"/>
      <c r="BJ285" s="204"/>
      <c r="BK285" s="204"/>
      <c r="BL285" s="204"/>
      <c r="BM285" s="204"/>
      <c r="BN285" s="204"/>
      <c r="BO285" s="204"/>
      <c r="BP285" s="204"/>
      <c r="BQ285" s="204"/>
      <c r="BR285" s="204"/>
      <c r="BS285" s="204"/>
      <c r="BT285" s="204"/>
      <c r="BU285" s="204"/>
      <c r="BV285" s="204"/>
      <c r="BW285" s="204"/>
      <c r="BX285" s="204"/>
      <c r="BY285" s="204"/>
      <c r="BZ285" s="204"/>
      <c r="CA285" s="204"/>
    </row>
    <row r="286" spans="60:79">
      <c r="BH286" s="204"/>
      <c r="BI286" s="204"/>
      <c r="BJ286" s="204"/>
      <c r="BK286" s="204"/>
      <c r="BL286" s="204"/>
      <c r="BM286" s="204"/>
      <c r="BN286" s="204"/>
      <c r="BO286" s="204"/>
      <c r="BP286" s="204"/>
      <c r="BQ286" s="204"/>
      <c r="BR286" s="204"/>
      <c r="BS286" s="204"/>
      <c r="BT286" s="204"/>
      <c r="BU286" s="204"/>
      <c r="BV286" s="204"/>
      <c r="BW286" s="204"/>
      <c r="BX286" s="204"/>
      <c r="BY286" s="204"/>
      <c r="BZ286" s="204"/>
      <c r="CA286" s="204"/>
    </row>
    <row r="287" spans="60:79">
      <c r="BH287" s="204"/>
      <c r="BI287" s="204"/>
      <c r="BJ287" s="204"/>
      <c r="BK287" s="204"/>
      <c r="BL287" s="204"/>
      <c r="BM287" s="204"/>
      <c r="BN287" s="204"/>
      <c r="BO287" s="204"/>
      <c r="BP287" s="204"/>
      <c r="BQ287" s="204"/>
      <c r="BR287" s="204"/>
      <c r="BS287" s="204"/>
      <c r="BT287" s="204"/>
      <c r="BU287" s="204"/>
      <c r="BV287" s="204"/>
      <c r="BW287" s="204"/>
      <c r="BX287" s="204"/>
      <c r="BY287" s="204"/>
      <c r="BZ287" s="204"/>
      <c r="CA287" s="204"/>
    </row>
    <row r="288" spans="60:79">
      <c r="BH288" s="204"/>
      <c r="BI288" s="204"/>
      <c r="BJ288" s="204"/>
      <c r="BK288" s="204"/>
      <c r="BL288" s="204"/>
      <c r="BM288" s="204"/>
      <c r="BN288" s="204"/>
      <c r="BO288" s="204"/>
      <c r="BP288" s="204"/>
      <c r="BQ288" s="204"/>
      <c r="BR288" s="204"/>
      <c r="BS288" s="204"/>
      <c r="BT288" s="204"/>
      <c r="BU288" s="204"/>
      <c r="BV288" s="204"/>
      <c r="BW288" s="204"/>
      <c r="BX288" s="204"/>
      <c r="BY288" s="204"/>
      <c r="BZ288" s="204"/>
      <c r="CA288" s="204"/>
    </row>
    <row r="289" spans="60:79">
      <c r="BH289" s="204"/>
      <c r="BI289" s="204"/>
      <c r="BJ289" s="204"/>
      <c r="BK289" s="204"/>
      <c r="BL289" s="204"/>
      <c r="BM289" s="204"/>
      <c r="BN289" s="204"/>
      <c r="BO289" s="204"/>
      <c r="BP289" s="204"/>
      <c r="BQ289" s="204"/>
      <c r="BR289" s="204"/>
      <c r="BS289" s="204"/>
      <c r="BT289" s="204"/>
      <c r="BU289" s="204"/>
      <c r="BV289" s="204"/>
      <c r="BW289" s="204"/>
      <c r="BX289" s="204"/>
      <c r="BY289" s="204"/>
      <c r="BZ289" s="204"/>
      <c r="CA289" s="204"/>
    </row>
    <row r="290" spans="60:79">
      <c r="BH290" s="204"/>
      <c r="BI290" s="204"/>
      <c r="BJ290" s="204"/>
      <c r="BK290" s="204"/>
      <c r="BL290" s="204"/>
      <c r="BM290" s="204"/>
      <c r="BN290" s="204"/>
      <c r="BO290" s="204"/>
      <c r="BP290" s="204"/>
      <c r="BQ290" s="204"/>
      <c r="BR290" s="204"/>
      <c r="BS290" s="204"/>
      <c r="BT290" s="204"/>
      <c r="BU290" s="204"/>
      <c r="BV290" s="204"/>
      <c r="BW290" s="204"/>
      <c r="BX290" s="204"/>
      <c r="BY290" s="204"/>
      <c r="BZ290" s="204"/>
      <c r="CA290" s="204"/>
    </row>
    <row r="291" spans="60:79">
      <c r="BH291" s="204"/>
      <c r="BI291" s="204"/>
      <c r="BJ291" s="204"/>
      <c r="BK291" s="204"/>
      <c r="BL291" s="204"/>
      <c r="BM291" s="204"/>
      <c r="BN291" s="204"/>
      <c r="BO291" s="204"/>
      <c r="BP291" s="204"/>
      <c r="BQ291" s="204"/>
      <c r="BR291" s="204"/>
      <c r="BS291" s="204"/>
      <c r="BT291" s="204"/>
      <c r="BU291" s="204"/>
      <c r="BV291" s="204"/>
      <c r="BW291" s="204"/>
      <c r="BX291" s="204"/>
      <c r="BY291" s="204"/>
      <c r="BZ291" s="204"/>
      <c r="CA291" s="204"/>
    </row>
    <row r="292" spans="60:79">
      <c r="BH292" s="204"/>
      <c r="BI292" s="204"/>
      <c r="BJ292" s="204"/>
      <c r="BK292" s="204"/>
      <c r="BL292" s="204"/>
      <c r="BM292" s="204"/>
      <c r="BN292" s="204"/>
      <c r="BO292" s="204"/>
      <c r="BP292" s="204"/>
      <c r="BQ292" s="204"/>
      <c r="BR292" s="204"/>
      <c r="BS292" s="204"/>
      <c r="BT292" s="204"/>
      <c r="BU292" s="204"/>
      <c r="BV292" s="204"/>
      <c r="BW292" s="204"/>
      <c r="BX292" s="204"/>
      <c r="BY292" s="204"/>
      <c r="BZ292" s="204"/>
      <c r="CA292" s="204"/>
    </row>
    <row r="293" spans="60:79"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  <c r="BV293" s="204"/>
      <c r="BW293" s="204"/>
      <c r="BX293" s="204"/>
      <c r="BY293" s="204"/>
      <c r="BZ293" s="204"/>
      <c r="CA293" s="204"/>
    </row>
    <row r="294" spans="60:79">
      <c r="BH294" s="204"/>
      <c r="BI294" s="204"/>
      <c r="BJ294" s="204"/>
      <c r="BK294" s="204"/>
      <c r="BL294" s="204"/>
      <c r="BM294" s="204"/>
      <c r="BN294" s="204"/>
      <c r="BO294" s="204"/>
      <c r="BP294" s="204"/>
      <c r="BQ294" s="204"/>
      <c r="BR294" s="204"/>
      <c r="BS294" s="204"/>
      <c r="BT294" s="204"/>
      <c r="BU294" s="204"/>
      <c r="BV294" s="204"/>
      <c r="BW294" s="204"/>
      <c r="BX294" s="204"/>
      <c r="BY294" s="204"/>
      <c r="BZ294" s="204"/>
      <c r="CA294" s="204"/>
    </row>
    <row r="295" spans="60:79"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4"/>
      <c r="BT295" s="204"/>
      <c r="BU295" s="204"/>
      <c r="BV295" s="204"/>
      <c r="BW295" s="204"/>
      <c r="BX295" s="204"/>
      <c r="BY295" s="204"/>
      <c r="BZ295" s="204"/>
      <c r="CA295" s="204"/>
    </row>
    <row r="296" spans="60:79"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  <c r="BV296" s="204"/>
      <c r="BW296" s="204"/>
      <c r="BX296" s="204"/>
      <c r="BY296" s="204"/>
      <c r="BZ296" s="204"/>
      <c r="CA296" s="204"/>
    </row>
    <row r="297" spans="60:79"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/>
      <c r="BT297" s="204"/>
      <c r="BU297" s="204"/>
      <c r="BV297" s="204"/>
      <c r="BW297" s="204"/>
      <c r="BX297" s="204"/>
      <c r="BY297" s="204"/>
      <c r="BZ297" s="204"/>
      <c r="CA297" s="204"/>
    </row>
    <row r="298" spans="60:79">
      <c r="BH298" s="204"/>
      <c r="BI298" s="204"/>
      <c r="BJ298" s="204"/>
      <c r="BK298" s="204"/>
      <c r="BL298" s="204"/>
      <c r="BM298" s="204"/>
      <c r="BN298" s="204"/>
      <c r="BO298" s="204"/>
      <c r="BP298" s="204"/>
      <c r="BQ298" s="204"/>
      <c r="BR298" s="204"/>
      <c r="BS298" s="204"/>
      <c r="BT298" s="204"/>
      <c r="BU298" s="204"/>
      <c r="BV298" s="204"/>
      <c r="BW298" s="204"/>
      <c r="BX298" s="204"/>
      <c r="BY298" s="204"/>
      <c r="BZ298" s="204"/>
      <c r="CA298" s="204"/>
    </row>
    <row r="299" spans="60:79"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4"/>
      <c r="BU299" s="204"/>
      <c r="BV299" s="204"/>
      <c r="BW299" s="204"/>
      <c r="BX299" s="204"/>
      <c r="BY299" s="204"/>
      <c r="BZ299" s="204"/>
      <c r="CA299" s="204"/>
    </row>
    <row r="300" spans="60:79"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4"/>
      <c r="BU300" s="204"/>
      <c r="BV300" s="204"/>
      <c r="BW300" s="204"/>
      <c r="BX300" s="204"/>
      <c r="BY300" s="204"/>
      <c r="BZ300" s="204"/>
      <c r="CA300" s="204"/>
    </row>
    <row r="301" spans="60:79"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4"/>
      <c r="BU301" s="204"/>
      <c r="BV301" s="204"/>
      <c r="BW301" s="204"/>
      <c r="BX301" s="204"/>
      <c r="BY301" s="204"/>
      <c r="BZ301" s="204"/>
      <c r="CA301" s="204"/>
    </row>
    <row r="302" spans="60:79"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  <c r="BV302" s="204"/>
      <c r="BW302" s="204"/>
      <c r="BX302" s="204"/>
      <c r="BY302" s="204"/>
      <c r="BZ302" s="204"/>
      <c r="CA302" s="204"/>
    </row>
    <row r="303" spans="60:79">
      <c r="BH303" s="204"/>
      <c r="BI303" s="204"/>
      <c r="BJ303" s="204"/>
      <c r="BK303" s="204"/>
      <c r="BL303" s="204"/>
      <c r="BM303" s="204"/>
      <c r="BN303" s="204"/>
      <c r="BO303" s="204"/>
      <c r="BP303" s="204"/>
      <c r="BQ303" s="204"/>
      <c r="BR303" s="204"/>
      <c r="BS303" s="204"/>
      <c r="BT303" s="204"/>
      <c r="BU303" s="204"/>
      <c r="BV303" s="204"/>
      <c r="BW303" s="204"/>
      <c r="BX303" s="204"/>
      <c r="BY303" s="204"/>
      <c r="BZ303" s="204"/>
      <c r="CA303" s="204"/>
    </row>
    <row r="304" spans="60:79">
      <c r="BH304" s="204"/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  <c r="BT304" s="204"/>
      <c r="BU304" s="204"/>
      <c r="BV304" s="204"/>
      <c r="BW304" s="204"/>
      <c r="BX304" s="204"/>
      <c r="BY304" s="204"/>
      <c r="BZ304" s="204"/>
      <c r="CA304" s="204"/>
    </row>
    <row r="305" spans="60:79">
      <c r="BH305" s="204"/>
      <c r="BI305" s="204"/>
      <c r="BJ305" s="204"/>
      <c r="BK305" s="204"/>
      <c r="BL305" s="204"/>
      <c r="BM305" s="204"/>
      <c r="BN305" s="204"/>
      <c r="BO305" s="204"/>
      <c r="BP305" s="204"/>
      <c r="BQ305" s="204"/>
      <c r="BR305" s="204"/>
      <c r="BS305" s="204"/>
      <c r="BT305" s="204"/>
      <c r="BU305" s="204"/>
      <c r="BV305" s="204"/>
      <c r="BW305" s="204"/>
      <c r="BX305" s="204"/>
      <c r="BY305" s="204"/>
      <c r="BZ305" s="204"/>
      <c r="CA305" s="204"/>
    </row>
    <row r="306" spans="60:79">
      <c r="BH306" s="204"/>
      <c r="BI306" s="204"/>
      <c r="BJ306" s="204"/>
      <c r="BK306" s="204"/>
      <c r="BL306" s="204"/>
      <c r="BM306" s="204"/>
      <c r="BN306" s="204"/>
      <c r="BO306" s="204"/>
      <c r="BP306" s="204"/>
      <c r="BQ306" s="204"/>
      <c r="BR306" s="204"/>
      <c r="BS306" s="204"/>
      <c r="BT306" s="204"/>
      <c r="BU306" s="204"/>
      <c r="BV306" s="204"/>
      <c r="BW306" s="204"/>
      <c r="BX306" s="204"/>
      <c r="BY306" s="204"/>
      <c r="BZ306" s="204"/>
      <c r="CA306" s="204"/>
    </row>
    <row r="307" spans="60:79">
      <c r="BH307" s="204"/>
      <c r="BI307" s="204"/>
      <c r="BJ307" s="204"/>
      <c r="BK307" s="204"/>
      <c r="BL307" s="204"/>
      <c r="BM307" s="204"/>
      <c r="BN307" s="204"/>
      <c r="BO307" s="204"/>
      <c r="BP307" s="204"/>
      <c r="BQ307" s="204"/>
      <c r="BR307" s="204"/>
      <c r="BS307" s="204"/>
      <c r="BT307" s="204"/>
      <c r="BU307" s="204"/>
      <c r="BV307" s="204"/>
      <c r="BW307" s="204"/>
      <c r="BX307" s="204"/>
      <c r="BY307" s="204"/>
      <c r="BZ307" s="204"/>
      <c r="CA307" s="204"/>
    </row>
    <row r="308" spans="60:79">
      <c r="BH308" s="204"/>
      <c r="BI308" s="204"/>
      <c r="BJ308" s="204"/>
      <c r="BK308" s="204"/>
      <c r="BL308" s="204"/>
      <c r="BM308" s="204"/>
      <c r="BN308" s="204"/>
      <c r="BO308" s="204"/>
      <c r="BP308" s="204"/>
      <c r="BQ308" s="204"/>
      <c r="BR308" s="204"/>
      <c r="BS308" s="204"/>
      <c r="BT308" s="204"/>
      <c r="BU308" s="204"/>
      <c r="BV308" s="204"/>
      <c r="BW308" s="204"/>
      <c r="BX308" s="204"/>
      <c r="BY308" s="204"/>
      <c r="BZ308" s="204"/>
      <c r="CA308" s="204"/>
    </row>
    <row r="309" spans="60:79"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  <c r="BT309" s="204"/>
      <c r="BU309" s="204"/>
      <c r="BV309" s="204"/>
      <c r="BW309" s="204"/>
      <c r="BX309" s="204"/>
      <c r="BY309" s="204"/>
      <c r="BZ309" s="204"/>
      <c r="CA309" s="204"/>
    </row>
    <row r="310" spans="60:79">
      <c r="BH310" s="204"/>
      <c r="BI310" s="204"/>
      <c r="BJ310" s="204"/>
      <c r="BK310" s="204"/>
      <c r="BL310" s="204"/>
      <c r="BM310" s="204"/>
      <c r="BN310" s="204"/>
      <c r="BO310" s="204"/>
      <c r="BP310" s="204"/>
      <c r="BQ310" s="204"/>
      <c r="BR310" s="204"/>
      <c r="BS310" s="204"/>
      <c r="BT310" s="204"/>
      <c r="BU310" s="204"/>
      <c r="BV310" s="204"/>
      <c r="BW310" s="204"/>
      <c r="BX310" s="204"/>
      <c r="BY310" s="204"/>
      <c r="BZ310" s="204"/>
      <c r="CA310" s="204"/>
    </row>
    <row r="311" spans="60:79"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  <c r="BV311" s="204"/>
      <c r="BW311" s="204"/>
      <c r="BX311" s="204"/>
      <c r="BY311" s="204"/>
      <c r="BZ311" s="204"/>
      <c r="CA311" s="204"/>
    </row>
    <row r="312" spans="60:79"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  <c r="BV312" s="204"/>
      <c r="BW312" s="204"/>
      <c r="BX312" s="204"/>
      <c r="BY312" s="204"/>
      <c r="BZ312" s="204"/>
      <c r="CA312" s="204"/>
    </row>
    <row r="313" spans="60:79">
      <c r="BH313" s="204"/>
      <c r="BI313" s="204"/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  <c r="BV313" s="204"/>
      <c r="BW313" s="204"/>
      <c r="BX313" s="204"/>
      <c r="BY313" s="204"/>
      <c r="BZ313" s="204"/>
      <c r="CA313" s="204"/>
    </row>
    <row r="314" spans="60:79">
      <c r="BH314" s="204"/>
      <c r="BI314" s="204"/>
      <c r="BJ314" s="204"/>
      <c r="BK314" s="204"/>
      <c r="BL314" s="204"/>
      <c r="BM314" s="204"/>
      <c r="BN314" s="204"/>
      <c r="BO314" s="204"/>
      <c r="BP314" s="204"/>
      <c r="BQ314" s="204"/>
      <c r="BR314" s="204"/>
      <c r="BS314" s="204"/>
      <c r="BT314" s="204"/>
      <c r="BU314" s="204"/>
      <c r="BV314" s="204"/>
      <c r="BW314" s="204"/>
      <c r="BX314" s="204"/>
      <c r="BY314" s="204"/>
      <c r="BZ314" s="204"/>
      <c r="CA314" s="204"/>
    </row>
    <row r="315" spans="60:79">
      <c r="BH315" s="204"/>
      <c r="BI315" s="204"/>
      <c r="BJ315" s="204"/>
      <c r="BK315" s="204"/>
      <c r="BL315" s="204"/>
      <c r="BM315" s="204"/>
      <c r="BN315" s="204"/>
      <c r="BO315" s="204"/>
      <c r="BP315" s="204"/>
      <c r="BQ315" s="204"/>
      <c r="BR315" s="204"/>
      <c r="BS315" s="204"/>
      <c r="BT315" s="204"/>
      <c r="BU315" s="204"/>
      <c r="BV315" s="204"/>
      <c r="BW315" s="204"/>
      <c r="BX315" s="204"/>
      <c r="BY315" s="204"/>
      <c r="BZ315" s="204"/>
      <c r="CA315" s="204"/>
    </row>
    <row r="316" spans="60:79">
      <c r="BH316" s="204"/>
      <c r="BI316" s="204"/>
      <c r="BJ316" s="204"/>
      <c r="BK316" s="204"/>
      <c r="BL316" s="204"/>
      <c r="BM316" s="204"/>
      <c r="BN316" s="204"/>
      <c r="BO316" s="204"/>
      <c r="BP316" s="204"/>
      <c r="BQ316" s="204"/>
      <c r="BR316" s="204"/>
      <c r="BS316" s="204"/>
      <c r="BT316" s="204"/>
      <c r="BU316" s="204"/>
      <c r="BV316" s="204"/>
      <c r="BW316" s="204"/>
      <c r="BX316" s="204"/>
      <c r="BY316" s="204"/>
      <c r="BZ316" s="204"/>
      <c r="CA316" s="204"/>
    </row>
    <row r="317" spans="60:79">
      <c r="BH317" s="204"/>
      <c r="BI317" s="204"/>
      <c r="BJ317" s="204"/>
      <c r="BK317" s="204"/>
      <c r="BL317" s="204"/>
      <c r="BM317" s="204"/>
      <c r="BN317" s="204"/>
      <c r="BO317" s="204"/>
      <c r="BP317" s="204"/>
      <c r="BQ317" s="204"/>
      <c r="BR317" s="204"/>
      <c r="BS317" s="204"/>
      <c r="BT317" s="204"/>
      <c r="BU317" s="204"/>
      <c r="BV317" s="204"/>
      <c r="BW317" s="204"/>
      <c r="BX317" s="204"/>
      <c r="BY317" s="204"/>
      <c r="BZ317" s="204"/>
      <c r="CA317" s="204"/>
    </row>
    <row r="318" spans="60:79">
      <c r="BH318" s="204"/>
      <c r="BI318" s="204"/>
      <c r="BJ318" s="204"/>
      <c r="BK318" s="204"/>
      <c r="BL318" s="204"/>
      <c r="BM318" s="204"/>
      <c r="BN318" s="204"/>
      <c r="BO318" s="204"/>
      <c r="BP318" s="204"/>
      <c r="BQ318" s="204"/>
      <c r="BR318" s="204"/>
      <c r="BS318" s="204"/>
      <c r="BT318" s="204"/>
      <c r="BU318" s="204"/>
      <c r="BV318" s="204"/>
      <c r="BW318" s="204"/>
      <c r="BX318" s="204"/>
      <c r="BY318" s="204"/>
      <c r="BZ318" s="204"/>
      <c r="CA318" s="204"/>
    </row>
    <row r="319" spans="60:79">
      <c r="BH319" s="204"/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/>
      <c r="BT319" s="204"/>
      <c r="BU319" s="204"/>
      <c r="BV319" s="204"/>
      <c r="BW319" s="204"/>
      <c r="BX319" s="204"/>
      <c r="BY319" s="204"/>
      <c r="BZ319" s="204"/>
      <c r="CA319" s="204"/>
    </row>
    <row r="320" spans="60:79">
      <c r="BH320" s="204"/>
      <c r="BI320" s="204"/>
      <c r="BJ320" s="204"/>
      <c r="BK320" s="204"/>
      <c r="BL320" s="204"/>
      <c r="BM320" s="204"/>
      <c r="BN320" s="204"/>
      <c r="BO320" s="204"/>
      <c r="BP320" s="204"/>
      <c r="BQ320" s="204"/>
      <c r="BR320" s="204"/>
      <c r="BS320" s="204"/>
      <c r="BT320" s="204"/>
      <c r="BU320" s="204"/>
      <c r="BV320" s="204"/>
      <c r="BW320" s="204"/>
      <c r="BX320" s="204"/>
      <c r="BY320" s="204"/>
      <c r="BZ320" s="204"/>
      <c r="CA320" s="204"/>
    </row>
    <row r="321" spans="60:79">
      <c r="BH321" s="204"/>
      <c r="BI321" s="204"/>
      <c r="BJ321" s="204"/>
      <c r="BK321" s="204"/>
      <c r="BL321" s="204"/>
      <c r="BM321" s="204"/>
      <c r="BN321" s="204"/>
      <c r="BO321" s="204"/>
      <c r="BP321" s="204"/>
      <c r="BQ321" s="204"/>
      <c r="BR321" s="204"/>
      <c r="BS321" s="204"/>
      <c r="BT321" s="204"/>
      <c r="BU321" s="204"/>
      <c r="BV321" s="204"/>
      <c r="BW321" s="204"/>
      <c r="BX321" s="204"/>
      <c r="BY321" s="204"/>
      <c r="BZ321" s="204"/>
      <c r="CA321" s="204"/>
    </row>
    <row r="322" spans="60:79">
      <c r="BH322" s="204"/>
      <c r="BI322" s="204"/>
      <c r="BJ322" s="204"/>
      <c r="BK322" s="204"/>
      <c r="BL322" s="204"/>
      <c r="BM322" s="204"/>
      <c r="BN322" s="204"/>
      <c r="BO322" s="204"/>
      <c r="BP322" s="204"/>
      <c r="BQ322" s="204"/>
      <c r="BR322" s="204"/>
      <c r="BS322" s="204"/>
      <c r="BT322" s="204"/>
      <c r="BU322" s="204"/>
      <c r="BV322" s="204"/>
      <c r="BW322" s="204"/>
      <c r="BX322" s="204"/>
      <c r="BY322" s="204"/>
      <c r="BZ322" s="204"/>
      <c r="CA322" s="204"/>
    </row>
    <row r="323" spans="60:79">
      <c r="BH323" s="204"/>
      <c r="BI323" s="204"/>
      <c r="BJ323" s="204"/>
      <c r="BK323" s="204"/>
      <c r="BL323" s="204"/>
      <c r="BM323" s="204"/>
      <c r="BN323" s="204"/>
      <c r="BO323" s="204"/>
      <c r="BP323" s="204"/>
      <c r="BQ323" s="204"/>
      <c r="BR323" s="204"/>
      <c r="BS323" s="204"/>
      <c r="BT323" s="204"/>
      <c r="BU323" s="204"/>
      <c r="BV323" s="204"/>
      <c r="BW323" s="204"/>
      <c r="BX323" s="204"/>
      <c r="BY323" s="204"/>
      <c r="BZ323" s="204"/>
      <c r="CA323" s="204"/>
    </row>
    <row r="324" spans="60:79"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  <c r="BZ324" s="204"/>
      <c r="CA324" s="204"/>
    </row>
    <row r="325" spans="60:79"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</row>
    <row r="326" spans="60:79">
      <c r="BH326" s="204"/>
      <c r="BI326" s="204"/>
      <c r="BJ326" s="204"/>
      <c r="BK326" s="204"/>
      <c r="BL326" s="204"/>
      <c r="BM326" s="204"/>
      <c r="BN326" s="204"/>
      <c r="BO326" s="204"/>
      <c r="BP326" s="204"/>
      <c r="BQ326" s="204"/>
      <c r="BR326" s="204"/>
      <c r="BS326" s="204"/>
      <c r="BT326" s="204"/>
      <c r="BU326" s="204"/>
      <c r="BV326" s="204"/>
      <c r="BW326" s="204"/>
      <c r="BX326" s="204"/>
      <c r="BY326" s="204"/>
      <c r="BZ326" s="204"/>
      <c r="CA326" s="204"/>
    </row>
    <row r="327" spans="60:79">
      <c r="BH327" s="204"/>
      <c r="BI327" s="204"/>
      <c r="BJ327" s="204"/>
      <c r="BK327" s="204"/>
      <c r="BL327" s="204"/>
      <c r="BM327" s="204"/>
      <c r="BN327" s="204"/>
      <c r="BO327" s="204"/>
      <c r="BP327" s="204"/>
      <c r="BQ327" s="204"/>
      <c r="BR327" s="204"/>
      <c r="BS327" s="204"/>
      <c r="BT327" s="204"/>
      <c r="BU327" s="204"/>
      <c r="BV327" s="204"/>
      <c r="BW327" s="204"/>
      <c r="BX327" s="204"/>
      <c r="BY327" s="204"/>
      <c r="BZ327" s="204"/>
      <c r="CA327" s="204"/>
    </row>
    <row r="328" spans="60:79">
      <c r="BH328" s="204"/>
      <c r="BI328" s="204"/>
      <c r="BJ328" s="204"/>
      <c r="BK328" s="204"/>
      <c r="BL328" s="204"/>
      <c r="BM328" s="204"/>
      <c r="BN328" s="204"/>
      <c r="BO328" s="204"/>
      <c r="BP328" s="204"/>
      <c r="BQ328" s="204"/>
      <c r="BR328" s="204"/>
      <c r="BS328" s="204"/>
      <c r="BT328" s="204"/>
      <c r="BU328" s="204"/>
      <c r="BV328" s="204"/>
      <c r="BW328" s="204"/>
      <c r="BX328" s="204"/>
      <c r="BY328" s="204"/>
      <c r="BZ328" s="204"/>
      <c r="CA328" s="204"/>
    </row>
    <row r="329" spans="60:79"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  <c r="BV329" s="204"/>
      <c r="BW329" s="204"/>
      <c r="BX329" s="204"/>
      <c r="BY329" s="204"/>
      <c r="BZ329" s="204"/>
      <c r="CA329" s="204"/>
    </row>
    <row r="330" spans="60:79">
      <c r="BH330" s="204"/>
      <c r="BI330" s="204"/>
      <c r="BJ330" s="204"/>
      <c r="BK330" s="204"/>
      <c r="BL330" s="204"/>
      <c r="BM330" s="204"/>
      <c r="BN330" s="204"/>
      <c r="BO330" s="204"/>
      <c r="BP330" s="204"/>
      <c r="BQ330" s="204"/>
      <c r="BR330" s="204"/>
      <c r="BS330" s="204"/>
      <c r="BT330" s="204"/>
      <c r="BU330" s="204"/>
      <c r="BV330" s="204"/>
      <c r="BW330" s="204"/>
      <c r="BX330" s="204"/>
      <c r="BY330" s="204"/>
      <c r="BZ330" s="204"/>
      <c r="CA330" s="204"/>
    </row>
    <row r="331" spans="60:79">
      <c r="BH331" s="204"/>
      <c r="BI331" s="204"/>
      <c r="BJ331" s="204"/>
      <c r="BK331" s="204"/>
      <c r="BL331" s="204"/>
      <c r="BM331" s="204"/>
      <c r="BN331" s="204"/>
      <c r="BO331" s="204"/>
      <c r="BP331" s="204"/>
      <c r="BQ331" s="204"/>
      <c r="BR331" s="204"/>
      <c r="BS331" s="204"/>
      <c r="BT331" s="204"/>
      <c r="BU331" s="204"/>
      <c r="BV331" s="204"/>
      <c r="BW331" s="204"/>
      <c r="BX331" s="204"/>
      <c r="BY331" s="204"/>
      <c r="BZ331" s="204"/>
      <c r="CA331" s="204"/>
    </row>
    <row r="332" spans="60:79">
      <c r="BH332" s="204"/>
      <c r="BI332" s="204"/>
      <c r="BJ332" s="204"/>
      <c r="BK332" s="204"/>
      <c r="BL332" s="204"/>
      <c r="BM332" s="204"/>
      <c r="BN332" s="204"/>
      <c r="BO332" s="204"/>
      <c r="BP332" s="204"/>
      <c r="BQ332" s="204"/>
      <c r="BR332" s="204"/>
      <c r="BS332" s="204"/>
      <c r="BT332" s="204"/>
      <c r="BU332" s="204"/>
      <c r="BV332" s="204"/>
      <c r="BW332" s="204"/>
      <c r="BX332" s="204"/>
      <c r="BY332" s="204"/>
      <c r="BZ332" s="204"/>
      <c r="CA332" s="204"/>
    </row>
    <row r="333" spans="60:79"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4"/>
      <c r="BT333" s="204"/>
      <c r="BU333" s="204"/>
      <c r="BV333" s="204"/>
      <c r="BW333" s="204"/>
      <c r="BX333" s="204"/>
      <c r="BY333" s="204"/>
      <c r="BZ333" s="204"/>
      <c r="CA333" s="204"/>
    </row>
    <row r="334" spans="60:79">
      <c r="BH334" s="204"/>
      <c r="BI334" s="204"/>
      <c r="BJ334" s="204"/>
      <c r="BK334" s="204"/>
      <c r="BL334" s="204"/>
      <c r="BM334" s="204"/>
      <c r="BN334" s="204"/>
      <c r="BO334" s="204"/>
      <c r="BP334" s="204"/>
      <c r="BQ334" s="204"/>
      <c r="BR334" s="204"/>
      <c r="BS334" s="204"/>
      <c r="BT334" s="204"/>
      <c r="BU334" s="204"/>
      <c r="BV334" s="204"/>
      <c r="BW334" s="204"/>
      <c r="BX334" s="204"/>
      <c r="BY334" s="204"/>
      <c r="BZ334" s="204"/>
      <c r="CA334" s="204"/>
    </row>
    <row r="335" spans="60:79">
      <c r="BH335" s="204"/>
      <c r="BI335" s="204"/>
      <c r="BJ335" s="204"/>
      <c r="BK335" s="204"/>
      <c r="BL335" s="204"/>
      <c r="BM335" s="204"/>
      <c r="BN335" s="204"/>
      <c r="BO335" s="204"/>
      <c r="BP335" s="204"/>
      <c r="BQ335" s="204"/>
      <c r="BR335" s="204"/>
      <c r="BS335" s="204"/>
      <c r="BT335" s="204"/>
      <c r="BU335" s="204"/>
      <c r="BV335" s="204"/>
      <c r="BW335" s="204"/>
      <c r="BX335" s="204"/>
      <c r="BY335" s="204"/>
      <c r="BZ335" s="204"/>
      <c r="CA335" s="204"/>
    </row>
    <row r="336" spans="60:79">
      <c r="BH336" s="204"/>
      <c r="BI336" s="204"/>
      <c r="BJ336" s="204"/>
      <c r="BK336" s="204"/>
      <c r="BL336" s="204"/>
      <c r="BM336" s="204"/>
      <c r="BN336" s="204"/>
      <c r="BO336" s="204"/>
      <c r="BP336" s="204"/>
      <c r="BQ336" s="204"/>
      <c r="BR336" s="204"/>
      <c r="BS336" s="204"/>
      <c r="BT336" s="204"/>
      <c r="BU336" s="204"/>
      <c r="BV336" s="204"/>
      <c r="BW336" s="204"/>
      <c r="BX336" s="204"/>
      <c r="BY336" s="204"/>
      <c r="BZ336" s="204"/>
      <c r="CA336" s="204"/>
    </row>
    <row r="337" spans="60:79">
      <c r="BH337" s="204"/>
      <c r="BI337" s="204"/>
      <c r="BJ337" s="204"/>
      <c r="BK337" s="204"/>
      <c r="BL337" s="204"/>
      <c r="BM337" s="204"/>
      <c r="BN337" s="204"/>
      <c r="BO337" s="204"/>
      <c r="BP337" s="204"/>
      <c r="BQ337" s="204"/>
      <c r="BR337" s="204"/>
      <c r="BS337" s="204"/>
      <c r="BT337" s="204"/>
      <c r="BU337" s="204"/>
      <c r="BV337" s="204"/>
      <c r="BW337" s="204"/>
      <c r="BX337" s="204"/>
      <c r="BY337" s="204"/>
      <c r="BZ337" s="204"/>
      <c r="CA337" s="204"/>
    </row>
    <row r="338" spans="60:79">
      <c r="BH338" s="204"/>
      <c r="BI338" s="204"/>
      <c r="BJ338" s="204"/>
      <c r="BK338" s="204"/>
      <c r="BL338" s="204"/>
      <c r="BM338" s="204"/>
      <c r="BN338" s="204"/>
      <c r="BO338" s="204"/>
      <c r="BP338" s="204"/>
      <c r="BQ338" s="204"/>
      <c r="BR338" s="204"/>
      <c r="BS338" s="204"/>
      <c r="BT338" s="204"/>
      <c r="BU338" s="204"/>
      <c r="BV338" s="204"/>
      <c r="BW338" s="204"/>
      <c r="BX338" s="204"/>
      <c r="BY338" s="204"/>
      <c r="BZ338" s="204"/>
      <c r="CA338" s="204"/>
    </row>
    <row r="339" spans="60:79">
      <c r="BH339" s="204"/>
      <c r="BI339" s="204"/>
      <c r="BJ339" s="204"/>
      <c r="BK339" s="204"/>
      <c r="BL339" s="204"/>
      <c r="BM339" s="204"/>
      <c r="BN339" s="204"/>
      <c r="BO339" s="204"/>
      <c r="BP339" s="204"/>
      <c r="BQ339" s="204"/>
      <c r="BR339" s="204"/>
      <c r="BS339" s="204"/>
      <c r="BT339" s="204"/>
      <c r="BU339" s="204"/>
      <c r="BV339" s="204"/>
      <c r="BW339" s="204"/>
      <c r="BX339" s="204"/>
      <c r="BY339" s="204"/>
      <c r="BZ339" s="204"/>
      <c r="CA339" s="204"/>
    </row>
    <row r="340" spans="60:79">
      <c r="BH340" s="204"/>
      <c r="BI340" s="204"/>
      <c r="BJ340" s="204"/>
      <c r="BK340" s="204"/>
      <c r="BL340" s="204"/>
      <c r="BM340" s="204"/>
      <c r="BN340" s="204"/>
      <c r="BO340" s="204"/>
      <c r="BP340" s="204"/>
      <c r="BQ340" s="204"/>
      <c r="BR340" s="204"/>
      <c r="BS340" s="204"/>
      <c r="BT340" s="204"/>
      <c r="BU340" s="204"/>
      <c r="BV340" s="204"/>
      <c r="BW340" s="204"/>
      <c r="BX340" s="204"/>
      <c r="BY340" s="204"/>
      <c r="BZ340" s="204"/>
      <c r="CA340" s="204"/>
    </row>
    <row r="341" spans="60:79">
      <c r="BH341" s="204"/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4"/>
      <c r="BT341" s="204"/>
      <c r="BU341" s="204"/>
      <c r="BV341" s="204"/>
      <c r="BW341" s="204"/>
      <c r="BX341" s="204"/>
      <c r="BY341" s="204"/>
      <c r="BZ341" s="204"/>
      <c r="CA341" s="204"/>
    </row>
    <row r="342" spans="60:79">
      <c r="BH342" s="204"/>
      <c r="BI342" s="204"/>
      <c r="BJ342" s="204"/>
      <c r="BK342" s="204"/>
      <c r="BL342" s="204"/>
      <c r="BM342" s="204"/>
      <c r="BN342" s="204"/>
      <c r="BO342" s="204"/>
      <c r="BP342" s="204"/>
      <c r="BQ342" s="204"/>
      <c r="BR342" s="204"/>
      <c r="BS342" s="204"/>
      <c r="BT342" s="204"/>
      <c r="BU342" s="204"/>
      <c r="BV342" s="204"/>
      <c r="BW342" s="204"/>
      <c r="BX342" s="204"/>
      <c r="BY342" s="204"/>
      <c r="BZ342" s="204"/>
      <c r="CA342" s="204"/>
    </row>
    <row r="343" spans="60:79">
      <c r="BH343" s="204"/>
      <c r="BI343" s="204"/>
      <c r="BJ343" s="204"/>
      <c r="BK343" s="204"/>
      <c r="BL343" s="204"/>
      <c r="BM343" s="204"/>
      <c r="BN343" s="204"/>
      <c r="BO343" s="204"/>
      <c r="BP343" s="204"/>
      <c r="BQ343" s="204"/>
      <c r="BR343" s="204"/>
      <c r="BS343" s="204"/>
      <c r="BT343" s="204"/>
      <c r="BU343" s="204"/>
      <c r="BV343" s="204"/>
      <c r="BW343" s="204"/>
      <c r="BX343" s="204"/>
      <c r="BY343" s="204"/>
      <c r="BZ343" s="204"/>
      <c r="CA343" s="204"/>
    </row>
    <row r="344" spans="60:79">
      <c r="BH344" s="204"/>
      <c r="BI344" s="204"/>
      <c r="BJ344" s="204"/>
      <c r="BK344" s="204"/>
      <c r="BL344" s="204"/>
      <c r="BM344" s="204"/>
      <c r="BN344" s="204"/>
      <c r="BO344" s="204"/>
      <c r="BP344" s="204"/>
      <c r="BQ344" s="204"/>
      <c r="BR344" s="204"/>
      <c r="BS344" s="204"/>
      <c r="BT344" s="204"/>
      <c r="BU344" s="204"/>
      <c r="BV344" s="204"/>
      <c r="BW344" s="204"/>
      <c r="BX344" s="204"/>
      <c r="BY344" s="204"/>
      <c r="BZ344" s="204"/>
      <c r="CA344" s="204"/>
    </row>
    <row r="345" spans="60:79">
      <c r="BH345" s="204"/>
      <c r="BI345" s="204"/>
      <c r="BJ345" s="204"/>
      <c r="BK345" s="204"/>
      <c r="BL345" s="204"/>
      <c r="BM345" s="204"/>
      <c r="BN345" s="204"/>
      <c r="BO345" s="204"/>
      <c r="BP345" s="204"/>
      <c r="BQ345" s="204"/>
      <c r="BR345" s="204"/>
      <c r="BS345" s="204"/>
      <c r="BT345" s="204"/>
      <c r="BU345" s="204"/>
      <c r="BV345" s="204"/>
      <c r="BW345" s="204"/>
      <c r="BX345" s="204"/>
      <c r="BY345" s="204"/>
      <c r="BZ345" s="204"/>
      <c r="CA345" s="204"/>
    </row>
    <row r="346" spans="60:79">
      <c r="BH346" s="204"/>
      <c r="BI346" s="204"/>
      <c r="BJ346" s="204"/>
      <c r="BK346" s="204"/>
      <c r="BL346" s="204"/>
      <c r="BM346" s="204"/>
      <c r="BN346" s="204"/>
      <c r="BO346" s="204"/>
      <c r="BP346" s="204"/>
      <c r="BQ346" s="204"/>
      <c r="BR346" s="204"/>
      <c r="BS346" s="204"/>
      <c r="BT346" s="204"/>
      <c r="BU346" s="204"/>
      <c r="BV346" s="204"/>
      <c r="BW346" s="204"/>
      <c r="BX346" s="204"/>
      <c r="BY346" s="204"/>
      <c r="BZ346" s="204"/>
      <c r="CA346" s="204"/>
    </row>
    <row r="347" spans="60:79"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  <c r="BV347" s="204"/>
      <c r="BW347" s="204"/>
      <c r="BX347" s="204"/>
      <c r="BY347" s="204"/>
      <c r="BZ347" s="204"/>
      <c r="CA347" s="204"/>
    </row>
    <row r="348" spans="60:79"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4"/>
      <c r="BT348" s="204"/>
      <c r="BU348" s="204"/>
      <c r="BV348" s="204"/>
      <c r="BW348" s="204"/>
      <c r="BX348" s="204"/>
      <c r="BY348" s="204"/>
      <c r="BZ348" s="204"/>
      <c r="CA348" s="204"/>
    </row>
    <row r="349" spans="60:79">
      <c r="BH349" s="204"/>
      <c r="BI349" s="204"/>
      <c r="BJ349" s="204"/>
      <c r="BK349" s="204"/>
      <c r="BL349" s="204"/>
      <c r="BM349" s="204"/>
      <c r="BN349" s="204"/>
      <c r="BO349" s="204"/>
      <c r="BP349" s="204"/>
      <c r="BQ349" s="204"/>
      <c r="BR349" s="204"/>
      <c r="BS349" s="204"/>
      <c r="BT349" s="204"/>
      <c r="BU349" s="204"/>
      <c r="BV349" s="204"/>
      <c r="BW349" s="204"/>
      <c r="BX349" s="204"/>
      <c r="BY349" s="204"/>
      <c r="BZ349" s="204"/>
      <c r="CA349" s="204"/>
    </row>
    <row r="350" spans="60:79">
      <c r="BH350" s="204"/>
      <c r="BI350" s="204"/>
      <c r="BJ350" s="204"/>
      <c r="BK350" s="204"/>
      <c r="BL350" s="204"/>
      <c r="BM350" s="204"/>
      <c r="BN350" s="204"/>
      <c r="BO350" s="204"/>
      <c r="BP350" s="204"/>
      <c r="BQ350" s="204"/>
      <c r="BR350" s="204"/>
      <c r="BS350" s="204"/>
      <c r="BT350" s="204"/>
      <c r="BU350" s="204"/>
      <c r="BV350" s="204"/>
      <c r="BW350" s="204"/>
      <c r="BX350" s="204"/>
      <c r="BY350" s="204"/>
      <c r="BZ350" s="204"/>
      <c r="CA350" s="204"/>
    </row>
    <row r="351" spans="60:79"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4"/>
      <c r="BT351" s="204"/>
      <c r="BU351" s="204"/>
      <c r="BV351" s="204"/>
      <c r="BW351" s="204"/>
      <c r="BX351" s="204"/>
      <c r="BY351" s="204"/>
      <c r="BZ351" s="204"/>
      <c r="CA351" s="204"/>
    </row>
    <row r="352" spans="60:79"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/>
      <c r="BT352" s="204"/>
      <c r="BU352" s="204"/>
      <c r="BV352" s="204"/>
      <c r="BW352" s="204"/>
      <c r="BX352" s="204"/>
      <c r="BY352" s="204"/>
      <c r="BZ352" s="204"/>
      <c r="CA352" s="204"/>
    </row>
    <row r="353" spans="60:79">
      <c r="BH353" s="204"/>
      <c r="BI353" s="204"/>
      <c r="BJ353" s="204"/>
      <c r="BK353" s="204"/>
      <c r="BL353" s="204"/>
      <c r="BM353" s="204"/>
      <c r="BN353" s="204"/>
      <c r="BO353" s="204"/>
      <c r="BP353" s="204"/>
      <c r="BQ353" s="204"/>
      <c r="BR353" s="204"/>
      <c r="BS353" s="204"/>
      <c r="BT353" s="204"/>
      <c r="BU353" s="204"/>
      <c r="BV353" s="204"/>
      <c r="BW353" s="204"/>
      <c r="BX353" s="204"/>
      <c r="BY353" s="204"/>
      <c r="BZ353" s="204"/>
      <c r="CA353" s="204"/>
    </row>
    <row r="354" spans="60:79">
      <c r="BH354" s="204"/>
      <c r="BI354" s="204"/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4"/>
      <c r="BT354" s="204"/>
      <c r="BU354" s="204"/>
      <c r="BV354" s="204"/>
      <c r="BW354" s="204"/>
      <c r="BX354" s="204"/>
      <c r="BY354" s="204"/>
      <c r="BZ354" s="204"/>
      <c r="CA354" s="204"/>
    </row>
    <row r="355" spans="60:79"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  <c r="BV355" s="204"/>
      <c r="BW355" s="204"/>
      <c r="BX355" s="204"/>
      <c r="BY355" s="204"/>
      <c r="BZ355" s="204"/>
      <c r="CA355" s="204"/>
    </row>
    <row r="356" spans="60:79"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  <c r="BV356" s="204"/>
      <c r="BW356" s="204"/>
      <c r="BX356" s="204"/>
      <c r="BY356" s="204"/>
      <c r="BZ356" s="204"/>
      <c r="CA356" s="204"/>
    </row>
    <row r="357" spans="60:79"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/>
      <c r="BT357" s="204"/>
      <c r="BU357" s="204"/>
      <c r="BV357" s="204"/>
      <c r="BW357" s="204"/>
      <c r="BX357" s="204"/>
      <c r="BY357" s="204"/>
      <c r="BZ357" s="204"/>
      <c r="CA357" s="204"/>
    </row>
    <row r="358" spans="60:79"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  <c r="BV358" s="204"/>
      <c r="BW358" s="204"/>
      <c r="BX358" s="204"/>
      <c r="BY358" s="204"/>
      <c r="BZ358" s="204"/>
      <c r="CA358" s="204"/>
    </row>
    <row r="359" spans="60:79"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  <c r="BV359" s="204"/>
      <c r="BW359" s="204"/>
      <c r="BX359" s="204"/>
      <c r="BY359" s="204"/>
      <c r="BZ359" s="204"/>
      <c r="CA359" s="204"/>
    </row>
    <row r="360" spans="60:79">
      <c r="BH360" s="204"/>
      <c r="BI360" s="204"/>
      <c r="BJ360" s="204"/>
      <c r="BK360" s="204"/>
      <c r="BL360" s="204"/>
      <c r="BM360" s="204"/>
      <c r="BN360" s="204"/>
      <c r="BO360" s="204"/>
      <c r="BP360" s="204"/>
      <c r="BQ360" s="204"/>
      <c r="BR360" s="204"/>
      <c r="BS360" s="204"/>
      <c r="BT360" s="204"/>
      <c r="BU360" s="204"/>
      <c r="BV360" s="204"/>
      <c r="BW360" s="204"/>
      <c r="BX360" s="204"/>
      <c r="BY360" s="204"/>
      <c r="BZ360" s="204"/>
      <c r="CA360" s="204"/>
    </row>
    <row r="361" spans="60:79">
      <c r="BH361" s="204"/>
      <c r="BI361" s="204"/>
      <c r="BJ361" s="204"/>
      <c r="BK361" s="204"/>
      <c r="BL361" s="204"/>
      <c r="BM361" s="204"/>
      <c r="BN361" s="204"/>
      <c r="BO361" s="204"/>
      <c r="BP361" s="204"/>
      <c r="BQ361" s="204"/>
      <c r="BR361" s="204"/>
      <c r="BS361" s="204"/>
      <c r="BT361" s="204"/>
      <c r="BU361" s="204"/>
      <c r="BV361" s="204"/>
      <c r="BW361" s="204"/>
      <c r="BX361" s="204"/>
      <c r="BY361" s="204"/>
      <c r="BZ361" s="204"/>
      <c r="CA361" s="204"/>
    </row>
    <row r="362" spans="60:79">
      <c r="BH362" s="204"/>
      <c r="BI362" s="204"/>
      <c r="BJ362" s="204"/>
      <c r="BK362" s="204"/>
      <c r="BL362" s="204"/>
      <c r="BM362" s="204"/>
      <c r="BN362" s="204"/>
      <c r="BO362" s="204"/>
      <c r="BP362" s="204"/>
      <c r="BQ362" s="204"/>
      <c r="BR362" s="204"/>
      <c r="BS362" s="204"/>
      <c r="BT362" s="204"/>
      <c r="BU362" s="204"/>
      <c r="BV362" s="204"/>
      <c r="BW362" s="204"/>
      <c r="BX362" s="204"/>
      <c r="BY362" s="204"/>
      <c r="BZ362" s="204"/>
      <c r="CA362" s="204"/>
    </row>
    <row r="363" spans="60:79">
      <c r="BH363" s="204"/>
      <c r="BI363" s="204"/>
      <c r="BJ363" s="204"/>
      <c r="BK363" s="204"/>
      <c r="BL363" s="204"/>
      <c r="BM363" s="204"/>
      <c r="BN363" s="204"/>
      <c r="BO363" s="204"/>
      <c r="BP363" s="204"/>
      <c r="BQ363" s="204"/>
      <c r="BR363" s="204"/>
      <c r="BS363" s="204"/>
      <c r="BT363" s="204"/>
      <c r="BU363" s="204"/>
      <c r="BV363" s="204"/>
      <c r="BW363" s="204"/>
      <c r="BX363" s="204"/>
      <c r="BY363" s="204"/>
      <c r="BZ363" s="204"/>
      <c r="CA363" s="204"/>
    </row>
    <row r="364" spans="60:79">
      <c r="BH364" s="204"/>
      <c r="BI364" s="204"/>
      <c r="BJ364" s="204"/>
      <c r="BK364" s="204"/>
      <c r="BL364" s="204"/>
      <c r="BM364" s="204"/>
      <c r="BN364" s="204"/>
      <c r="BO364" s="204"/>
      <c r="BP364" s="204"/>
      <c r="BQ364" s="204"/>
      <c r="BR364" s="204"/>
      <c r="BS364" s="204"/>
      <c r="BT364" s="204"/>
      <c r="BU364" s="204"/>
      <c r="BV364" s="204"/>
      <c r="BW364" s="204"/>
      <c r="BX364" s="204"/>
      <c r="BY364" s="204"/>
      <c r="BZ364" s="204"/>
      <c r="CA364" s="204"/>
    </row>
    <row r="365" spans="60:79">
      <c r="BH365" s="204"/>
      <c r="BI365" s="204"/>
      <c r="BJ365" s="204"/>
      <c r="BK365" s="204"/>
      <c r="BL365" s="204"/>
      <c r="BM365" s="204"/>
      <c r="BN365" s="204"/>
      <c r="BO365" s="204"/>
      <c r="BP365" s="204"/>
      <c r="BQ365" s="204"/>
      <c r="BR365" s="204"/>
      <c r="BS365" s="204"/>
      <c r="BT365" s="204"/>
      <c r="BU365" s="204"/>
      <c r="BV365" s="204"/>
      <c r="BW365" s="204"/>
      <c r="BX365" s="204"/>
      <c r="BY365" s="204"/>
      <c r="BZ365" s="204"/>
      <c r="CA365" s="204"/>
    </row>
    <row r="366" spans="60:79">
      <c r="BH366" s="204"/>
      <c r="BI366" s="204"/>
      <c r="BJ366" s="204"/>
      <c r="BK366" s="204"/>
      <c r="BL366" s="204"/>
      <c r="BM366" s="204"/>
      <c r="BN366" s="204"/>
      <c r="BO366" s="204"/>
      <c r="BP366" s="204"/>
      <c r="BQ366" s="204"/>
      <c r="BR366" s="204"/>
      <c r="BS366" s="204"/>
      <c r="BT366" s="204"/>
      <c r="BU366" s="204"/>
      <c r="BV366" s="204"/>
      <c r="BW366" s="204"/>
      <c r="BX366" s="204"/>
      <c r="BY366" s="204"/>
      <c r="BZ366" s="204"/>
      <c r="CA366" s="204"/>
    </row>
    <row r="367" spans="60:79">
      <c r="BH367" s="204"/>
      <c r="BI367" s="204"/>
      <c r="BJ367" s="204"/>
      <c r="BK367" s="204"/>
      <c r="BL367" s="204"/>
      <c r="BM367" s="204"/>
      <c r="BN367" s="204"/>
      <c r="BO367" s="204"/>
      <c r="BP367" s="204"/>
      <c r="BQ367" s="204"/>
      <c r="BR367" s="204"/>
      <c r="BS367" s="204"/>
      <c r="BT367" s="204"/>
      <c r="BU367" s="204"/>
      <c r="BV367" s="204"/>
      <c r="BW367" s="204"/>
      <c r="BX367" s="204"/>
      <c r="BY367" s="204"/>
      <c r="BZ367" s="204"/>
      <c r="CA367" s="204"/>
    </row>
    <row r="368" spans="60:79">
      <c r="BH368" s="204"/>
      <c r="BI368" s="204"/>
      <c r="BJ368" s="204"/>
      <c r="BK368" s="204"/>
      <c r="BL368" s="204"/>
      <c r="BM368" s="204"/>
      <c r="BN368" s="204"/>
      <c r="BO368" s="204"/>
      <c r="BP368" s="204"/>
      <c r="BQ368" s="204"/>
      <c r="BR368" s="204"/>
      <c r="BS368" s="204"/>
      <c r="BT368" s="204"/>
      <c r="BU368" s="204"/>
      <c r="BV368" s="204"/>
      <c r="BW368" s="204"/>
      <c r="BX368" s="204"/>
      <c r="BY368" s="204"/>
      <c r="BZ368" s="204"/>
      <c r="CA368" s="204"/>
    </row>
    <row r="369" spans="60:79">
      <c r="BH369" s="204"/>
      <c r="BI369" s="204"/>
      <c r="BJ369" s="204"/>
      <c r="BK369" s="204"/>
      <c r="BL369" s="204"/>
      <c r="BM369" s="204"/>
      <c r="BN369" s="204"/>
      <c r="BO369" s="204"/>
      <c r="BP369" s="204"/>
      <c r="BQ369" s="204"/>
      <c r="BR369" s="204"/>
      <c r="BS369" s="204"/>
      <c r="BT369" s="204"/>
      <c r="BU369" s="204"/>
      <c r="BV369" s="204"/>
      <c r="BW369" s="204"/>
      <c r="BX369" s="204"/>
      <c r="BY369" s="204"/>
      <c r="BZ369" s="204"/>
      <c r="CA369" s="204"/>
    </row>
    <row r="370" spans="60:79">
      <c r="BH370" s="204"/>
      <c r="BI370" s="204"/>
      <c r="BJ370" s="204"/>
      <c r="BK370" s="204"/>
      <c r="BL370" s="204"/>
      <c r="BM370" s="204"/>
      <c r="BN370" s="204"/>
      <c r="BO370" s="204"/>
      <c r="BP370" s="204"/>
      <c r="BQ370" s="204"/>
      <c r="BR370" s="204"/>
      <c r="BS370" s="204"/>
      <c r="BT370" s="204"/>
      <c r="BU370" s="204"/>
      <c r="BV370" s="204"/>
      <c r="BW370" s="204"/>
      <c r="BX370" s="204"/>
      <c r="BY370" s="204"/>
      <c r="BZ370" s="204"/>
      <c r="CA370" s="204"/>
    </row>
    <row r="371" spans="60:79">
      <c r="BH371" s="204"/>
      <c r="BI371" s="204"/>
      <c r="BJ371" s="204"/>
      <c r="BK371" s="204"/>
      <c r="BL371" s="204"/>
      <c r="BM371" s="204"/>
      <c r="BN371" s="204"/>
      <c r="BO371" s="204"/>
      <c r="BP371" s="204"/>
      <c r="BQ371" s="204"/>
      <c r="BR371" s="204"/>
      <c r="BS371" s="204"/>
      <c r="BT371" s="204"/>
      <c r="BU371" s="204"/>
      <c r="BV371" s="204"/>
      <c r="BW371" s="204"/>
      <c r="BX371" s="204"/>
      <c r="BY371" s="204"/>
      <c r="BZ371" s="204"/>
      <c r="CA371" s="204"/>
    </row>
    <row r="372" spans="60:79">
      <c r="BH372" s="204"/>
      <c r="BI372" s="204"/>
      <c r="BJ372" s="204"/>
      <c r="BK372" s="204"/>
      <c r="BL372" s="204"/>
      <c r="BM372" s="204"/>
      <c r="BN372" s="204"/>
      <c r="BO372" s="204"/>
      <c r="BP372" s="204"/>
      <c r="BQ372" s="204"/>
      <c r="BR372" s="204"/>
      <c r="BS372" s="204"/>
      <c r="BT372" s="204"/>
      <c r="BU372" s="204"/>
      <c r="BV372" s="204"/>
      <c r="BW372" s="204"/>
      <c r="BX372" s="204"/>
      <c r="BY372" s="204"/>
      <c r="BZ372" s="204"/>
      <c r="CA372" s="204"/>
    </row>
    <row r="373" spans="60:79">
      <c r="BH373" s="204"/>
      <c r="BI373" s="204"/>
      <c r="BJ373" s="204"/>
      <c r="BK373" s="204"/>
      <c r="BL373" s="204"/>
      <c r="BM373" s="204"/>
      <c r="BN373" s="204"/>
      <c r="BO373" s="204"/>
      <c r="BP373" s="204"/>
      <c r="BQ373" s="204"/>
      <c r="BR373" s="204"/>
      <c r="BS373" s="204"/>
      <c r="BT373" s="204"/>
      <c r="BU373" s="204"/>
      <c r="BV373" s="204"/>
      <c r="BW373" s="204"/>
      <c r="BX373" s="204"/>
      <c r="BY373" s="204"/>
      <c r="BZ373" s="204"/>
      <c r="CA373" s="204"/>
    </row>
    <row r="374" spans="60:79">
      <c r="BH374" s="204"/>
      <c r="BI374" s="204"/>
      <c r="BJ374" s="204"/>
      <c r="BK374" s="204"/>
      <c r="BL374" s="204"/>
      <c r="BM374" s="204"/>
      <c r="BN374" s="204"/>
      <c r="BO374" s="204"/>
      <c r="BP374" s="204"/>
      <c r="BQ374" s="204"/>
      <c r="BR374" s="204"/>
      <c r="BS374" s="204"/>
      <c r="BT374" s="204"/>
      <c r="BU374" s="204"/>
      <c r="BV374" s="204"/>
      <c r="BW374" s="204"/>
      <c r="BX374" s="204"/>
      <c r="BY374" s="204"/>
      <c r="BZ374" s="204"/>
      <c r="CA374" s="204"/>
    </row>
    <row r="375" spans="60:79">
      <c r="BH375" s="204"/>
      <c r="BI375" s="204"/>
      <c r="BJ375" s="204"/>
      <c r="BK375" s="204"/>
      <c r="BL375" s="204"/>
      <c r="BM375" s="204"/>
      <c r="BN375" s="204"/>
      <c r="BO375" s="204"/>
      <c r="BP375" s="204"/>
      <c r="BQ375" s="204"/>
      <c r="BR375" s="204"/>
      <c r="BS375" s="204"/>
      <c r="BT375" s="204"/>
      <c r="BU375" s="204"/>
      <c r="BV375" s="204"/>
      <c r="BW375" s="204"/>
      <c r="BX375" s="204"/>
      <c r="BY375" s="204"/>
      <c r="BZ375" s="204"/>
      <c r="CA375" s="204"/>
    </row>
    <row r="376" spans="60:79">
      <c r="BH376" s="204"/>
      <c r="BI376" s="204"/>
      <c r="BJ376" s="204"/>
      <c r="BK376" s="204"/>
      <c r="BL376" s="204"/>
      <c r="BM376" s="204"/>
      <c r="BN376" s="204"/>
      <c r="BO376" s="204"/>
      <c r="BP376" s="204"/>
      <c r="BQ376" s="204"/>
      <c r="BR376" s="204"/>
      <c r="BS376" s="204"/>
      <c r="BT376" s="204"/>
      <c r="BU376" s="204"/>
      <c r="BV376" s="204"/>
      <c r="BW376" s="204"/>
      <c r="BX376" s="204"/>
      <c r="BY376" s="204"/>
      <c r="BZ376" s="204"/>
      <c r="CA376" s="204"/>
    </row>
    <row r="377" spans="60:79">
      <c r="BH377" s="204"/>
      <c r="BI377" s="204"/>
      <c r="BJ377" s="204"/>
      <c r="BK377" s="204"/>
      <c r="BL377" s="204"/>
      <c r="BM377" s="204"/>
      <c r="BN377" s="204"/>
      <c r="BO377" s="204"/>
      <c r="BP377" s="204"/>
      <c r="BQ377" s="204"/>
      <c r="BR377" s="204"/>
      <c r="BS377" s="204"/>
      <c r="BT377" s="204"/>
      <c r="BU377" s="204"/>
      <c r="BV377" s="204"/>
      <c r="BW377" s="204"/>
      <c r="BX377" s="204"/>
      <c r="BY377" s="204"/>
      <c r="BZ377" s="204"/>
      <c r="CA377" s="204"/>
    </row>
    <row r="378" spans="60:79">
      <c r="BH378" s="204"/>
      <c r="BI378" s="204"/>
      <c r="BJ378" s="204"/>
      <c r="BK378" s="204"/>
      <c r="BL378" s="204"/>
      <c r="BM378" s="204"/>
      <c r="BN378" s="204"/>
      <c r="BO378" s="204"/>
      <c r="BP378" s="204"/>
      <c r="BQ378" s="204"/>
      <c r="BR378" s="204"/>
      <c r="BS378" s="204"/>
      <c r="BT378" s="204"/>
      <c r="BU378" s="204"/>
      <c r="BV378" s="204"/>
      <c r="BW378" s="204"/>
      <c r="BX378" s="204"/>
      <c r="BY378" s="204"/>
      <c r="BZ378" s="204"/>
      <c r="CA378" s="204"/>
    </row>
    <row r="379" spans="60:79">
      <c r="BH379" s="204"/>
      <c r="BI379" s="204"/>
      <c r="BJ379" s="204"/>
      <c r="BK379" s="204"/>
      <c r="BL379" s="204"/>
      <c r="BM379" s="204"/>
      <c r="BN379" s="204"/>
      <c r="BO379" s="204"/>
      <c r="BP379" s="204"/>
      <c r="BQ379" s="204"/>
      <c r="BR379" s="204"/>
      <c r="BS379" s="204"/>
      <c r="BT379" s="204"/>
      <c r="BU379" s="204"/>
      <c r="BV379" s="204"/>
      <c r="BW379" s="204"/>
      <c r="BX379" s="204"/>
      <c r="BY379" s="204"/>
      <c r="BZ379" s="204"/>
      <c r="CA379" s="204"/>
    </row>
    <row r="380" spans="60:79">
      <c r="BH380" s="204"/>
      <c r="BI380" s="204"/>
      <c r="BJ380" s="204"/>
      <c r="BK380" s="204"/>
      <c r="BL380" s="204"/>
      <c r="BM380" s="204"/>
      <c r="BN380" s="204"/>
      <c r="BO380" s="204"/>
      <c r="BP380" s="204"/>
      <c r="BQ380" s="204"/>
      <c r="BR380" s="204"/>
      <c r="BS380" s="204"/>
      <c r="BT380" s="204"/>
      <c r="BU380" s="204"/>
      <c r="BV380" s="204"/>
      <c r="BW380" s="204"/>
      <c r="BX380" s="204"/>
      <c r="BY380" s="204"/>
      <c r="BZ380" s="204"/>
      <c r="CA380" s="204"/>
    </row>
    <row r="381" spans="60:79"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  <c r="BV381" s="204"/>
      <c r="BW381" s="204"/>
      <c r="BX381" s="204"/>
      <c r="BY381" s="204"/>
      <c r="BZ381" s="204"/>
      <c r="CA381" s="204"/>
    </row>
    <row r="382" spans="60:79"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  <c r="BV382" s="204"/>
      <c r="BW382" s="204"/>
      <c r="BX382" s="204"/>
      <c r="BY382" s="204"/>
      <c r="BZ382" s="204"/>
      <c r="CA382" s="204"/>
    </row>
    <row r="383" spans="60:79"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  <c r="BV383" s="204"/>
      <c r="BW383" s="204"/>
      <c r="BX383" s="204"/>
      <c r="BY383" s="204"/>
      <c r="BZ383" s="204"/>
      <c r="CA383" s="204"/>
    </row>
    <row r="384" spans="60:79">
      <c r="BH384" s="204"/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  <c r="BV384" s="204"/>
      <c r="BW384" s="204"/>
      <c r="BX384" s="204"/>
      <c r="BY384" s="204"/>
      <c r="BZ384" s="204"/>
      <c r="CA384" s="204"/>
    </row>
    <row r="385" spans="60:79"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  <c r="BV385" s="204"/>
      <c r="BW385" s="204"/>
      <c r="BX385" s="204"/>
      <c r="BY385" s="204"/>
      <c r="BZ385" s="204"/>
      <c r="CA385" s="204"/>
    </row>
    <row r="386" spans="60:79"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  <c r="BT386" s="204"/>
      <c r="BU386" s="204"/>
      <c r="BV386" s="204"/>
      <c r="BW386" s="204"/>
      <c r="BX386" s="204"/>
      <c r="BY386" s="204"/>
      <c r="BZ386" s="204"/>
      <c r="CA386" s="204"/>
    </row>
    <row r="387" spans="60:79"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  <c r="BV387" s="204"/>
      <c r="BW387" s="204"/>
      <c r="BX387" s="204"/>
      <c r="BY387" s="204"/>
      <c r="BZ387" s="204"/>
      <c r="CA387" s="204"/>
    </row>
    <row r="388" spans="60:79"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  <c r="BV388" s="204"/>
      <c r="BW388" s="204"/>
      <c r="BX388" s="204"/>
      <c r="BY388" s="204"/>
      <c r="BZ388" s="204"/>
      <c r="CA388" s="204"/>
    </row>
    <row r="389" spans="60:79"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  <c r="BV389" s="204"/>
      <c r="BW389" s="204"/>
      <c r="BX389" s="204"/>
      <c r="BY389" s="204"/>
      <c r="BZ389" s="204"/>
      <c r="CA389" s="204"/>
    </row>
    <row r="390" spans="60:79"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  <c r="BV390" s="204"/>
      <c r="BW390" s="204"/>
      <c r="BX390" s="204"/>
      <c r="BY390" s="204"/>
      <c r="BZ390" s="204"/>
      <c r="CA390" s="204"/>
    </row>
    <row r="391" spans="60:79"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  <c r="BV391" s="204"/>
      <c r="BW391" s="204"/>
      <c r="BX391" s="204"/>
      <c r="BY391" s="204"/>
      <c r="BZ391" s="204"/>
      <c r="CA391" s="204"/>
    </row>
    <row r="392" spans="60:79"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  <c r="BV392" s="204"/>
      <c r="BW392" s="204"/>
      <c r="BX392" s="204"/>
      <c r="BY392" s="204"/>
      <c r="BZ392" s="204"/>
      <c r="CA392" s="204"/>
    </row>
    <row r="393" spans="60:79"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  <c r="BV393" s="204"/>
      <c r="BW393" s="204"/>
      <c r="BX393" s="204"/>
      <c r="BY393" s="204"/>
      <c r="BZ393" s="204"/>
      <c r="CA393" s="204"/>
    </row>
    <row r="394" spans="60:79">
      <c r="BH394" s="204"/>
      <c r="BI394" s="204"/>
      <c r="BJ394" s="204"/>
      <c r="BK394" s="204"/>
      <c r="BL394" s="204"/>
      <c r="BM394" s="204"/>
      <c r="BN394" s="204"/>
      <c r="BO394" s="204"/>
      <c r="BP394" s="204"/>
      <c r="BQ394" s="204"/>
      <c r="BR394" s="204"/>
      <c r="BS394" s="204"/>
      <c r="BT394" s="204"/>
      <c r="BU394" s="204"/>
      <c r="BV394" s="204"/>
      <c r="BW394" s="204"/>
      <c r="BX394" s="204"/>
      <c r="BY394" s="204"/>
      <c r="BZ394" s="204"/>
      <c r="CA394" s="204"/>
    </row>
    <row r="395" spans="60:79">
      <c r="BH395" s="204"/>
      <c r="BI395" s="204"/>
      <c r="BJ395" s="204"/>
      <c r="BK395" s="204"/>
      <c r="BL395" s="204"/>
      <c r="BM395" s="204"/>
      <c r="BN395" s="204"/>
      <c r="BO395" s="204"/>
      <c r="BP395" s="204"/>
      <c r="BQ395" s="204"/>
      <c r="BR395" s="204"/>
      <c r="BS395" s="204"/>
      <c r="BT395" s="204"/>
      <c r="BU395" s="204"/>
      <c r="BV395" s="204"/>
      <c r="BW395" s="204"/>
      <c r="BX395" s="204"/>
      <c r="BY395" s="204"/>
      <c r="BZ395" s="204"/>
      <c r="CA395" s="204"/>
    </row>
    <row r="396" spans="60:79"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  <c r="BZ396" s="204"/>
      <c r="CA396" s="204"/>
    </row>
    <row r="397" spans="60:79"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</row>
    <row r="398" spans="60:79">
      <c r="BH398" s="204"/>
      <c r="BI398" s="204"/>
      <c r="BJ398" s="204"/>
      <c r="BK398" s="204"/>
      <c r="BL398" s="204"/>
      <c r="BM398" s="204"/>
      <c r="BN398" s="204"/>
      <c r="BO398" s="204"/>
      <c r="BP398" s="204"/>
      <c r="BQ398" s="204"/>
      <c r="BR398" s="204"/>
      <c r="BS398" s="204"/>
      <c r="BT398" s="204"/>
      <c r="BU398" s="204"/>
      <c r="BV398" s="204"/>
      <c r="BW398" s="204"/>
      <c r="BX398" s="204"/>
      <c r="BY398" s="204"/>
      <c r="BZ398" s="204"/>
      <c r="CA398" s="204"/>
    </row>
    <row r="399" spans="60:79">
      <c r="BH399" s="204"/>
      <c r="BI399" s="204"/>
      <c r="BJ399" s="204"/>
      <c r="BK399" s="204"/>
      <c r="BL399" s="204"/>
      <c r="BM399" s="204"/>
      <c r="BN399" s="204"/>
      <c r="BO399" s="204"/>
      <c r="BP399" s="204"/>
      <c r="BQ399" s="204"/>
      <c r="BR399" s="204"/>
      <c r="BS399" s="204"/>
      <c r="BT399" s="204"/>
      <c r="BU399" s="204"/>
      <c r="BV399" s="204"/>
      <c r="BW399" s="204"/>
      <c r="BX399" s="204"/>
      <c r="BY399" s="204"/>
      <c r="BZ399" s="204"/>
      <c r="CA399" s="204"/>
    </row>
    <row r="400" spans="60:79"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  <c r="BV400" s="204"/>
      <c r="BW400" s="204"/>
      <c r="BX400" s="204"/>
      <c r="BY400" s="204"/>
      <c r="BZ400" s="204"/>
      <c r="CA400" s="204"/>
    </row>
    <row r="401" spans="60:79">
      <c r="BH401" s="204"/>
      <c r="BI401" s="204"/>
      <c r="BJ401" s="204"/>
      <c r="BK401" s="204"/>
      <c r="BL401" s="204"/>
      <c r="BM401" s="204"/>
      <c r="BN401" s="204"/>
      <c r="BO401" s="204"/>
      <c r="BP401" s="204"/>
      <c r="BQ401" s="204"/>
      <c r="BR401" s="204"/>
      <c r="BS401" s="204"/>
      <c r="BT401" s="204"/>
      <c r="BU401" s="204"/>
      <c r="BV401" s="204"/>
      <c r="BW401" s="204"/>
      <c r="BX401" s="204"/>
      <c r="BY401" s="204"/>
      <c r="BZ401" s="204"/>
      <c r="CA401" s="204"/>
    </row>
    <row r="402" spans="60:79"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  <c r="BV402" s="204"/>
      <c r="BW402" s="204"/>
      <c r="BX402" s="204"/>
      <c r="BY402" s="204"/>
      <c r="BZ402" s="204"/>
      <c r="CA402" s="204"/>
    </row>
    <row r="403" spans="60:79"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  <c r="BV403" s="204"/>
      <c r="BW403" s="204"/>
      <c r="BX403" s="204"/>
      <c r="BY403" s="204"/>
      <c r="BZ403" s="204"/>
      <c r="CA403" s="204"/>
    </row>
    <row r="404" spans="60:79"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  <c r="BZ404" s="204"/>
      <c r="CA404" s="204"/>
    </row>
    <row r="405" spans="60:79"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</row>
    <row r="406" spans="60:79"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4"/>
      <c r="BU406" s="204"/>
      <c r="BV406" s="204"/>
      <c r="BW406" s="204"/>
      <c r="BX406" s="204"/>
      <c r="BY406" s="204"/>
      <c r="BZ406" s="204"/>
      <c r="CA406" s="204"/>
    </row>
    <row r="407" spans="60:79"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  <c r="BV407" s="204"/>
      <c r="BW407" s="204"/>
      <c r="BX407" s="204"/>
      <c r="BY407" s="204"/>
      <c r="BZ407" s="204"/>
      <c r="CA407" s="204"/>
    </row>
    <row r="408" spans="60:79"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  <c r="BV408" s="204"/>
      <c r="BW408" s="204"/>
      <c r="BX408" s="204"/>
      <c r="BY408" s="204"/>
      <c r="BZ408" s="204"/>
      <c r="CA408" s="204"/>
    </row>
    <row r="409" spans="60:79"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  <c r="BV409" s="204"/>
      <c r="BW409" s="204"/>
      <c r="BX409" s="204"/>
      <c r="BY409" s="204"/>
      <c r="BZ409" s="204"/>
      <c r="CA409" s="204"/>
    </row>
    <row r="410" spans="60:79"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  <c r="BV410" s="204"/>
      <c r="BW410" s="204"/>
      <c r="BX410" s="204"/>
      <c r="BY410" s="204"/>
      <c r="BZ410" s="204"/>
      <c r="CA410" s="204"/>
    </row>
    <row r="411" spans="60:79"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  <c r="BT411" s="204"/>
      <c r="BU411" s="204"/>
      <c r="BV411" s="204"/>
      <c r="BW411" s="204"/>
      <c r="BX411" s="204"/>
      <c r="BY411" s="204"/>
      <c r="BZ411" s="204"/>
      <c r="CA411" s="204"/>
    </row>
    <row r="412" spans="60:79"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</row>
    <row r="413" spans="60:79"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</row>
    <row r="414" spans="60:79">
      <c r="BH414" s="204"/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  <c r="BT414" s="204"/>
      <c r="BU414" s="204"/>
      <c r="BV414" s="204"/>
      <c r="BW414" s="204"/>
      <c r="BX414" s="204"/>
      <c r="BY414" s="204"/>
      <c r="BZ414" s="204"/>
      <c r="CA414" s="204"/>
    </row>
    <row r="415" spans="60:79">
      <c r="BH415" s="204"/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  <c r="BT415" s="204"/>
      <c r="BU415" s="204"/>
      <c r="BV415" s="204"/>
      <c r="BW415" s="204"/>
      <c r="BX415" s="204"/>
      <c r="BY415" s="204"/>
      <c r="BZ415" s="204"/>
      <c r="CA415" s="204"/>
    </row>
    <row r="416" spans="60:79"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  <c r="BV416" s="204"/>
      <c r="BW416" s="204"/>
      <c r="BX416" s="204"/>
      <c r="BY416" s="204"/>
      <c r="BZ416" s="204"/>
      <c r="CA416" s="204"/>
    </row>
    <row r="417" spans="60:79">
      <c r="BH417" s="204"/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  <c r="BT417" s="204"/>
      <c r="BU417" s="204"/>
      <c r="BV417" s="204"/>
      <c r="BW417" s="204"/>
      <c r="BX417" s="204"/>
      <c r="BY417" s="204"/>
      <c r="BZ417" s="204"/>
      <c r="CA417" s="204"/>
    </row>
    <row r="418" spans="60:79"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  <c r="BV418" s="204"/>
      <c r="BW418" s="204"/>
      <c r="BX418" s="204"/>
      <c r="BY418" s="204"/>
      <c r="BZ418" s="204"/>
      <c r="CA418" s="204"/>
    </row>
    <row r="419" spans="60:79"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  <c r="BV419" s="204"/>
      <c r="BW419" s="204"/>
      <c r="BX419" s="204"/>
      <c r="BY419" s="204"/>
      <c r="BZ419" s="204"/>
      <c r="CA419" s="204"/>
    </row>
    <row r="420" spans="60:79"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</row>
    <row r="421" spans="60:79"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</row>
    <row r="422" spans="60:79">
      <c r="BH422" s="204"/>
      <c r="BI422" s="204"/>
      <c r="BJ422" s="204"/>
      <c r="BK422" s="204"/>
      <c r="BL422" s="204"/>
      <c r="BM422" s="204"/>
      <c r="BN422" s="204"/>
      <c r="BO422" s="204"/>
      <c r="BP422" s="204"/>
      <c r="BQ422" s="204"/>
      <c r="BR422" s="204"/>
      <c r="BS422" s="204"/>
      <c r="BT422" s="204"/>
      <c r="BU422" s="204"/>
      <c r="BV422" s="204"/>
      <c r="BW422" s="204"/>
      <c r="BX422" s="204"/>
      <c r="BY422" s="204"/>
      <c r="BZ422" s="204"/>
      <c r="CA422" s="204"/>
    </row>
    <row r="423" spans="60:79"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  <c r="BV423" s="204"/>
      <c r="BW423" s="204"/>
      <c r="BX423" s="204"/>
      <c r="BY423" s="204"/>
      <c r="BZ423" s="204"/>
      <c r="CA423" s="204"/>
    </row>
    <row r="424" spans="60:79">
      <c r="BH424" s="204"/>
      <c r="BI424" s="204"/>
      <c r="BJ424" s="204"/>
      <c r="BK424" s="204"/>
      <c r="BL424" s="204"/>
      <c r="BM424" s="204"/>
      <c r="BN424" s="204"/>
      <c r="BO424" s="204"/>
      <c r="BP424" s="204"/>
      <c r="BQ424" s="204"/>
      <c r="BR424" s="204"/>
      <c r="BS424" s="204"/>
      <c r="BT424" s="204"/>
      <c r="BU424" s="204"/>
      <c r="BV424" s="204"/>
      <c r="BW424" s="204"/>
      <c r="BX424" s="204"/>
      <c r="BY424" s="204"/>
      <c r="BZ424" s="204"/>
      <c r="CA424" s="204"/>
    </row>
    <row r="425" spans="60:79">
      <c r="BH425" s="204"/>
      <c r="BI425" s="204"/>
      <c r="BJ425" s="204"/>
      <c r="BK425" s="204"/>
      <c r="BL425" s="204"/>
      <c r="BM425" s="204"/>
      <c r="BN425" s="204"/>
      <c r="BO425" s="204"/>
      <c r="BP425" s="204"/>
      <c r="BQ425" s="204"/>
      <c r="BR425" s="204"/>
      <c r="BS425" s="204"/>
      <c r="BT425" s="204"/>
      <c r="BU425" s="204"/>
      <c r="BV425" s="204"/>
      <c r="BW425" s="204"/>
      <c r="BX425" s="204"/>
      <c r="BY425" s="204"/>
      <c r="BZ425" s="204"/>
      <c r="CA425" s="204"/>
    </row>
    <row r="426" spans="60:79">
      <c r="BH426" s="204"/>
      <c r="BI426" s="204"/>
      <c r="BJ426" s="204"/>
      <c r="BK426" s="204"/>
      <c r="BL426" s="204"/>
      <c r="BM426" s="204"/>
      <c r="BN426" s="204"/>
      <c r="BO426" s="204"/>
      <c r="BP426" s="204"/>
      <c r="BQ426" s="204"/>
      <c r="BR426" s="204"/>
      <c r="BS426" s="204"/>
      <c r="BT426" s="204"/>
      <c r="BU426" s="204"/>
      <c r="BV426" s="204"/>
      <c r="BW426" s="204"/>
      <c r="BX426" s="204"/>
      <c r="BY426" s="204"/>
      <c r="BZ426" s="204"/>
      <c r="CA426" s="204"/>
    </row>
    <row r="427" spans="60:79"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  <c r="BV427" s="204"/>
      <c r="BW427" s="204"/>
      <c r="BX427" s="204"/>
      <c r="BY427" s="204"/>
      <c r="BZ427" s="204"/>
      <c r="CA427" s="204"/>
    </row>
    <row r="428" spans="60:79"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</row>
    <row r="429" spans="60:79"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</row>
    <row r="430" spans="60:79"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  <c r="BV430" s="204"/>
      <c r="BW430" s="204"/>
      <c r="BX430" s="204"/>
      <c r="BY430" s="204"/>
      <c r="BZ430" s="204"/>
      <c r="CA430" s="204"/>
    </row>
    <row r="431" spans="60:79"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  <c r="BV431" s="204"/>
      <c r="BW431" s="204"/>
      <c r="BX431" s="204"/>
      <c r="BY431" s="204"/>
      <c r="BZ431" s="204"/>
      <c r="CA431" s="204"/>
    </row>
    <row r="432" spans="60:79"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  <c r="BV432" s="204"/>
      <c r="BW432" s="204"/>
      <c r="BX432" s="204"/>
      <c r="BY432" s="204"/>
      <c r="BZ432" s="204"/>
      <c r="CA432" s="204"/>
    </row>
    <row r="433" spans="60:79">
      <c r="BH433" s="204"/>
      <c r="BI433" s="204"/>
      <c r="BJ433" s="204"/>
      <c r="BK433" s="204"/>
      <c r="BL433" s="204"/>
      <c r="BM433" s="204"/>
      <c r="BN433" s="204"/>
      <c r="BO433" s="204"/>
      <c r="BP433" s="204"/>
      <c r="BQ433" s="204"/>
      <c r="BR433" s="204"/>
      <c r="BS433" s="204"/>
      <c r="BT433" s="204"/>
      <c r="BU433" s="204"/>
      <c r="BV433" s="204"/>
      <c r="BW433" s="204"/>
      <c r="BX433" s="204"/>
      <c r="BY433" s="204"/>
      <c r="BZ433" s="204"/>
      <c r="CA433" s="204"/>
    </row>
    <row r="434" spans="60:79"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  <c r="BV434" s="204"/>
      <c r="BW434" s="204"/>
      <c r="BX434" s="204"/>
      <c r="BY434" s="204"/>
      <c r="BZ434" s="204"/>
      <c r="CA434" s="204"/>
    </row>
    <row r="435" spans="60:79">
      <c r="BH435" s="204"/>
      <c r="BI435" s="204"/>
      <c r="BJ435" s="204"/>
      <c r="BK435" s="204"/>
      <c r="BL435" s="204"/>
      <c r="BM435" s="204"/>
      <c r="BN435" s="204"/>
      <c r="BO435" s="204"/>
      <c r="BP435" s="204"/>
      <c r="BQ435" s="204"/>
      <c r="BR435" s="204"/>
      <c r="BS435" s="204"/>
      <c r="BT435" s="204"/>
      <c r="BU435" s="204"/>
      <c r="BV435" s="204"/>
      <c r="BW435" s="204"/>
      <c r="BX435" s="204"/>
      <c r="BY435" s="204"/>
      <c r="BZ435" s="204"/>
      <c r="CA435" s="204"/>
    </row>
    <row r="436" spans="60:79"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  <c r="BV436" s="204"/>
      <c r="BW436" s="204"/>
      <c r="BX436" s="204"/>
      <c r="BY436" s="204"/>
      <c r="BZ436" s="204"/>
      <c r="CA436" s="204"/>
    </row>
    <row r="437" spans="60:79"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/>
      <c r="BU437" s="204"/>
      <c r="BV437" s="204"/>
      <c r="BW437" s="204"/>
      <c r="BX437" s="204"/>
      <c r="BY437" s="204"/>
      <c r="BZ437" s="204"/>
      <c r="CA437" s="204"/>
    </row>
    <row r="438" spans="60:79"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  <c r="BV438" s="204"/>
      <c r="BW438" s="204"/>
      <c r="BX438" s="204"/>
      <c r="BY438" s="204"/>
      <c r="BZ438" s="204"/>
      <c r="CA438" s="204"/>
    </row>
    <row r="439" spans="60:79"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  <c r="BV439" s="204"/>
      <c r="BW439" s="204"/>
      <c r="BX439" s="204"/>
      <c r="BY439" s="204"/>
      <c r="BZ439" s="204"/>
      <c r="CA439" s="204"/>
    </row>
    <row r="440" spans="60:79"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  <c r="BV440" s="204"/>
      <c r="BW440" s="204"/>
      <c r="BX440" s="204"/>
      <c r="BY440" s="204"/>
      <c r="BZ440" s="204"/>
      <c r="CA440" s="204"/>
    </row>
    <row r="441" spans="60:79"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  <c r="BV441" s="204"/>
      <c r="BW441" s="204"/>
      <c r="BX441" s="204"/>
      <c r="BY441" s="204"/>
      <c r="BZ441" s="204"/>
      <c r="CA441" s="204"/>
    </row>
    <row r="442" spans="60:79"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  <c r="BV442" s="204"/>
      <c r="BW442" s="204"/>
      <c r="BX442" s="204"/>
      <c r="BY442" s="204"/>
      <c r="BZ442" s="204"/>
      <c r="CA442" s="204"/>
    </row>
    <row r="443" spans="60:79"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  <c r="BV443" s="204"/>
      <c r="BW443" s="204"/>
      <c r="BX443" s="204"/>
      <c r="BY443" s="204"/>
      <c r="BZ443" s="204"/>
      <c r="CA443" s="204"/>
    </row>
    <row r="444" spans="60:79">
      <c r="BH444" s="204"/>
      <c r="BI444" s="204"/>
      <c r="BJ444" s="204"/>
      <c r="BK444" s="204"/>
      <c r="BL444" s="204"/>
      <c r="BM444" s="204"/>
      <c r="BN444" s="204"/>
      <c r="BO444" s="204"/>
      <c r="BP444" s="204"/>
      <c r="BQ444" s="204"/>
      <c r="BR444" s="204"/>
      <c r="BS444" s="204"/>
      <c r="BT444" s="204"/>
      <c r="BU444" s="204"/>
      <c r="BV444" s="204"/>
      <c r="BW444" s="204"/>
      <c r="BX444" s="204"/>
      <c r="BY444" s="204"/>
      <c r="BZ444" s="204"/>
      <c r="CA444" s="204"/>
    </row>
    <row r="445" spans="60:79"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  <c r="BV445" s="204"/>
      <c r="BW445" s="204"/>
      <c r="BX445" s="204"/>
      <c r="BY445" s="204"/>
      <c r="BZ445" s="204"/>
      <c r="CA445" s="204"/>
    </row>
    <row r="446" spans="60:79">
      <c r="BH446" s="204"/>
      <c r="BI446" s="204"/>
      <c r="BJ446" s="204"/>
      <c r="BK446" s="204"/>
      <c r="BL446" s="204"/>
      <c r="BM446" s="204"/>
      <c r="BN446" s="204"/>
      <c r="BO446" s="204"/>
      <c r="BP446" s="204"/>
      <c r="BQ446" s="204"/>
      <c r="BR446" s="204"/>
      <c r="BS446" s="204"/>
      <c r="BT446" s="204"/>
      <c r="BU446" s="204"/>
      <c r="BV446" s="204"/>
      <c r="BW446" s="204"/>
      <c r="BX446" s="204"/>
      <c r="BY446" s="204"/>
      <c r="BZ446" s="204"/>
      <c r="CA446" s="204"/>
    </row>
    <row r="447" spans="60:79">
      <c r="BH447" s="204"/>
      <c r="BI447" s="204"/>
      <c r="BJ447" s="204"/>
      <c r="BK447" s="204"/>
      <c r="BL447" s="204"/>
      <c r="BM447" s="204"/>
      <c r="BN447" s="204"/>
      <c r="BO447" s="204"/>
      <c r="BP447" s="204"/>
      <c r="BQ447" s="204"/>
      <c r="BR447" s="204"/>
      <c r="BS447" s="204"/>
      <c r="BT447" s="204"/>
      <c r="BU447" s="204"/>
      <c r="BV447" s="204"/>
      <c r="BW447" s="204"/>
      <c r="BX447" s="204"/>
      <c r="BY447" s="204"/>
      <c r="BZ447" s="204"/>
      <c r="CA447" s="204"/>
    </row>
    <row r="448" spans="60:79">
      <c r="BH448" s="204"/>
      <c r="BI448" s="204"/>
      <c r="BJ448" s="204"/>
      <c r="BK448" s="204"/>
      <c r="BL448" s="204"/>
      <c r="BM448" s="204"/>
      <c r="BN448" s="204"/>
      <c r="BO448" s="204"/>
      <c r="BP448" s="204"/>
      <c r="BQ448" s="204"/>
      <c r="BR448" s="204"/>
      <c r="BS448" s="204"/>
      <c r="BT448" s="204"/>
      <c r="BU448" s="204"/>
      <c r="BV448" s="204"/>
      <c r="BW448" s="204"/>
      <c r="BX448" s="204"/>
      <c r="BY448" s="204"/>
      <c r="BZ448" s="204"/>
      <c r="CA448" s="204"/>
    </row>
    <row r="449" spans="60:79">
      <c r="BH449" s="204"/>
      <c r="BI449" s="204"/>
      <c r="BJ449" s="204"/>
      <c r="BK449" s="204"/>
      <c r="BL449" s="204"/>
      <c r="BM449" s="204"/>
      <c r="BN449" s="204"/>
      <c r="BO449" s="204"/>
      <c r="BP449" s="204"/>
      <c r="BQ449" s="204"/>
      <c r="BR449" s="204"/>
      <c r="BS449" s="204"/>
      <c r="BT449" s="204"/>
      <c r="BU449" s="204"/>
      <c r="BV449" s="204"/>
      <c r="BW449" s="204"/>
      <c r="BX449" s="204"/>
      <c r="BY449" s="204"/>
      <c r="BZ449" s="204"/>
      <c r="CA449" s="204"/>
    </row>
    <row r="450" spans="60:79">
      <c r="BH450" s="204"/>
      <c r="BI450" s="204"/>
      <c r="BJ450" s="204"/>
      <c r="BK450" s="204"/>
      <c r="BL450" s="204"/>
      <c r="BM450" s="204"/>
      <c r="BN450" s="204"/>
      <c r="BO450" s="204"/>
      <c r="BP450" s="204"/>
      <c r="BQ450" s="204"/>
      <c r="BR450" s="204"/>
      <c r="BS450" s="204"/>
      <c r="BT450" s="204"/>
      <c r="BU450" s="204"/>
      <c r="BV450" s="204"/>
      <c r="BW450" s="204"/>
      <c r="BX450" s="204"/>
      <c r="BY450" s="204"/>
      <c r="BZ450" s="204"/>
      <c r="CA450" s="204"/>
    </row>
    <row r="451" spans="60:79">
      <c r="BH451" s="204"/>
      <c r="BI451" s="204"/>
      <c r="BJ451" s="204"/>
      <c r="BK451" s="204"/>
      <c r="BL451" s="204"/>
      <c r="BM451" s="204"/>
      <c r="BN451" s="204"/>
      <c r="BO451" s="204"/>
      <c r="BP451" s="204"/>
      <c r="BQ451" s="204"/>
      <c r="BR451" s="204"/>
      <c r="BS451" s="204"/>
      <c r="BT451" s="204"/>
      <c r="BU451" s="204"/>
      <c r="BV451" s="204"/>
      <c r="BW451" s="204"/>
      <c r="BX451" s="204"/>
      <c r="BY451" s="204"/>
      <c r="BZ451" s="204"/>
      <c r="CA451" s="204"/>
    </row>
    <row r="452" spans="60:79">
      <c r="BH452" s="204"/>
      <c r="BI452" s="204"/>
      <c r="BJ452" s="204"/>
      <c r="BK452" s="204"/>
      <c r="BL452" s="204"/>
      <c r="BM452" s="204"/>
      <c r="BN452" s="204"/>
      <c r="BO452" s="204"/>
      <c r="BP452" s="204"/>
      <c r="BQ452" s="204"/>
      <c r="BR452" s="204"/>
      <c r="BS452" s="204"/>
      <c r="BT452" s="204"/>
      <c r="BU452" s="204"/>
      <c r="BV452" s="204"/>
      <c r="BW452" s="204"/>
      <c r="BX452" s="204"/>
      <c r="BY452" s="204"/>
      <c r="BZ452" s="204"/>
      <c r="CA452" s="204"/>
    </row>
    <row r="453" spans="60:79">
      <c r="BH453" s="204"/>
      <c r="BI453" s="204"/>
      <c r="BJ453" s="204"/>
      <c r="BK453" s="204"/>
      <c r="BL453" s="204"/>
      <c r="BM453" s="204"/>
      <c r="BN453" s="204"/>
      <c r="BO453" s="204"/>
      <c r="BP453" s="204"/>
      <c r="BQ453" s="204"/>
      <c r="BR453" s="204"/>
      <c r="BS453" s="204"/>
      <c r="BT453" s="204"/>
      <c r="BU453" s="204"/>
      <c r="BV453" s="204"/>
      <c r="BW453" s="204"/>
      <c r="BX453" s="204"/>
      <c r="BY453" s="204"/>
      <c r="BZ453" s="204"/>
      <c r="CA453" s="204"/>
    </row>
    <row r="454" spans="60:79">
      <c r="BH454" s="204"/>
      <c r="BI454" s="204"/>
      <c r="BJ454" s="204"/>
      <c r="BK454" s="204"/>
      <c r="BL454" s="204"/>
      <c r="BM454" s="204"/>
      <c r="BN454" s="204"/>
      <c r="BO454" s="204"/>
      <c r="BP454" s="204"/>
      <c r="BQ454" s="204"/>
      <c r="BR454" s="204"/>
      <c r="BS454" s="204"/>
      <c r="BT454" s="204"/>
      <c r="BU454" s="204"/>
      <c r="BV454" s="204"/>
      <c r="BW454" s="204"/>
      <c r="BX454" s="204"/>
      <c r="BY454" s="204"/>
      <c r="BZ454" s="204"/>
      <c r="CA454" s="204"/>
    </row>
    <row r="455" spans="60:79">
      <c r="BH455" s="204"/>
      <c r="BI455" s="204"/>
      <c r="BJ455" s="204"/>
      <c r="BK455" s="204"/>
      <c r="BL455" s="204"/>
      <c r="BM455" s="204"/>
      <c r="BN455" s="204"/>
      <c r="BO455" s="204"/>
      <c r="BP455" s="204"/>
      <c r="BQ455" s="204"/>
      <c r="BR455" s="204"/>
      <c r="BS455" s="204"/>
      <c r="BT455" s="204"/>
      <c r="BU455" s="204"/>
      <c r="BV455" s="204"/>
      <c r="BW455" s="204"/>
      <c r="BX455" s="204"/>
      <c r="BY455" s="204"/>
      <c r="BZ455" s="204"/>
      <c r="CA455" s="204"/>
    </row>
    <row r="456" spans="60:79">
      <c r="BH456" s="204"/>
      <c r="BI456" s="204"/>
      <c r="BJ456" s="204"/>
      <c r="BK456" s="204"/>
      <c r="BL456" s="204"/>
      <c r="BM456" s="204"/>
      <c r="BN456" s="204"/>
      <c r="BO456" s="204"/>
      <c r="BP456" s="204"/>
      <c r="BQ456" s="204"/>
      <c r="BR456" s="204"/>
      <c r="BS456" s="204"/>
      <c r="BT456" s="204"/>
      <c r="BU456" s="204"/>
      <c r="BV456" s="204"/>
      <c r="BW456" s="204"/>
      <c r="BX456" s="204"/>
      <c r="BY456" s="204"/>
      <c r="BZ456" s="204"/>
      <c r="CA456" s="204"/>
    </row>
    <row r="457" spans="60:79">
      <c r="BH457" s="204"/>
      <c r="BI457" s="204"/>
      <c r="BJ457" s="204"/>
      <c r="BK457" s="204"/>
      <c r="BL457" s="204"/>
      <c r="BM457" s="204"/>
      <c r="BN457" s="204"/>
      <c r="BO457" s="204"/>
      <c r="BP457" s="204"/>
      <c r="BQ457" s="204"/>
      <c r="BR457" s="204"/>
      <c r="BS457" s="204"/>
      <c r="BT457" s="204"/>
      <c r="BU457" s="204"/>
      <c r="BV457" s="204"/>
      <c r="BW457" s="204"/>
      <c r="BX457" s="204"/>
      <c r="BY457" s="204"/>
      <c r="BZ457" s="204"/>
      <c r="CA457" s="204"/>
    </row>
    <row r="458" spans="60:79">
      <c r="BH458" s="204"/>
      <c r="BI458" s="204"/>
      <c r="BJ458" s="204"/>
      <c r="BK458" s="204"/>
      <c r="BL458" s="204"/>
      <c r="BM458" s="204"/>
      <c r="BN458" s="204"/>
      <c r="BO458" s="204"/>
      <c r="BP458" s="204"/>
      <c r="BQ458" s="204"/>
      <c r="BR458" s="204"/>
      <c r="BS458" s="204"/>
      <c r="BT458" s="204"/>
      <c r="BU458" s="204"/>
      <c r="BV458" s="204"/>
      <c r="BW458" s="204"/>
      <c r="BX458" s="204"/>
      <c r="BY458" s="204"/>
      <c r="BZ458" s="204"/>
      <c r="CA458" s="204"/>
    </row>
    <row r="459" spans="60:79">
      <c r="BH459" s="204"/>
      <c r="BI459" s="204"/>
      <c r="BJ459" s="204"/>
      <c r="BK459" s="204"/>
      <c r="BL459" s="204"/>
      <c r="BM459" s="204"/>
      <c r="BN459" s="204"/>
      <c r="BO459" s="204"/>
      <c r="BP459" s="204"/>
      <c r="BQ459" s="204"/>
      <c r="BR459" s="204"/>
      <c r="BS459" s="204"/>
      <c r="BT459" s="204"/>
      <c r="BU459" s="204"/>
      <c r="BV459" s="204"/>
      <c r="BW459" s="204"/>
      <c r="BX459" s="204"/>
      <c r="BY459" s="204"/>
      <c r="BZ459" s="204"/>
      <c r="CA459" s="204"/>
    </row>
    <row r="460" spans="60:79">
      <c r="BH460" s="204"/>
      <c r="BI460" s="204"/>
      <c r="BJ460" s="204"/>
      <c r="BK460" s="204"/>
      <c r="BL460" s="204"/>
      <c r="BM460" s="204"/>
      <c r="BN460" s="204"/>
      <c r="BO460" s="204"/>
      <c r="BP460" s="204"/>
      <c r="BQ460" s="204"/>
      <c r="BR460" s="204"/>
      <c r="BS460" s="204"/>
      <c r="BT460" s="204"/>
      <c r="BU460" s="204"/>
      <c r="BV460" s="204"/>
      <c r="BW460" s="204"/>
      <c r="BX460" s="204"/>
      <c r="BY460" s="204"/>
      <c r="BZ460" s="204"/>
      <c r="CA460" s="204"/>
    </row>
    <row r="461" spans="60:79">
      <c r="BH461" s="204"/>
      <c r="BI461" s="204"/>
      <c r="BJ461" s="204"/>
      <c r="BK461" s="204"/>
      <c r="BL461" s="204"/>
      <c r="BM461" s="204"/>
      <c r="BN461" s="204"/>
      <c r="BO461" s="204"/>
      <c r="BP461" s="204"/>
      <c r="BQ461" s="204"/>
      <c r="BR461" s="204"/>
      <c r="BS461" s="204"/>
      <c r="BT461" s="204"/>
      <c r="BU461" s="204"/>
      <c r="BV461" s="204"/>
      <c r="BW461" s="204"/>
      <c r="BX461" s="204"/>
      <c r="BY461" s="204"/>
      <c r="BZ461" s="204"/>
      <c r="CA461" s="204"/>
    </row>
    <row r="462" spans="60:79">
      <c r="BH462" s="204"/>
      <c r="BI462" s="204"/>
      <c r="BJ462" s="204"/>
      <c r="BK462" s="204"/>
      <c r="BL462" s="204"/>
      <c r="BM462" s="204"/>
      <c r="BN462" s="204"/>
      <c r="BO462" s="204"/>
      <c r="BP462" s="204"/>
      <c r="BQ462" s="204"/>
      <c r="BR462" s="204"/>
      <c r="BS462" s="204"/>
      <c r="BT462" s="204"/>
      <c r="BU462" s="204"/>
      <c r="BV462" s="204"/>
      <c r="BW462" s="204"/>
      <c r="BX462" s="204"/>
      <c r="BY462" s="204"/>
      <c r="BZ462" s="204"/>
      <c r="CA462" s="204"/>
    </row>
    <row r="463" spans="60:79">
      <c r="BH463" s="204"/>
      <c r="BI463" s="204"/>
      <c r="BJ463" s="204"/>
      <c r="BK463" s="204"/>
      <c r="BL463" s="204"/>
      <c r="BM463" s="204"/>
      <c r="BN463" s="204"/>
      <c r="BO463" s="204"/>
      <c r="BP463" s="204"/>
      <c r="BQ463" s="204"/>
      <c r="BR463" s="204"/>
      <c r="BS463" s="204"/>
      <c r="BT463" s="204"/>
      <c r="BU463" s="204"/>
      <c r="BV463" s="204"/>
      <c r="BW463" s="204"/>
      <c r="BX463" s="204"/>
      <c r="BY463" s="204"/>
      <c r="BZ463" s="204"/>
      <c r="CA463" s="204"/>
    </row>
    <row r="464" spans="60:79"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  <c r="BV464" s="204"/>
      <c r="BW464" s="204"/>
      <c r="BX464" s="204"/>
      <c r="BY464" s="204"/>
      <c r="BZ464" s="204"/>
      <c r="CA464" s="204"/>
    </row>
    <row r="465" spans="60:79">
      <c r="BH465" s="204"/>
      <c r="BI465" s="204"/>
      <c r="BJ465" s="204"/>
      <c r="BK465" s="204"/>
      <c r="BL465" s="204"/>
      <c r="BM465" s="204"/>
      <c r="BN465" s="204"/>
      <c r="BO465" s="204"/>
      <c r="BP465" s="204"/>
      <c r="BQ465" s="204"/>
      <c r="BR465" s="204"/>
      <c r="BS465" s="204"/>
      <c r="BT465" s="204"/>
      <c r="BU465" s="204"/>
      <c r="BV465" s="204"/>
      <c r="BW465" s="204"/>
      <c r="BX465" s="204"/>
      <c r="BY465" s="204"/>
      <c r="BZ465" s="204"/>
      <c r="CA465" s="204"/>
    </row>
    <row r="466" spans="60:79">
      <c r="BH466" s="204"/>
      <c r="BI466" s="204"/>
      <c r="BJ466" s="204"/>
      <c r="BK466" s="204"/>
      <c r="BL466" s="204"/>
      <c r="BM466" s="204"/>
      <c r="BN466" s="204"/>
      <c r="BO466" s="204"/>
      <c r="BP466" s="204"/>
      <c r="BQ466" s="204"/>
      <c r="BR466" s="204"/>
      <c r="BS466" s="204"/>
      <c r="BT466" s="204"/>
      <c r="BU466" s="204"/>
      <c r="BV466" s="204"/>
      <c r="BW466" s="204"/>
      <c r="BX466" s="204"/>
      <c r="BY466" s="204"/>
      <c r="BZ466" s="204"/>
      <c r="CA466" s="204"/>
    </row>
    <row r="467" spans="60:79">
      <c r="BH467" s="204"/>
      <c r="BI467" s="204"/>
      <c r="BJ467" s="204"/>
      <c r="BK467" s="204"/>
      <c r="BL467" s="204"/>
      <c r="BM467" s="204"/>
      <c r="BN467" s="204"/>
      <c r="BO467" s="204"/>
      <c r="BP467" s="204"/>
      <c r="BQ467" s="204"/>
      <c r="BR467" s="204"/>
      <c r="BS467" s="204"/>
      <c r="BT467" s="204"/>
      <c r="BU467" s="204"/>
      <c r="BV467" s="204"/>
      <c r="BW467" s="204"/>
      <c r="BX467" s="204"/>
      <c r="BY467" s="204"/>
      <c r="BZ467" s="204"/>
      <c r="CA467" s="204"/>
    </row>
    <row r="468" spans="60:79">
      <c r="BH468" s="204"/>
      <c r="BI468" s="204"/>
      <c r="BJ468" s="204"/>
      <c r="BK468" s="204"/>
      <c r="BL468" s="204"/>
      <c r="BM468" s="204"/>
      <c r="BN468" s="204"/>
      <c r="BO468" s="204"/>
      <c r="BP468" s="204"/>
      <c r="BQ468" s="204"/>
      <c r="BR468" s="204"/>
      <c r="BS468" s="204"/>
      <c r="BT468" s="204"/>
      <c r="BU468" s="204"/>
      <c r="BV468" s="204"/>
      <c r="BW468" s="204"/>
      <c r="BX468" s="204"/>
      <c r="BY468" s="204"/>
      <c r="BZ468" s="204"/>
      <c r="CA468" s="204"/>
    </row>
    <row r="469" spans="60:79">
      <c r="BH469" s="204"/>
      <c r="BI469" s="204"/>
      <c r="BJ469" s="204"/>
      <c r="BK469" s="204"/>
      <c r="BL469" s="204"/>
      <c r="BM469" s="204"/>
      <c r="BN469" s="204"/>
      <c r="BO469" s="204"/>
      <c r="BP469" s="204"/>
      <c r="BQ469" s="204"/>
      <c r="BR469" s="204"/>
      <c r="BS469" s="204"/>
      <c r="BT469" s="204"/>
      <c r="BU469" s="204"/>
      <c r="BV469" s="204"/>
      <c r="BW469" s="204"/>
      <c r="BX469" s="204"/>
      <c r="BY469" s="204"/>
      <c r="BZ469" s="204"/>
      <c r="CA469" s="204"/>
    </row>
    <row r="470" spans="60:79">
      <c r="BH470" s="204"/>
      <c r="BI470" s="204"/>
      <c r="BJ470" s="204"/>
      <c r="BK470" s="204"/>
      <c r="BL470" s="204"/>
      <c r="BM470" s="204"/>
      <c r="BN470" s="204"/>
      <c r="BO470" s="204"/>
      <c r="BP470" s="204"/>
      <c r="BQ470" s="204"/>
      <c r="BR470" s="204"/>
      <c r="BS470" s="204"/>
      <c r="BT470" s="204"/>
      <c r="BU470" s="204"/>
      <c r="BV470" s="204"/>
      <c r="BW470" s="204"/>
      <c r="BX470" s="204"/>
      <c r="BY470" s="204"/>
      <c r="BZ470" s="204"/>
      <c r="CA470" s="204"/>
    </row>
    <row r="471" spans="60:79"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  <c r="BZ471" s="204"/>
      <c r="CA471" s="204"/>
    </row>
    <row r="472" spans="60:79">
      <c r="BH472" s="204"/>
      <c r="BI472" s="204"/>
      <c r="BJ472" s="204"/>
      <c r="BK472" s="204"/>
      <c r="BL472" s="204"/>
      <c r="BM472" s="204"/>
      <c r="BN472" s="204"/>
      <c r="BO472" s="204"/>
      <c r="BP472" s="204"/>
      <c r="BQ472" s="204"/>
      <c r="BR472" s="204"/>
      <c r="BS472" s="204"/>
      <c r="BT472" s="204"/>
      <c r="BU472" s="204"/>
      <c r="BV472" s="204"/>
      <c r="BW472" s="204"/>
      <c r="BX472" s="204"/>
      <c r="BY472" s="204"/>
      <c r="BZ472" s="204"/>
      <c r="CA472" s="204"/>
    </row>
    <row r="473" spans="60:79">
      <c r="BH473" s="204"/>
      <c r="BI473" s="204"/>
      <c r="BJ473" s="204"/>
      <c r="BK473" s="204"/>
      <c r="BL473" s="204"/>
      <c r="BM473" s="204"/>
      <c r="BN473" s="204"/>
      <c r="BO473" s="204"/>
      <c r="BP473" s="204"/>
      <c r="BQ473" s="204"/>
      <c r="BR473" s="204"/>
      <c r="BS473" s="204"/>
      <c r="BT473" s="204"/>
      <c r="BU473" s="204"/>
      <c r="BV473" s="204"/>
      <c r="BW473" s="204"/>
      <c r="BX473" s="204"/>
      <c r="BY473" s="204"/>
      <c r="BZ473" s="204"/>
      <c r="CA473" s="204"/>
    </row>
    <row r="474" spans="60:79">
      <c r="BH474" s="204"/>
      <c r="BI474" s="204"/>
      <c r="BJ474" s="204"/>
      <c r="BK474" s="204"/>
      <c r="BL474" s="204"/>
      <c r="BM474" s="204"/>
      <c r="BN474" s="204"/>
      <c r="BO474" s="204"/>
      <c r="BP474" s="204"/>
      <c r="BQ474" s="204"/>
      <c r="BR474" s="204"/>
      <c r="BS474" s="204"/>
      <c r="BT474" s="204"/>
      <c r="BU474" s="204"/>
      <c r="BV474" s="204"/>
      <c r="BW474" s="204"/>
      <c r="BX474" s="204"/>
      <c r="BY474" s="204"/>
      <c r="BZ474" s="204"/>
      <c r="CA474" s="204"/>
    </row>
    <row r="475" spans="60:79">
      <c r="BH475" s="204"/>
      <c r="BI475" s="204"/>
      <c r="BJ475" s="204"/>
      <c r="BK475" s="204"/>
      <c r="BL475" s="204"/>
      <c r="BM475" s="204"/>
      <c r="BN475" s="204"/>
      <c r="BO475" s="204"/>
      <c r="BP475" s="204"/>
      <c r="BQ475" s="204"/>
      <c r="BR475" s="204"/>
      <c r="BS475" s="204"/>
      <c r="BT475" s="204"/>
      <c r="BU475" s="204"/>
      <c r="BV475" s="204"/>
      <c r="BW475" s="204"/>
      <c r="BX475" s="204"/>
      <c r="BY475" s="204"/>
      <c r="BZ475" s="204"/>
      <c r="CA475" s="204"/>
    </row>
    <row r="476" spans="60:79">
      <c r="BH476" s="204"/>
      <c r="BI476" s="204"/>
      <c r="BJ476" s="204"/>
      <c r="BK476" s="204"/>
      <c r="BL476" s="204"/>
      <c r="BM476" s="204"/>
      <c r="BN476" s="204"/>
      <c r="BO476" s="204"/>
      <c r="BP476" s="204"/>
      <c r="BQ476" s="204"/>
      <c r="BR476" s="204"/>
      <c r="BS476" s="204"/>
      <c r="BT476" s="204"/>
      <c r="BU476" s="204"/>
      <c r="BV476" s="204"/>
      <c r="BW476" s="204"/>
      <c r="BX476" s="204"/>
      <c r="BY476" s="204"/>
      <c r="BZ476" s="204"/>
      <c r="CA476" s="204"/>
    </row>
    <row r="477" spans="60:79">
      <c r="BH477" s="204"/>
      <c r="BI477" s="204"/>
      <c r="BJ477" s="204"/>
      <c r="BK477" s="204"/>
      <c r="BL477" s="204"/>
      <c r="BM477" s="204"/>
      <c r="BN477" s="204"/>
      <c r="BO477" s="204"/>
      <c r="BP477" s="204"/>
      <c r="BQ477" s="204"/>
      <c r="BR477" s="204"/>
      <c r="BS477" s="204"/>
      <c r="BT477" s="204"/>
      <c r="BU477" s="204"/>
      <c r="BV477" s="204"/>
      <c r="BW477" s="204"/>
      <c r="BX477" s="204"/>
      <c r="BY477" s="204"/>
      <c r="BZ477" s="204"/>
      <c r="CA477" s="204"/>
    </row>
    <row r="478" spans="60:79">
      <c r="BH478" s="204"/>
      <c r="BI478" s="204"/>
      <c r="BJ478" s="204"/>
      <c r="BK478" s="204"/>
      <c r="BL478" s="204"/>
      <c r="BM478" s="204"/>
      <c r="BN478" s="204"/>
      <c r="BO478" s="204"/>
      <c r="BP478" s="204"/>
      <c r="BQ478" s="204"/>
      <c r="BR478" s="204"/>
      <c r="BS478" s="204"/>
      <c r="BT478" s="204"/>
      <c r="BU478" s="204"/>
      <c r="BV478" s="204"/>
      <c r="BW478" s="204"/>
      <c r="BX478" s="204"/>
      <c r="BY478" s="204"/>
      <c r="BZ478" s="204"/>
      <c r="CA478" s="204"/>
    </row>
    <row r="479" spans="60:79">
      <c r="BH479" s="204"/>
      <c r="BI479" s="204"/>
      <c r="BJ479" s="204"/>
      <c r="BK479" s="204"/>
      <c r="BL479" s="204"/>
      <c r="BM479" s="204"/>
      <c r="BN479" s="204"/>
      <c r="BO479" s="204"/>
      <c r="BP479" s="204"/>
      <c r="BQ479" s="204"/>
      <c r="BR479" s="204"/>
      <c r="BS479" s="204"/>
      <c r="BT479" s="204"/>
      <c r="BU479" s="204"/>
      <c r="BV479" s="204"/>
      <c r="BW479" s="204"/>
      <c r="BX479" s="204"/>
      <c r="BY479" s="204"/>
      <c r="BZ479" s="204"/>
      <c r="CA479" s="204"/>
    </row>
    <row r="480" spans="60:79">
      <c r="BH480" s="204"/>
      <c r="BI480" s="204"/>
      <c r="BJ480" s="204"/>
      <c r="BK480" s="204"/>
      <c r="BL480" s="204"/>
      <c r="BM480" s="204"/>
      <c r="BN480" s="204"/>
      <c r="BO480" s="204"/>
      <c r="BP480" s="204"/>
      <c r="BQ480" s="204"/>
      <c r="BR480" s="204"/>
      <c r="BS480" s="204"/>
      <c r="BT480" s="204"/>
      <c r="BU480" s="204"/>
      <c r="BV480" s="204"/>
      <c r="BW480" s="204"/>
      <c r="BX480" s="204"/>
      <c r="BY480" s="204"/>
      <c r="BZ480" s="204"/>
      <c r="CA480" s="204"/>
    </row>
    <row r="481" spans="60:79">
      <c r="BH481" s="204"/>
      <c r="BI481" s="204"/>
      <c r="BJ481" s="204"/>
      <c r="BK481" s="204"/>
      <c r="BL481" s="204"/>
      <c r="BM481" s="204"/>
      <c r="BN481" s="204"/>
      <c r="BO481" s="204"/>
      <c r="BP481" s="204"/>
      <c r="BQ481" s="204"/>
      <c r="BR481" s="204"/>
      <c r="BS481" s="204"/>
      <c r="BT481" s="204"/>
      <c r="BU481" s="204"/>
      <c r="BV481" s="204"/>
      <c r="BW481" s="204"/>
      <c r="BX481" s="204"/>
      <c r="BY481" s="204"/>
      <c r="BZ481" s="204"/>
      <c r="CA481" s="204"/>
    </row>
    <row r="482" spans="60:79">
      <c r="BH482" s="204"/>
      <c r="BI482" s="204"/>
      <c r="BJ482" s="204"/>
      <c r="BK482" s="204"/>
      <c r="BL482" s="204"/>
      <c r="BM482" s="204"/>
      <c r="BN482" s="204"/>
      <c r="BO482" s="204"/>
      <c r="BP482" s="204"/>
      <c r="BQ482" s="204"/>
      <c r="BR482" s="204"/>
      <c r="BS482" s="204"/>
      <c r="BT482" s="204"/>
      <c r="BU482" s="204"/>
      <c r="BV482" s="204"/>
      <c r="BW482" s="204"/>
      <c r="BX482" s="204"/>
      <c r="BY482" s="204"/>
      <c r="BZ482" s="204"/>
      <c r="CA482" s="204"/>
    </row>
    <row r="483" spans="60:79">
      <c r="BH483" s="204"/>
      <c r="BI483" s="204"/>
      <c r="BJ483" s="204"/>
      <c r="BK483" s="204"/>
      <c r="BL483" s="204"/>
      <c r="BM483" s="204"/>
      <c r="BN483" s="204"/>
      <c r="BO483" s="204"/>
      <c r="BP483" s="204"/>
      <c r="BQ483" s="204"/>
      <c r="BR483" s="204"/>
      <c r="BS483" s="204"/>
      <c r="BT483" s="204"/>
      <c r="BU483" s="204"/>
      <c r="BV483" s="204"/>
      <c r="BW483" s="204"/>
      <c r="BX483" s="204"/>
      <c r="BY483" s="204"/>
      <c r="BZ483" s="204"/>
      <c r="CA483" s="204"/>
    </row>
    <row r="484" spans="60:79">
      <c r="BH484" s="204"/>
      <c r="BI484" s="204"/>
      <c r="BJ484" s="204"/>
      <c r="BK484" s="204"/>
      <c r="BL484" s="204"/>
      <c r="BM484" s="204"/>
      <c r="BN484" s="204"/>
      <c r="BO484" s="204"/>
      <c r="BP484" s="204"/>
      <c r="BQ484" s="204"/>
      <c r="BR484" s="204"/>
      <c r="BS484" s="204"/>
      <c r="BT484" s="204"/>
      <c r="BU484" s="204"/>
      <c r="BV484" s="204"/>
      <c r="BW484" s="204"/>
      <c r="BX484" s="204"/>
      <c r="BY484" s="204"/>
      <c r="BZ484" s="204"/>
      <c r="CA484" s="204"/>
    </row>
    <row r="485" spans="60:79">
      <c r="BH485" s="204"/>
      <c r="BI485" s="204"/>
      <c r="BJ485" s="204"/>
      <c r="BK485" s="204"/>
      <c r="BL485" s="204"/>
      <c r="BM485" s="204"/>
      <c r="BN485" s="204"/>
      <c r="BO485" s="204"/>
      <c r="BP485" s="204"/>
      <c r="BQ485" s="204"/>
      <c r="BR485" s="204"/>
      <c r="BS485" s="204"/>
      <c r="BT485" s="204"/>
      <c r="BU485" s="204"/>
      <c r="BV485" s="204"/>
      <c r="BW485" s="204"/>
      <c r="BX485" s="204"/>
      <c r="BY485" s="204"/>
      <c r="BZ485" s="204"/>
      <c r="CA485" s="204"/>
    </row>
    <row r="486" spans="60:79">
      <c r="BH486" s="204"/>
      <c r="BI486" s="204"/>
      <c r="BJ486" s="204"/>
      <c r="BK486" s="204"/>
      <c r="BL486" s="204"/>
      <c r="BM486" s="204"/>
      <c r="BN486" s="204"/>
      <c r="BO486" s="204"/>
      <c r="BP486" s="204"/>
      <c r="BQ486" s="204"/>
      <c r="BR486" s="204"/>
      <c r="BS486" s="204"/>
      <c r="BT486" s="204"/>
      <c r="BU486" s="204"/>
      <c r="BV486" s="204"/>
      <c r="BW486" s="204"/>
      <c r="BX486" s="204"/>
      <c r="BY486" s="204"/>
      <c r="BZ486" s="204"/>
      <c r="CA486" s="204"/>
    </row>
    <row r="487" spans="60:79">
      <c r="BH487" s="204"/>
      <c r="BI487" s="204"/>
      <c r="BJ487" s="204"/>
      <c r="BK487" s="204"/>
      <c r="BL487" s="204"/>
      <c r="BM487" s="204"/>
      <c r="BN487" s="204"/>
      <c r="BO487" s="204"/>
      <c r="BP487" s="204"/>
      <c r="BQ487" s="204"/>
      <c r="BR487" s="204"/>
      <c r="BS487" s="204"/>
      <c r="BT487" s="204"/>
      <c r="BU487" s="204"/>
      <c r="BV487" s="204"/>
      <c r="BW487" s="204"/>
      <c r="BX487" s="204"/>
      <c r="BY487" s="204"/>
      <c r="BZ487" s="204"/>
      <c r="CA487" s="204"/>
    </row>
    <row r="488" spans="60:79">
      <c r="BH488" s="204"/>
      <c r="BI488" s="204"/>
      <c r="BJ488" s="204"/>
      <c r="BK488" s="204"/>
      <c r="BL488" s="204"/>
      <c r="BM488" s="204"/>
      <c r="BN488" s="204"/>
      <c r="BO488" s="204"/>
      <c r="BP488" s="204"/>
      <c r="BQ488" s="204"/>
      <c r="BR488" s="204"/>
      <c r="BS488" s="204"/>
      <c r="BT488" s="204"/>
      <c r="BU488" s="204"/>
      <c r="BV488" s="204"/>
      <c r="BW488" s="204"/>
      <c r="BX488" s="204"/>
      <c r="BY488" s="204"/>
      <c r="BZ488" s="204"/>
      <c r="CA488" s="204"/>
    </row>
    <row r="489" spans="60:79">
      <c r="BH489" s="204"/>
      <c r="BI489" s="204"/>
      <c r="BJ489" s="204"/>
      <c r="BK489" s="204"/>
      <c r="BL489" s="204"/>
      <c r="BM489" s="204"/>
      <c r="BN489" s="204"/>
      <c r="BO489" s="204"/>
      <c r="BP489" s="204"/>
      <c r="BQ489" s="204"/>
      <c r="BR489" s="204"/>
      <c r="BS489" s="204"/>
      <c r="BT489" s="204"/>
      <c r="BU489" s="204"/>
      <c r="BV489" s="204"/>
      <c r="BW489" s="204"/>
      <c r="BX489" s="204"/>
      <c r="BY489" s="204"/>
      <c r="BZ489" s="204"/>
      <c r="CA489" s="204"/>
    </row>
    <row r="490" spans="60:79">
      <c r="BH490" s="204"/>
      <c r="BI490" s="204"/>
      <c r="BJ490" s="204"/>
      <c r="BK490" s="204"/>
      <c r="BL490" s="204"/>
      <c r="BM490" s="204"/>
      <c r="BN490" s="204"/>
      <c r="BO490" s="204"/>
      <c r="BP490" s="204"/>
      <c r="BQ490" s="204"/>
      <c r="BR490" s="204"/>
      <c r="BS490" s="204"/>
      <c r="BT490" s="204"/>
      <c r="BU490" s="204"/>
      <c r="BV490" s="204"/>
      <c r="BW490" s="204"/>
      <c r="BX490" s="204"/>
      <c r="BY490" s="204"/>
      <c r="BZ490" s="204"/>
      <c r="CA490" s="204"/>
    </row>
    <row r="491" spans="60:79">
      <c r="BH491" s="204"/>
      <c r="BI491" s="204"/>
      <c r="BJ491" s="204"/>
      <c r="BK491" s="204"/>
      <c r="BL491" s="204"/>
      <c r="BM491" s="204"/>
      <c r="BN491" s="204"/>
      <c r="BO491" s="204"/>
      <c r="BP491" s="204"/>
      <c r="BQ491" s="204"/>
      <c r="BR491" s="204"/>
      <c r="BS491" s="204"/>
      <c r="BT491" s="204"/>
      <c r="BU491" s="204"/>
      <c r="BV491" s="204"/>
      <c r="BW491" s="204"/>
      <c r="BX491" s="204"/>
      <c r="BY491" s="204"/>
      <c r="BZ491" s="204"/>
      <c r="CA491" s="204"/>
    </row>
    <row r="492" spans="60:79">
      <c r="BH492" s="204"/>
      <c r="BI492" s="204"/>
      <c r="BJ492" s="204"/>
      <c r="BK492" s="204"/>
      <c r="BL492" s="204"/>
      <c r="BM492" s="204"/>
      <c r="BN492" s="204"/>
      <c r="BO492" s="204"/>
      <c r="BP492" s="204"/>
      <c r="BQ492" s="204"/>
      <c r="BR492" s="204"/>
      <c r="BS492" s="204"/>
      <c r="BT492" s="204"/>
      <c r="BU492" s="204"/>
      <c r="BV492" s="204"/>
      <c r="BW492" s="204"/>
      <c r="BX492" s="204"/>
      <c r="BY492" s="204"/>
      <c r="BZ492" s="204"/>
      <c r="CA492" s="204"/>
    </row>
    <row r="493" spans="60:79">
      <c r="BH493" s="204"/>
      <c r="BI493" s="204"/>
      <c r="BJ493" s="204"/>
      <c r="BK493" s="204"/>
      <c r="BL493" s="204"/>
      <c r="BM493" s="204"/>
      <c r="BN493" s="204"/>
      <c r="BO493" s="204"/>
      <c r="BP493" s="204"/>
      <c r="BQ493" s="204"/>
      <c r="BR493" s="204"/>
      <c r="BS493" s="204"/>
      <c r="BT493" s="204"/>
      <c r="BU493" s="204"/>
      <c r="BV493" s="204"/>
      <c r="BW493" s="204"/>
      <c r="BX493" s="204"/>
      <c r="BY493" s="204"/>
      <c r="BZ493" s="204"/>
      <c r="CA493" s="204"/>
    </row>
    <row r="494" spans="60:79">
      <c r="BH494" s="204"/>
      <c r="BI494" s="204"/>
      <c r="BJ494" s="204"/>
      <c r="BK494" s="204"/>
      <c r="BL494" s="204"/>
      <c r="BM494" s="204"/>
      <c r="BN494" s="204"/>
      <c r="BO494" s="204"/>
      <c r="BP494" s="204"/>
      <c r="BQ494" s="204"/>
      <c r="BR494" s="204"/>
      <c r="BS494" s="204"/>
      <c r="BT494" s="204"/>
      <c r="BU494" s="204"/>
      <c r="BV494" s="204"/>
      <c r="BW494" s="204"/>
      <c r="BX494" s="204"/>
      <c r="BY494" s="204"/>
      <c r="BZ494" s="204"/>
      <c r="CA494" s="204"/>
    </row>
    <row r="495" spans="60:79">
      <c r="BH495" s="204"/>
      <c r="BI495" s="204"/>
      <c r="BJ495" s="204"/>
      <c r="BK495" s="204"/>
      <c r="BL495" s="204"/>
      <c r="BM495" s="204"/>
      <c r="BN495" s="204"/>
      <c r="BO495" s="204"/>
      <c r="BP495" s="204"/>
      <c r="BQ495" s="204"/>
      <c r="BR495" s="204"/>
      <c r="BS495" s="204"/>
      <c r="BT495" s="204"/>
      <c r="BU495" s="204"/>
      <c r="BV495" s="204"/>
      <c r="BW495" s="204"/>
      <c r="BX495" s="204"/>
      <c r="BY495" s="204"/>
      <c r="BZ495" s="204"/>
      <c r="CA495" s="204"/>
    </row>
    <row r="496" spans="60:79">
      <c r="BH496" s="204"/>
      <c r="BI496" s="204"/>
      <c r="BJ496" s="204"/>
      <c r="BK496" s="204"/>
      <c r="BL496" s="204"/>
      <c r="BM496" s="204"/>
      <c r="BN496" s="204"/>
      <c r="BO496" s="204"/>
      <c r="BP496" s="204"/>
      <c r="BQ496" s="204"/>
      <c r="BR496" s="204"/>
      <c r="BS496" s="204"/>
      <c r="BT496" s="204"/>
      <c r="BU496" s="204"/>
      <c r="BV496" s="204"/>
      <c r="BW496" s="204"/>
      <c r="BX496" s="204"/>
      <c r="BY496" s="204"/>
      <c r="BZ496" s="204"/>
      <c r="CA496" s="204"/>
    </row>
    <row r="497" spans="60:79">
      <c r="BH497" s="204"/>
      <c r="BI497" s="204"/>
      <c r="BJ497" s="204"/>
      <c r="BK497" s="204"/>
      <c r="BL497" s="204"/>
      <c r="BM497" s="204"/>
      <c r="BN497" s="204"/>
      <c r="BO497" s="204"/>
      <c r="BP497" s="204"/>
      <c r="BQ497" s="204"/>
      <c r="BR497" s="204"/>
      <c r="BS497" s="204"/>
      <c r="BT497" s="204"/>
      <c r="BU497" s="204"/>
      <c r="BV497" s="204"/>
      <c r="BW497" s="204"/>
      <c r="BX497" s="204"/>
      <c r="BY497" s="204"/>
      <c r="BZ497" s="204"/>
      <c r="CA497" s="204"/>
    </row>
    <row r="498" spans="60:79">
      <c r="BH498" s="204"/>
      <c r="BI498" s="204"/>
      <c r="BJ498" s="204"/>
      <c r="BK498" s="204"/>
      <c r="BL498" s="204"/>
      <c r="BM498" s="204"/>
      <c r="BN498" s="204"/>
      <c r="BO498" s="204"/>
      <c r="BP498" s="204"/>
      <c r="BQ498" s="204"/>
      <c r="BR498" s="204"/>
      <c r="BS498" s="204"/>
      <c r="BT498" s="204"/>
      <c r="BU498" s="204"/>
      <c r="BV498" s="204"/>
      <c r="BW498" s="204"/>
      <c r="BX498" s="204"/>
      <c r="BY498" s="204"/>
      <c r="BZ498" s="204"/>
      <c r="CA498" s="204"/>
    </row>
    <row r="499" spans="60:79">
      <c r="BH499" s="204"/>
      <c r="BI499" s="204"/>
      <c r="BJ499" s="204"/>
      <c r="BK499" s="204"/>
      <c r="BL499" s="204"/>
      <c r="BM499" s="204"/>
      <c r="BN499" s="204"/>
      <c r="BO499" s="204"/>
      <c r="BP499" s="204"/>
      <c r="BQ499" s="204"/>
      <c r="BR499" s="204"/>
      <c r="BS499" s="204"/>
      <c r="BT499" s="204"/>
      <c r="BU499" s="204"/>
      <c r="BV499" s="204"/>
      <c r="BW499" s="204"/>
      <c r="BX499" s="204"/>
      <c r="BY499" s="204"/>
      <c r="BZ499" s="204"/>
      <c r="CA499" s="204"/>
    </row>
    <row r="500" spans="60:79">
      <c r="BH500" s="204"/>
      <c r="BI500" s="204"/>
      <c r="BJ500" s="204"/>
      <c r="BK500" s="204"/>
      <c r="BL500" s="204"/>
      <c r="BM500" s="204"/>
      <c r="BN500" s="204"/>
      <c r="BO500" s="204"/>
      <c r="BP500" s="204"/>
      <c r="BQ500" s="204"/>
      <c r="BR500" s="204"/>
      <c r="BS500" s="204"/>
      <c r="BT500" s="204"/>
      <c r="BU500" s="204"/>
      <c r="BV500" s="204"/>
      <c r="BW500" s="204"/>
      <c r="BX500" s="204"/>
      <c r="BY500" s="204"/>
      <c r="BZ500" s="204"/>
      <c r="CA500" s="204"/>
    </row>
    <row r="501" spans="60:79">
      <c r="BH501" s="204"/>
      <c r="BI501" s="204"/>
      <c r="BJ501" s="204"/>
      <c r="BK501" s="204"/>
      <c r="BL501" s="204"/>
      <c r="BM501" s="204"/>
      <c r="BN501" s="204"/>
      <c r="BO501" s="204"/>
      <c r="BP501" s="204"/>
      <c r="BQ501" s="204"/>
      <c r="BR501" s="204"/>
      <c r="BS501" s="204"/>
      <c r="BT501" s="204"/>
      <c r="BU501" s="204"/>
      <c r="BV501" s="204"/>
      <c r="BW501" s="204"/>
      <c r="BX501" s="204"/>
      <c r="BY501" s="204"/>
      <c r="BZ501" s="204"/>
      <c r="CA501" s="204"/>
    </row>
    <row r="502" spans="60:79">
      <c r="BH502" s="204"/>
      <c r="BI502" s="204"/>
      <c r="BJ502" s="204"/>
      <c r="BK502" s="204"/>
      <c r="BL502" s="204"/>
      <c r="BM502" s="204"/>
      <c r="BN502" s="204"/>
      <c r="BO502" s="204"/>
      <c r="BP502" s="204"/>
      <c r="BQ502" s="204"/>
      <c r="BR502" s="204"/>
      <c r="BS502" s="204"/>
      <c r="BT502" s="204"/>
      <c r="BU502" s="204"/>
      <c r="BV502" s="204"/>
      <c r="BW502" s="204"/>
      <c r="BX502" s="204"/>
      <c r="BY502" s="204"/>
      <c r="BZ502" s="204"/>
      <c r="CA502" s="204"/>
    </row>
    <row r="503" spans="60:79">
      <c r="BH503" s="204"/>
      <c r="BI503" s="204"/>
      <c r="BJ503" s="204"/>
      <c r="BK503" s="204"/>
      <c r="BL503" s="204"/>
      <c r="BM503" s="204"/>
      <c r="BN503" s="204"/>
      <c r="BO503" s="204"/>
      <c r="BP503" s="204"/>
      <c r="BQ503" s="204"/>
      <c r="BR503" s="204"/>
      <c r="BS503" s="204"/>
      <c r="BT503" s="204"/>
      <c r="BU503" s="204"/>
      <c r="BV503" s="204"/>
      <c r="BW503" s="204"/>
      <c r="BX503" s="204"/>
      <c r="BY503" s="204"/>
      <c r="BZ503" s="204"/>
      <c r="CA503" s="204"/>
    </row>
    <row r="504" spans="60:79">
      <c r="BH504" s="204"/>
      <c r="BI504" s="204"/>
      <c r="BJ504" s="204"/>
      <c r="BK504" s="204"/>
      <c r="BL504" s="204"/>
      <c r="BM504" s="204"/>
      <c r="BN504" s="204"/>
      <c r="BO504" s="204"/>
      <c r="BP504" s="204"/>
      <c r="BQ504" s="204"/>
      <c r="BR504" s="204"/>
      <c r="BS504" s="204"/>
      <c r="BT504" s="204"/>
      <c r="BU504" s="204"/>
      <c r="BV504" s="204"/>
      <c r="BW504" s="204"/>
      <c r="BX504" s="204"/>
      <c r="BY504" s="204"/>
      <c r="BZ504" s="204"/>
      <c r="CA504" s="204"/>
    </row>
    <row r="505" spans="60:79">
      <c r="BH505" s="204"/>
      <c r="BI505" s="204"/>
      <c r="BJ505" s="204"/>
      <c r="BK505" s="204"/>
      <c r="BL505" s="204"/>
      <c r="BM505" s="204"/>
      <c r="BN505" s="204"/>
      <c r="BO505" s="204"/>
      <c r="BP505" s="204"/>
      <c r="BQ505" s="204"/>
      <c r="BR505" s="204"/>
      <c r="BS505" s="204"/>
      <c r="BT505" s="204"/>
      <c r="BU505" s="204"/>
      <c r="BV505" s="204"/>
      <c r="BW505" s="204"/>
      <c r="BX505" s="204"/>
      <c r="BY505" s="204"/>
      <c r="BZ505" s="204"/>
      <c r="CA505" s="204"/>
    </row>
    <row r="506" spans="60:79">
      <c r="BH506" s="204"/>
      <c r="BI506" s="204"/>
      <c r="BJ506" s="204"/>
      <c r="BK506" s="204"/>
      <c r="BL506" s="204"/>
      <c r="BM506" s="204"/>
      <c r="BN506" s="204"/>
      <c r="BO506" s="204"/>
      <c r="BP506" s="204"/>
      <c r="BQ506" s="204"/>
      <c r="BR506" s="204"/>
      <c r="BS506" s="204"/>
      <c r="BT506" s="204"/>
      <c r="BU506" s="204"/>
      <c r="BV506" s="204"/>
      <c r="BW506" s="204"/>
      <c r="BX506" s="204"/>
      <c r="BY506" s="204"/>
      <c r="BZ506" s="204"/>
      <c r="CA506" s="204"/>
    </row>
    <row r="507" spans="60:79">
      <c r="BH507" s="204"/>
      <c r="BI507" s="204"/>
      <c r="BJ507" s="204"/>
      <c r="BK507" s="204"/>
      <c r="BL507" s="204"/>
      <c r="BM507" s="204"/>
      <c r="BN507" s="204"/>
      <c r="BO507" s="204"/>
      <c r="BP507" s="204"/>
      <c r="BQ507" s="204"/>
      <c r="BR507" s="204"/>
      <c r="BS507" s="204"/>
      <c r="BT507" s="204"/>
      <c r="BU507" s="204"/>
      <c r="BV507" s="204"/>
      <c r="BW507" s="204"/>
      <c r="BX507" s="204"/>
      <c r="BY507" s="204"/>
      <c r="BZ507" s="204"/>
      <c r="CA507" s="204"/>
    </row>
    <row r="508" spans="60:79">
      <c r="BH508" s="204"/>
      <c r="BI508" s="204"/>
      <c r="BJ508" s="204"/>
      <c r="BK508" s="204"/>
      <c r="BL508" s="204"/>
      <c r="BM508" s="204"/>
      <c r="BN508" s="204"/>
      <c r="BO508" s="204"/>
      <c r="BP508" s="204"/>
      <c r="BQ508" s="204"/>
      <c r="BR508" s="204"/>
      <c r="BS508" s="204"/>
      <c r="BT508" s="204"/>
      <c r="BU508" s="204"/>
      <c r="BV508" s="204"/>
      <c r="BW508" s="204"/>
      <c r="BX508" s="204"/>
      <c r="BY508" s="204"/>
      <c r="BZ508" s="204"/>
      <c r="CA508" s="204"/>
    </row>
    <row r="509" spans="60:79">
      <c r="BH509" s="204"/>
      <c r="BI509" s="204"/>
      <c r="BJ509" s="204"/>
      <c r="BK509" s="204"/>
      <c r="BL509" s="204"/>
      <c r="BM509" s="204"/>
      <c r="BN509" s="204"/>
      <c r="BO509" s="204"/>
      <c r="BP509" s="204"/>
      <c r="BQ509" s="204"/>
      <c r="BR509" s="204"/>
      <c r="BS509" s="204"/>
      <c r="BT509" s="204"/>
      <c r="BU509" s="204"/>
      <c r="BV509" s="204"/>
      <c r="BW509" s="204"/>
      <c r="BX509" s="204"/>
      <c r="BY509" s="204"/>
      <c r="BZ509" s="204"/>
      <c r="CA509" s="204"/>
    </row>
    <row r="510" spans="60:79">
      <c r="BH510" s="204"/>
      <c r="BI510" s="204"/>
      <c r="BJ510" s="204"/>
      <c r="BK510" s="204"/>
      <c r="BL510" s="204"/>
      <c r="BM510" s="204"/>
      <c r="BN510" s="204"/>
      <c r="BO510" s="204"/>
      <c r="BP510" s="204"/>
      <c r="BQ510" s="204"/>
      <c r="BR510" s="204"/>
      <c r="BS510" s="204"/>
      <c r="BT510" s="204"/>
      <c r="BU510" s="204"/>
      <c r="BV510" s="204"/>
      <c r="BW510" s="204"/>
      <c r="BX510" s="204"/>
      <c r="BY510" s="204"/>
      <c r="BZ510" s="204"/>
      <c r="CA510" s="204"/>
    </row>
    <row r="511" spans="60:79">
      <c r="BH511" s="204"/>
      <c r="BI511" s="204"/>
      <c r="BJ511" s="204"/>
      <c r="BK511" s="204"/>
      <c r="BL511" s="204"/>
      <c r="BM511" s="204"/>
      <c r="BN511" s="204"/>
      <c r="BO511" s="204"/>
      <c r="BP511" s="204"/>
      <c r="BQ511" s="204"/>
      <c r="BR511" s="204"/>
      <c r="BS511" s="204"/>
      <c r="BT511" s="204"/>
      <c r="BU511" s="204"/>
      <c r="BV511" s="204"/>
      <c r="BW511" s="204"/>
      <c r="BX511" s="204"/>
      <c r="BY511" s="204"/>
      <c r="BZ511" s="204"/>
      <c r="CA511" s="204"/>
    </row>
    <row r="512" spans="60:79">
      <c r="BH512" s="204"/>
      <c r="BI512" s="204"/>
      <c r="BJ512" s="204"/>
      <c r="BK512" s="204"/>
      <c r="BL512" s="204"/>
      <c r="BM512" s="204"/>
      <c r="BN512" s="204"/>
      <c r="BO512" s="204"/>
      <c r="BP512" s="204"/>
      <c r="BQ512" s="204"/>
      <c r="BR512" s="204"/>
      <c r="BS512" s="204"/>
      <c r="BT512" s="204"/>
      <c r="BU512" s="204"/>
      <c r="BV512" s="204"/>
      <c r="BW512" s="204"/>
      <c r="BX512" s="204"/>
      <c r="BY512" s="204"/>
      <c r="BZ512" s="204"/>
      <c r="CA512" s="204"/>
    </row>
    <row r="513" spans="60:79">
      <c r="BH513" s="204"/>
      <c r="BI513" s="204"/>
      <c r="BJ513" s="204"/>
      <c r="BK513" s="204"/>
      <c r="BL513" s="204"/>
      <c r="BM513" s="204"/>
      <c r="BN513" s="204"/>
      <c r="BO513" s="204"/>
      <c r="BP513" s="204"/>
      <c r="BQ513" s="204"/>
      <c r="BR513" s="204"/>
      <c r="BS513" s="204"/>
      <c r="BT513" s="204"/>
      <c r="BU513" s="204"/>
      <c r="BV513" s="204"/>
      <c r="BW513" s="204"/>
      <c r="BX513" s="204"/>
      <c r="BY513" s="204"/>
      <c r="BZ513" s="204"/>
      <c r="CA513" s="204"/>
    </row>
    <row r="514" spans="60:79">
      <c r="BH514" s="204"/>
      <c r="BI514" s="204"/>
      <c r="BJ514" s="204"/>
      <c r="BK514" s="204"/>
      <c r="BL514" s="204"/>
      <c r="BM514" s="204"/>
      <c r="BN514" s="204"/>
      <c r="BO514" s="204"/>
      <c r="BP514" s="204"/>
      <c r="BQ514" s="204"/>
      <c r="BR514" s="204"/>
      <c r="BS514" s="204"/>
      <c r="BT514" s="204"/>
      <c r="BU514" s="204"/>
      <c r="BV514" s="204"/>
      <c r="BW514" s="204"/>
      <c r="BX514" s="204"/>
      <c r="BY514" s="204"/>
      <c r="BZ514" s="204"/>
      <c r="CA514" s="204"/>
    </row>
    <row r="515" spans="60:79">
      <c r="BH515" s="204"/>
      <c r="BI515" s="204"/>
      <c r="BJ515" s="204"/>
      <c r="BK515" s="204"/>
      <c r="BL515" s="204"/>
      <c r="BM515" s="204"/>
      <c r="BN515" s="204"/>
      <c r="BO515" s="204"/>
      <c r="BP515" s="204"/>
      <c r="BQ515" s="204"/>
      <c r="BR515" s="204"/>
      <c r="BS515" s="204"/>
      <c r="BT515" s="204"/>
      <c r="BU515" s="204"/>
      <c r="BV515" s="204"/>
      <c r="BW515" s="204"/>
      <c r="BX515" s="204"/>
      <c r="BY515" s="204"/>
      <c r="BZ515" s="204"/>
      <c r="CA515" s="204"/>
    </row>
    <row r="516" spans="60:79">
      <c r="BH516" s="204"/>
      <c r="BI516" s="204"/>
      <c r="BJ516" s="204"/>
      <c r="BK516" s="204"/>
      <c r="BL516" s="204"/>
      <c r="BM516" s="204"/>
      <c r="BN516" s="204"/>
      <c r="BO516" s="204"/>
      <c r="BP516" s="204"/>
      <c r="BQ516" s="204"/>
      <c r="BR516" s="204"/>
      <c r="BS516" s="204"/>
      <c r="BT516" s="204"/>
      <c r="BU516" s="204"/>
      <c r="BV516" s="204"/>
      <c r="BW516" s="204"/>
      <c r="BX516" s="204"/>
      <c r="BY516" s="204"/>
      <c r="BZ516" s="204"/>
      <c r="CA516" s="204"/>
    </row>
    <row r="517" spans="60:79">
      <c r="BH517" s="204"/>
      <c r="BI517" s="204"/>
      <c r="BJ517" s="204"/>
      <c r="BK517" s="204"/>
      <c r="BL517" s="204"/>
      <c r="BM517" s="204"/>
      <c r="BN517" s="204"/>
      <c r="BO517" s="204"/>
      <c r="BP517" s="204"/>
      <c r="BQ517" s="204"/>
      <c r="BR517" s="204"/>
      <c r="BS517" s="204"/>
      <c r="BT517" s="204"/>
      <c r="BU517" s="204"/>
      <c r="BV517" s="204"/>
      <c r="BW517" s="204"/>
      <c r="BX517" s="204"/>
      <c r="BY517" s="204"/>
      <c r="BZ517" s="204"/>
      <c r="CA517" s="204"/>
    </row>
    <row r="518" spans="60:79">
      <c r="BH518" s="204"/>
      <c r="BI518" s="204"/>
      <c r="BJ518" s="204"/>
      <c r="BK518" s="204"/>
      <c r="BL518" s="204"/>
      <c r="BM518" s="204"/>
      <c r="BN518" s="204"/>
      <c r="BO518" s="204"/>
      <c r="BP518" s="204"/>
      <c r="BQ518" s="204"/>
      <c r="BR518" s="204"/>
      <c r="BS518" s="204"/>
      <c r="BT518" s="204"/>
      <c r="BU518" s="204"/>
      <c r="BV518" s="204"/>
      <c r="BW518" s="204"/>
      <c r="BX518" s="204"/>
      <c r="BY518" s="204"/>
      <c r="BZ518" s="204"/>
      <c r="CA518" s="204"/>
    </row>
    <row r="519" spans="60:79">
      <c r="BH519" s="204"/>
      <c r="BI519" s="204"/>
      <c r="BJ519" s="204"/>
      <c r="BK519" s="204"/>
      <c r="BL519" s="204"/>
      <c r="BM519" s="204"/>
      <c r="BN519" s="204"/>
      <c r="BO519" s="204"/>
      <c r="BP519" s="204"/>
      <c r="BQ519" s="204"/>
      <c r="BR519" s="204"/>
      <c r="BS519" s="204"/>
      <c r="BT519" s="204"/>
      <c r="BU519" s="204"/>
      <c r="BV519" s="204"/>
      <c r="BW519" s="204"/>
      <c r="BX519" s="204"/>
      <c r="BY519" s="204"/>
      <c r="BZ519" s="204"/>
      <c r="CA519" s="204"/>
    </row>
    <row r="520" spans="60:79">
      <c r="BH520" s="204"/>
      <c r="BI520" s="204"/>
      <c r="BJ520" s="204"/>
      <c r="BK520" s="204"/>
      <c r="BL520" s="204"/>
      <c r="BM520" s="204"/>
      <c r="BN520" s="204"/>
      <c r="BO520" s="204"/>
      <c r="BP520" s="204"/>
      <c r="BQ520" s="204"/>
      <c r="BR520" s="204"/>
      <c r="BS520" s="204"/>
      <c r="BT520" s="204"/>
      <c r="BU520" s="204"/>
      <c r="BV520" s="204"/>
      <c r="BW520" s="204"/>
      <c r="BX520" s="204"/>
      <c r="BY520" s="204"/>
      <c r="BZ520" s="204"/>
      <c r="CA520" s="204"/>
    </row>
    <row r="521" spans="60:79">
      <c r="BH521" s="204"/>
      <c r="BI521" s="204"/>
      <c r="BJ521" s="204"/>
      <c r="BK521" s="204"/>
      <c r="BL521" s="204"/>
      <c r="BM521" s="204"/>
      <c r="BN521" s="204"/>
      <c r="BO521" s="204"/>
      <c r="BP521" s="204"/>
      <c r="BQ521" s="204"/>
      <c r="BR521" s="204"/>
      <c r="BS521" s="204"/>
      <c r="BT521" s="204"/>
      <c r="BU521" s="204"/>
      <c r="BV521" s="204"/>
      <c r="BW521" s="204"/>
      <c r="BX521" s="204"/>
      <c r="BY521" s="204"/>
      <c r="BZ521" s="204"/>
      <c r="CA521" s="204"/>
    </row>
    <row r="522" spans="60:79">
      <c r="BH522" s="204"/>
      <c r="BI522" s="204"/>
      <c r="BJ522" s="204"/>
      <c r="BK522" s="204"/>
      <c r="BL522" s="204"/>
      <c r="BM522" s="204"/>
      <c r="BN522" s="204"/>
      <c r="BO522" s="204"/>
      <c r="BP522" s="204"/>
      <c r="BQ522" s="204"/>
      <c r="BR522" s="204"/>
      <c r="BS522" s="204"/>
      <c r="BT522" s="204"/>
      <c r="BU522" s="204"/>
      <c r="BV522" s="204"/>
      <c r="BW522" s="204"/>
      <c r="BX522" s="204"/>
      <c r="BY522" s="204"/>
      <c r="BZ522" s="204"/>
      <c r="CA522" s="204"/>
    </row>
    <row r="523" spans="60:79">
      <c r="BH523" s="204"/>
      <c r="BI523" s="204"/>
      <c r="BJ523" s="204"/>
      <c r="BK523" s="204"/>
      <c r="BL523" s="204"/>
      <c r="BM523" s="204"/>
      <c r="BN523" s="204"/>
      <c r="BO523" s="204"/>
      <c r="BP523" s="204"/>
      <c r="BQ523" s="204"/>
      <c r="BR523" s="204"/>
      <c r="BS523" s="204"/>
      <c r="BT523" s="204"/>
      <c r="BU523" s="204"/>
      <c r="BV523" s="204"/>
      <c r="BW523" s="204"/>
      <c r="BX523" s="204"/>
      <c r="BY523" s="204"/>
      <c r="BZ523" s="204"/>
      <c r="CA523" s="204"/>
    </row>
    <row r="524" spans="60:79">
      <c r="BH524" s="204"/>
      <c r="BI524" s="204"/>
      <c r="BJ524" s="204"/>
      <c r="BK524" s="204"/>
      <c r="BL524" s="204"/>
      <c r="BM524" s="204"/>
      <c r="BN524" s="204"/>
      <c r="BO524" s="204"/>
      <c r="BP524" s="204"/>
      <c r="BQ524" s="204"/>
      <c r="BR524" s="204"/>
      <c r="BS524" s="204"/>
      <c r="BT524" s="204"/>
      <c r="BU524" s="204"/>
      <c r="BV524" s="204"/>
      <c r="BW524" s="204"/>
      <c r="BX524" s="204"/>
      <c r="BY524" s="204"/>
      <c r="BZ524" s="204"/>
      <c r="CA524" s="204"/>
    </row>
    <row r="525" spans="60:79">
      <c r="BH525" s="204"/>
      <c r="BI525" s="204"/>
      <c r="BJ525" s="204"/>
      <c r="BK525" s="204"/>
      <c r="BL525" s="204"/>
      <c r="BM525" s="204"/>
      <c r="BN525" s="204"/>
      <c r="BO525" s="204"/>
      <c r="BP525" s="204"/>
      <c r="BQ525" s="204"/>
      <c r="BR525" s="204"/>
      <c r="BS525" s="204"/>
      <c r="BT525" s="204"/>
      <c r="BU525" s="204"/>
      <c r="BV525" s="204"/>
      <c r="BW525" s="204"/>
      <c r="BX525" s="204"/>
      <c r="BY525" s="204"/>
      <c r="BZ525" s="204"/>
      <c r="CA525" s="204"/>
    </row>
    <row r="526" spans="60:79">
      <c r="BH526" s="204"/>
      <c r="BI526" s="204"/>
      <c r="BJ526" s="204"/>
      <c r="BK526" s="204"/>
      <c r="BL526" s="204"/>
      <c r="BM526" s="204"/>
      <c r="BN526" s="204"/>
      <c r="BO526" s="204"/>
      <c r="BP526" s="204"/>
      <c r="BQ526" s="204"/>
      <c r="BR526" s="204"/>
      <c r="BS526" s="204"/>
      <c r="BT526" s="204"/>
      <c r="BU526" s="204"/>
      <c r="BV526" s="204"/>
      <c r="BW526" s="204"/>
      <c r="BX526" s="204"/>
      <c r="BY526" s="204"/>
      <c r="BZ526" s="204"/>
      <c r="CA526" s="204"/>
    </row>
    <row r="527" spans="60:79">
      <c r="BH527" s="204"/>
      <c r="BI527" s="204"/>
      <c r="BJ527" s="204"/>
      <c r="BK527" s="204"/>
      <c r="BL527" s="204"/>
      <c r="BM527" s="204"/>
      <c r="BN527" s="204"/>
      <c r="BO527" s="204"/>
      <c r="BP527" s="204"/>
      <c r="BQ527" s="204"/>
      <c r="BR527" s="204"/>
      <c r="BS527" s="204"/>
      <c r="BT527" s="204"/>
      <c r="BU527" s="204"/>
      <c r="BV527" s="204"/>
      <c r="BW527" s="204"/>
      <c r="BX527" s="204"/>
      <c r="BY527" s="204"/>
      <c r="BZ527" s="204"/>
      <c r="CA527" s="204"/>
    </row>
    <row r="528" spans="60:79">
      <c r="BH528" s="204"/>
      <c r="BI528" s="204"/>
      <c r="BJ528" s="204"/>
      <c r="BK528" s="204"/>
      <c r="BL528" s="204"/>
      <c r="BM528" s="204"/>
      <c r="BN528" s="204"/>
      <c r="BO528" s="204"/>
      <c r="BP528" s="204"/>
      <c r="BQ528" s="204"/>
      <c r="BR528" s="204"/>
      <c r="BS528" s="204"/>
      <c r="BT528" s="204"/>
      <c r="BU528" s="204"/>
      <c r="BV528" s="204"/>
      <c r="BW528" s="204"/>
      <c r="BX528" s="204"/>
      <c r="BY528" s="204"/>
      <c r="BZ528" s="204"/>
      <c r="CA528" s="204"/>
    </row>
    <row r="529" spans="60:79">
      <c r="BH529" s="204"/>
      <c r="BI529" s="204"/>
      <c r="BJ529" s="204"/>
      <c r="BK529" s="204"/>
      <c r="BL529" s="204"/>
      <c r="BM529" s="204"/>
      <c r="BN529" s="204"/>
      <c r="BO529" s="204"/>
      <c r="BP529" s="204"/>
      <c r="BQ529" s="204"/>
      <c r="BR529" s="204"/>
      <c r="BS529" s="204"/>
      <c r="BT529" s="204"/>
      <c r="BU529" s="204"/>
      <c r="BV529" s="204"/>
      <c r="BW529" s="204"/>
      <c r="BX529" s="204"/>
      <c r="BY529" s="204"/>
      <c r="BZ529" s="204"/>
      <c r="CA529" s="204"/>
    </row>
    <row r="530" spans="60:79">
      <c r="BH530" s="204"/>
      <c r="BI530" s="204"/>
      <c r="BJ530" s="204"/>
      <c r="BK530" s="204"/>
      <c r="BL530" s="204"/>
      <c r="BM530" s="204"/>
      <c r="BN530" s="204"/>
      <c r="BO530" s="204"/>
      <c r="BP530" s="204"/>
      <c r="BQ530" s="204"/>
      <c r="BR530" s="204"/>
      <c r="BS530" s="204"/>
      <c r="BT530" s="204"/>
      <c r="BU530" s="204"/>
      <c r="BV530" s="204"/>
      <c r="BW530" s="204"/>
      <c r="BX530" s="204"/>
      <c r="BY530" s="204"/>
      <c r="BZ530" s="204"/>
      <c r="CA530" s="204"/>
    </row>
    <row r="531" spans="60:79">
      <c r="BH531" s="204"/>
      <c r="BI531" s="204"/>
      <c r="BJ531" s="204"/>
      <c r="BK531" s="204"/>
      <c r="BL531" s="204"/>
      <c r="BM531" s="204"/>
      <c r="BN531" s="204"/>
      <c r="BO531" s="204"/>
      <c r="BP531" s="204"/>
      <c r="BQ531" s="204"/>
      <c r="BR531" s="204"/>
      <c r="BS531" s="204"/>
      <c r="BT531" s="204"/>
      <c r="BU531" s="204"/>
      <c r="BV531" s="204"/>
      <c r="BW531" s="204"/>
      <c r="BX531" s="204"/>
      <c r="BY531" s="204"/>
      <c r="BZ531" s="204"/>
      <c r="CA531" s="204"/>
    </row>
    <row r="532" spans="60:79">
      <c r="BH532" s="204"/>
      <c r="BI532" s="204"/>
      <c r="BJ532" s="204"/>
      <c r="BK532" s="204"/>
      <c r="BL532" s="204"/>
      <c r="BM532" s="204"/>
      <c r="BN532" s="204"/>
      <c r="BO532" s="204"/>
      <c r="BP532" s="204"/>
      <c r="BQ532" s="204"/>
      <c r="BR532" s="204"/>
      <c r="BS532" s="204"/>
      <c r="BT532" s="204"/>
      <c r="BU532" s="204"/>
      <c r="BV532" s="204"/>
      <c r="BW532" s="204"/>
      <c r="BX532" s="204"/>
      <c r="BY532" s="204"/>
      <c r="BZ532" s="204"/>
      <c r="CA532" s="204"/>
    </row>
    <row r="533" spans="60:79">
      <c r="BH533" s="204"/>
      <c r="BI533" s="204"/>
      <c r="BJ533" s="204"/>
      <c r="BK533" s="204"/>
      <c r="BL533" s="204"/>
      <c r="BM533" s="204"/>
      <c r="BN533" s="204"/>
      <c r="BO533" s="204"/>
      <c r="BP533" s="204"/>
      <c r="BQ533" s="204"/>
      <c r="BR533" s="204"/>
      <c r="BS533" s="204"/>
      <c r="BT533" s="204"/>
      <c r="BU533" s="204"/>
      <c r="BV533" s="204"/>
      <c r="BW533" s="204"/>
      <c r="BX533" s="204"/>
      <c r="BY533" s="204"/>
      <c r="BZ533" s="204"/>
      <c r="CA533" s="204"/>
    </row>
    <row r="534" spans="60:79">
      <c r="BH534" s="204"/>
      <c r="BI534" s="204"/>
      <c r="BJ534" s="204"/>
      <c r="BK534" s="204"/>
      <c r="BL534" s="204"/>
      <c r="BM534" s="204"/>
      <c r="BN534" s="204"/>
      <c r="BO534" s="204"/>
      <c r="BP534" s="204"/>
      <c r="BQ534" s="204"/>
      <c r="BR534" s="204"/>
      <c r="BS534" s="204"/>
      <c r="BT534" s="204"/>
      <c r="BU534" s="204"/>
      <c r="BV534" s="204"/>
      <c r="BW534" s="204"/>
      <c r="BX534" s="204"/>
      <c r="BY534" s="204"/>
      <c r="BZ534" s="204"/>
      <c r="CA534" s="204"/>
    </row>
    <row r="535" spans="60:79">
      <c r="BH535" s="204"/>
      <c r="BI535" s="204"/>
      <c r="BJ535" s="204"/>
      <c r="BK535" s="204"/>
      <c r="BL535" s="204"/>
      <c r="BM535" s="204"/>
      <c r="BN535" s="204"/>
      <c r="BO535" s="204"/>
      <c r="BP535" s="204"/>
      <c r="BQ535" s="204"/>
      <c r="BR535" s="204"/>
      <c r="BS535" s="204"/>
      <c r="BT535" s="204"/>
      <c r="BU535" s="204"/>
      <c r="BV535" s="204"/>
      <c r="BW535" s="204"/>
      <c r="BX535" s="204"/>
      <c r="BY535" s="204"/>
      <c r="BZ535" s="204"/>
      <c r="CA535" s="204"/>
    </row>
    <row r="536" spans="60:79">
      <c r="BH536" s="204"/>
      <c r="BI536" s="204"/>
      <c r="BJ536" s="204"/>
      <c r="BK536" s="204"/>
      <c r="BL536" s="204"/>
      <c r="BM536" s="204"/>
      <c r="BN536" s="204"/>
      <c r="BO536" s="204"/>
      <c r="BP536" s="204"/>
      <c r="BQ536" s="204"/>
      <c r="BR536" s="204"/>
      <c r="BS536" s="204"/>
      <c r="BT536" s="204"/>
      <c r="BU536" s="204"/>
      <c r="BV536" s="204"/>
      <c r="BW536" s="204"/>
      <c r="BX536" s="204"/>
      <c r="BY536" s="204"/>
      <c r="BZ536" s="204"/>
      <c r="CA536" s="204"/>
    </row>
    <row r="537" spans="60:79">
      <c r="BH537" s="204"/>
      <c r="BI537" s="204"/>
      <c r="BJ537" s="204"/>
      <c r="BK537" s="204"/>
      <c r="BL537" s="204"/>
      <c r="BM537" s="204"/>
      <c r="BN537" s="204"/>
      <c r="BO537" s="204"/>
      <c r="BP537" s="204"/>
      <c r="BQ537" s="204"/>
      <c r="BR537" s="204"/>
      <c r="BS537" s="204"/>
      <c r="BT537" s="204"/>
      <c r="BU537" s="204"/>
      <c r="BV537" s="204"/>
      <c r="BW537" s="204"/>
      <c r="BX537" s="204"/>
      <c r="BY537" s="204"/>
      <c r="BZ537" s="204"/>
      <c r="CA537" s="204"/>
    </row>
    <row r="538" spans="60:79">
      <c r="BH538" s="204"/>
      <c r="BI538" s="204"/>
      <c r="BJ538" s="204"/>
      <c r="BK538" s="204"/>
      <c r="BL538" s="204"/>
      <c r="BM538" s="204"/>
      <c r="BN538" s="204"/>
      <c r="BO538" s="204"/>
      <c r="BP538" s="204"/>
      <c r="BQ538" s="204"/>
      <c r="BR538" s="204"/>
      <c r="BS538" s="204"/>
      <c r="BT538" s="204"/>
      <c r="BU538" s="204"/>
      <c r="BV538" s="204"/>
      <c r="BW538" s="204"/>
      <c r="BX538" s="204"/>
      <c r="BY538" s="204"/>
      <c r="BZ538" s="204"/>
      <c r="CA538" s="204"/>
    </row>
    <row r="539" spans="60:79">
      <c r="BH539" s="204"/>
      <c r="BI539" s="204"/>
      <c r="BJ539" s="204"/>
      <c r="BK539" s="204"/>
      <c r="BL539" s="204"/>
      <c r="BM539" s="204"/>
      <c r="BN539" s="204"/>
      <c r="BO539" s="204"/>
      <c r="BP539" s="204"/>
      <c r="BQ539" s="204"/>
      <c r="BR539" s="204"/>
      <c r="BS539" s="204"/>
      <c r="BT539" s="204"/>
      <c r="BU539" s="204"/>
      <c r="BV539" s="204"/>
      <c r="BW539" s="204"/>
      <c r="BX539" s="204"/>
      <c r="BY539" s="204"/>
      <c r="BZ539" s="204"/>
      <c r="CA539" s="204"/>
    </row>
    <row r="540" spans="60:79">
      <c r="BH540" s="204"/>
      <c r="BI540" s="204"/>
      <c r="BJ540" s="204"/>
      <c r="BK540" s="204"/>
      <c r="BL540" s="204"/>
      <c r="BM540" s="204"/>
      <c r="BN540" s="204"/>
      <c r="BO540" s="204"/>
      <c r="BP540" s="204"/>
      <c r="BQ540" s="204"/>
      <c r="BR540" s="204"/>
      <c r="BS540" s="204"/>
      <c r="BT540" s="204"/>
      <c r="BU540" s="204"/>
      <c r="BV540" s="204"/>
      <c r="BW540" s="204"/>
      <c r="BX540" s="204"/>
      <c r="BY540" s="204"/>
      <c r="BZ540" s="204"/>
      <c r="CA540" s="204"/>
    </row>
    <row r="541" spans="60:79">
      <c r="BH541" s="204"/>
      <c r="BI541" s="204"/>
      <c r="BJ541" s="204"/>
      <c r="BK541" s="204"/>
      <c r="BL541" s="204"/>
      <c r="BM541" s="204"/>
      <c r="BN541" s="204"/>
      <c r="BO541" s="204"/>
      <c r="BP541" s="204"/>
      <c r="BQ541" s="204"/>
      <c r="BR541" s="204"/>
      <c r="BS541" s="204"/>
      <c r="BT541" s="204"/>
      <c r="BU541" s="204"/>
      <c r="BV541" s="204"/>
      <c r="BW541" s="204"/>
      <c r="BX541" s="204"/>
      <c r="BY541" s="204"/>
      <c r="BZ541" s="204"/>
      <c r="CA541" s="204"/>
    </row>
    <row r="542" spans="60:79">
      <c r="BH542" s="204"/>
      <c r="BI542" s="204"/>
      <c r="BJ542" s="204"/>
      <c r="BK542" s="204"/>
      <c r="BL542" s="204"/>
      <c r="BM542" s="204"/>
      <c r="BN542" s="204"/>
      <c r="BO542" s="204"/>
      <c r="BP542" s="204"/>
      <c r="BQ542" s="204"/>
      <c r="BR542" s="204"/>
      <c r="BS542" s="204"/>
      <c r="BT542" s="204"/>
      <c r="BU542" s="204"/>
      <c r="BV542" s="204"/>
      <c r="BW542" s="204"/>
      <c r="BX542" s="204"/>
      <c r="BY542" s="204"/>
      <c r="BZ542" s="204"/>
      <c r="CA542" s="204"/>
    </row>
    <row r="543" spans="60:79">
      <c r="BH543" s="204"/>
      <c r="BI543" s="204"/>
      <c r="BJ543" s="204"/>
      <c r="BK543" s="204"/>
      <c r="BL543" s="204"/>
      <c r="BM543" s="204"/>
      <c r="BN543" s="204"/>
      <c r="BO543" s="204"/>
      <c r="BP543" s="204"/>
      <c r="BQ543" s="204"/>
      <c r="BR543" s="204"/>
      <c r="BS543" s="204"/>
      <c r="BT543" s="204"/>
      <c r="BU543" s="204"/>
      <c r="BV543" s="204"/>
      <c r="BW543" s="204"/>
      <c r="BX543" s="204"/>
      <c r="BY543" s="204"/>
      <c r="BZ543" s="204"/>
      <c r="CA543" s="204"/>
    </row>
    <row r="544" spans="60:79">
      <c r="BH544" s="204"/>
      <c r="BI544" s="204"/>
      <c r="BJ544" s="204"/>
      <c r="BK544" s="204"/>
      <c r="BL544" s="204"/>
      <c r="BM544" s="204"/>
      <c r="BN544" s="204"/>
      <c r="BO544" s="204"/>
      <c r="BP544" s="204"/>
      <c r="BQ544" s="204"/>
      <c r="BR544" s="204"/>
      <c r="BS544" s="204"/>
      <c r="BT544" s="204"/>
      <c r="BU544" s="204"/>
      <c r="BV544" s="204"/>
      <c r="BW544" s="204"/>
      <c r="BX544" s="204"/>
      <c r="BY544" s="204"/>
      <c r="BZ544" s="204"/>
      <c r="CA544" s="204"/>
    </row>
    <row r="545" spans="60:79">
      <c r="BH545" s="204"/>
      <c r="BI545" s="204"/>
      <c r="BJ545" s="204"/>
      <c r="BK545" s="204"/>
      <c r="BL545" s="204"/>
      <c r="BM545" s="204"/>
      <c r="BN545" s="204"/>
      <c r="BO545" s="204"/>
      <c r="BP545" s="204"/>
      <c r="BQ545" s="204"/>
      <c r="BR545" s="204"/>
      <c r="BS545" s="204"/>
      <c r="BT545" s="204"/>
      <c r="BU545" s="204"/>
      <c r="BV545" s="204"/>
      <c r="BW545" s="204"/>
      <c r="BX545" s="204"/>
      <c r="BY545" s="204"/>
      <c r="BZ545" s="204"/>
      <c r="CA545" s="204"/>
    </row>
    <row r="546" spans="60:79">
      <c r="BH546" s="204"/>
      <c r="BI546" s="204"/>
      <c r="BJ546" s="204"/>
      <c r="BK546" s="204"/>
      <c r="BL546" s="204"/>
      <c r="BM546" s="204"/>
      <c r="BN546" s="204"/>
      <c r="BO546" s="204"/>
      <c r="BP546" s="204"/>
      <c r="BQ546" s="204"/>
      <c r="BR546" s="204"/>
      <c r="BS546" s="204"/>
      <c r="BT546" s="204"/>
      <c r="BU546" s="204"/>
      <c r="BV546" s="204"/>
      <c r="BW546" s="204"/>
      <c r="BX546" s="204"/>
      <c r="BY546" s="204"/>
      <c r="BZ546" s="204"/>
      <c r="CA546" s="204"/>
    </row>
    <row r="547" spans="60:79">
      <c r="BH547" s="204"/>
      <c r="BI547" s="204"/>
      <c r="BJ547" s="204"/>
      <c r="BK547" s="204"/>
      <c r="BL547" s="204"/>
      <c r="BM547" s="204"/>
      <c r="BN547" s="204"/>
      <c r="BO547" s="204"/>
      <c r="BP547" s="204"/>
      <c r="BQ547" s="204"/>
      <c r="BR547" s="204"/>
      <c r="BS547" s="204"/>
      <c r="BT547" s="204"/>
      <c r="BU547" s="204"/>
      <c r="BV547" s="204"/>
      <c r="BW547" s="204"/>
      <c r="BX547" s="204"/>
      <c r="BY547" s="204"/>
      <c r="BZ547" s="204"/>
      <c r="CA547" s="204"/>
    </row>
    <row r="548" spans="60:79">
      <c r="BH548" s="204"/>
      <c r="BI548" s="204"/>
      <c r="BJ548" s="204"/>
      <c r="BK548" s="204"/>
      <c r="BL548" s="204"/>
      <c r="BM548" s="204"/>
      <c r="BN548" s="204"/>
      <c r="BO548" s="204"/>
      <c r="BP548" s="204"/>
      <c r="BQ548" s="204"/>
      <c r="BR548" s="204"/>
      <c r="BS548" s="204"/>
      <c r="BT548" s="204"/>
      <c r="BU548" s="204"/>
      <c r="BV548" s="204"/>
      <c r="BW548" s="204"/>
      <c r="BX548" s="204"/>
      <c r="BY548" s="204"/>
      <c r="BZ548" s="204"/>
      <c r="CA548" s="204"/>
    </row>
    <row r="549" spans="60:79">
      <c r="BH549" s="204"/>
      <c r="BI549" s="204"/>
      <c r="BJ549" s="204"/>
      <c r="BK549" s="204"/>
      <c r="BL549" s="204"/>
      <c r="BM549" s="204"/>
      <c r="BN549" s="204"/>
      <c r="BO549" s="204"/>
      <c r="BP549" s="204"/>
      <c r="BQ549" s="204"/>
      <c r="BR549" s="204"/>
      <c r="BS549" s="204"/>
      <c r="BT549" s="204"/>
      <c r="BU549" s="204"/>
      <c r="BV549" s="204"/>
      <c r="BW549" s="204"/>
      <c r="BX549" s="204"/>
      <c r="BY549" s="204"/>
      <c r="BZ549" s="204"/>
      <c r="CA549" s="204"/>
    </row>
    <row r="550" spans="60:79">
      <c r="BH550" s="204"/>
      <c r="BI550" s="204"/>
      <c r="BJ550" s="204"/>
      <c r="BK550" s="204"/>
      <c r="BL550" s="204"/>
      <c r="BM550" s="204"/>
      <c r="BN550" s="204"/>
      <c r="BO550" s="204"/>
      <c r="BP550" s="204"/>
      <c r="BQ550" s="204"/>
      <c r="BR550" s="204"/>
      <c r="BS550" s="204"/>
      <c r="BT550" s="204"/>
      <c r="BU550" s="204"/>
      <c r="BV550" s="204"/>
      <c r="BW550" s="204"/>
      <c r="BX550" s="204"/>
      <c r="BY550" s="204"/>
      <c r="BZ550" s="204"/>
      <c r="CA550" s="204"/>
    </row>
    <row r="551" spans="60:79">
      <c r="BH551" s="204"/>
      <c r="BI551" s="204"/>
      <c r="BJ551" s="204"/>
      <c r="BK551" s="204"/>
      <c r="BL551" s="204"/>
      <c r="BM551" s="204"/>
      <c r="BN551" s="204"/>
      <c r="BO551" s="204"/>
      <c r="BP551" s="204"/>
      <c r="BQ551" s="204"/>
      <c r="BR551" s="204"/>
      <c r="BS551" s="204"/>
      <c r="BT551" s="204"/>
      <c r="BU551" s="204"/>
      <c r="BV551" s="204"/>
      <c r="BW551" s="204"/>
      <c r="BX551" s="204"/>
      <c r="BY551" s="204"/>
      <c r="BZ551" s="204"/>
      <c r="CA551" s="204"/>
    </row>
    <row r="552" spans="60:79">
      <c r="BH552" s="204"/>
      <c r="BI552" s="204"/>
      <c r="BJ552" s="204"/>
      <c r="BK552" s="204"/>
      <c r="BL552" s="204"/>
      <c r="BM552" s="204"/>
      <c r="BN552" s="204"/>
      <c r="BO552" s="204"/>
      <c r="BP552" s="204"/>
      <c r="BQ552" s="204"/>
      <c r="BR552" s="204"/>
      <c r="BS552" s="204"/>
      <c r="BT552" s="204"/>
      <c r="BU552" s="204"/>
      <c r="BV552" s="204"/>
      <c r="BW552" s="204"/>
      <c r="BX552" s="204"/>
      <c r="BY552" s="204"/>
      <c r="BZ552" s="204"/>
      <c r="CA552" s="204"/>
    </row>
    <row r="553" spans="60:79">
      <c r="BH553" s="204"/>
      <c r="BI553" s="204"/>
      <c r="BJ553" s="204"/>
      <c r="BK553" s="204"/>
      <c r="BL553" s="204"/>
      <c r="BM553" s="204"/>
      <c r="BN553" s="204"/>
      <c r="BO553" s="204"/>
      <c r="BP553" s="204"/>
      <c r="BQ553" s="204"/>
      <c r="BR553" s="204"/>
      <c r="BS553" s="204"/>
      <c r="BT553" s="204"/>
      <c r="BU553" s="204"/>
      <c r="BV553" s="204"/>
      <c r="BW553" s="204"/>
      <c r="BX553" s="204"/>
      <c r="BY553" s="204"/>
      <c r="BZ553" s="204"/>
      <c r="CA553" s="204"/>
    </row>
    <row r="554" spans="60:79">
      <c r="BH554" s="204"/>
      <c r="BI554" s="204"/>
      <c r="BJ554" s="204"/>
      <c r="BK554" s="204"/>
      <c r="BL554" s="204"/>
      <c r="BM554" s="204"/>
      <c r="BN554" s="204"/>
      <c r="BO554" s="204"/>
      <c r="BP554" s="204"/>
      <c r="BQ554" s="204"/>
      <c r="BR554" s="204"/>
      <c r="BS554" s="204"/>
      <c r="BT554" s="204"/>
      <c r="BU554" s="204"/>
      <c r="BV554" s="204"/>
      <c r="BW554" s="204"/>
      <c r="BX554" s="204"/>
      <c r="BY554" s="204"/>
      <c r="BZ554" s="204"/>
      <c r="CA554" s="204"/>
    </row>
    <row r="555" spans="60:79">
      <c r="BH555" s="204"/>
      <c r="BI555" s="204"/>
      <c r="BJ555" s="204"/>
      <c r="BK555" s="204"/>
      <c r="BL555" s="204"/>
      <c r="BM555" s="204"/>
      <c r="BN555" s="204"/>
      <c r="BO555" s="204"/>
      <c r="BP555" s="204"/>
      <c r="BQ555" s="204"/>
      <c r="BR555" s="204"/>
      <c r="BS555" s="204"/>
      <c r="BT555" s="204"/>
      <c r="BU555" s="204"/>
      <c r="BV555" s="204"/>
      <c r="BW555" s="204"/>
      <c r="BX555" s="204"/>
      <c r="BY555" s="204"/>
      <c r="BZ555" s="204"/>
      <c r="CA555" s="204"/>
    </row>
    <row r="556" spans="60:79">
      <c r="BH556" s="204"/>
      <c r="BI556" s="204"/>
      <c r="BJ556" s="204"/>
      <c r="BK556" s="204"/>
      <c r="BL556" s="204"/>
      <c r="BM556" s="204"/>
      <c r="BN556" s="204"/>
      <c r="BO556" s="204"/>
      <c r="BP556" s="204"/>
      <c r="BQ556" s="204"/>
      <c r="BR556" s="204"/>
      <c r="BS556" s="204"/>
      <c r="BT556" s="204"/>
      <c r="BU556" s="204"/>
      <c r="BV556" s="204"/>
      <c r="BW556" s="204"/>
      <c r="BX556" s="204"/>
      <c r="BY556" s="204"/>
      <c r="BZ556" s="204"/>
      <c r="CA556" s="204"/>
    </row>
    <row r="557" spans="60:79">
      <c r="BH557" s="204"/>
      <c r="BI557" s="204"/>
      <c r="BJ557" s="204"/>
      <c r="BK557" s="204"/>
      <c r="BL557" s="204"/>
      <c r="BM557" s="204"/>
      <c r="BN557" s="204"/>
      <c r="BO557" s="204"/>
      <c r="BP557" s="204"/>
      <c r="BQ557" s="204"/>
      <c r="BR557" s="204"/>
      <c r="BS557" s="204"/>
      <c r="BT557" s="204"/>
      <c r="BU557" s="204"/>
      <c r="BV557" s="204"/>
      <c r="BW557" s="204"/>
      <c r="BX557" s="204"/>
      <c r="BY557" s="204"/>
      <c r="BZ557" s="204"/>
      <c r="CA557" s="204"/>
    </row>
    <row r="558" spans="60:79">
      <c r="BH558" s="204"/>
      <c r="BI558" s="204"/>
      <c r="BJ558" s="204"/>
      <c r="BK558" s="204"/>
      <c r="BL558" s="204"/>
      <c r="BM558" s="204"/>
      <c r="BN558" s="204"/>
      <c r="BO558" s="204"/>
      <c r="BP558" s="204"/>
      <c r="BQ558" s="204"/>
      <c r="BR558" s="204"/>
      <c r="BS558" s="204"/>
      <c r="BT558" s="204"/>
      <c r="BU558" s="204"/>
      <c r="BV558" s="204"/>
      <c r="BW558" s="204"/>
      <c r="BX558" s="204"/>
      <c r="BY558" s="204"/>
      <c r="BZ558" s="204"/>
      <c r="CA558" s="204"/>
    </row>
    <row r="559" spans="60:79">
      <c r="BH559" s="204"/>
      <c r="BI559" s="204"/>
      <c r="BJ559" s="204"/>
      <c r="BK559" s="204"/>
      <c r="BL559" s="204"/>
      <c r="BM559" s="204"/>
      <c r="BN559" s="204"/>
      <c r="BO559" s="204"/>
      <c r="BP559" s="204"/>
      <c r="BQ559" s="204"/>
      <c r="BR559" s="204"/>
      <c r="BS559" s="204"/>
      <c r="BT559" s="204"/>
      <c r="BU559" s="204"/>
      <c r="BV559" s="204"/>
      <c r="BW559" s="204"/>
      <c r="BX559" s="204"/>
      <c r="BY559" s="204"/>
      <c r="BZ559" s="204"/>
      <c r="CA559" s="204"/>
    </row>
    <row r="560" spans="60:79">
      <c r="BH560" s="204"/>
      <c r="BI560" s="204"/>
      <c r="BJ560" s="204"/>
      <c r="BK560" s="204"/>
      <c r="BL560" s="204"/>
      <c r="BM560" s="204"/>
      <c r="BN560" s="204"/>
      <c r="BO560" s="204"/>
      <c r="BP560" s="204"/>
      <c r="BQ560" s="204"/>
      <c r="BR560" s="204"/>
      <c r="BS560" s="204"/>
      <c r="BT560" s="204"/>
      <c r="BU560" s="204"/>
      <c r="BV560" s="204"/>
      <c r="BW560" s="204"/>
      <c r="BX560" s="204"/>
      <c r="BY560" s="204"/>
      <c r="BZ560" s="204"/>
      <c r="CA560" s="204"/>
    </row>
    <row r="561" spans="60:79">
      <c r="BH561" s="204"/>
      <c r="BI561" s="204"/>
      <c r="BJ561" s="204"/>
      <c r="BK561" s="204"/>
      <c r="BL561" s="204"/>
      <c r="BM561" s="204"/>
      <c r="BN561" s="204"/>
      <c r="BO561" s="204"/>
      <c r="BP561" s="204"/>
      <c r="BQ561" s="204"/>
      <c r="BR561" s="204"/>
      <c r="BS561" s="204"/>
      <c r="BT561" s="204"/>
      <c r="BU561" s="204"/>
      <c r="BV561" s="204"/>
      <c r="BW561" s="204"/>
      <c r="BX561" s="204"/>
      <c r="BY561" s="204"/>
      <c r="BZ561" s="204"/>
      <c r="CA561" s="204"/>
    </row>
    <row r="562" spans="60:79">
      <c r="BH562" s="204"/>
      <c r="BI562" s="204"/>
      <c r="BJ562" s="204"/>
      <c r="BK562" s="204"/>
      <c r="BL562" s="204"/>
      <c r="BM562" s="204"/>
      <c r="BN562" s="204"/>
      <c r="BO562" s="204"/>
      <c r="BP562" s="204"/>
      <c r="BQ562" s="204"/>
      <c r="BR562" s="204"/>
      <c r="BS562" s="204"/>
      <c r="BT562" s="204"/>
      <c r="BU562" s="204"/>
      <c r="BV562" s="204"/>
      <c r="BW562" s="204"/>
      <c r="BX562" s="204"/>
      <c r="BY562" s="204"/>
      <c r="BZ562" s="204"/>
      <c r="CA562" s="204"/>
    </row>
    <row r="563" spans="60:79"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  <c r="BV563" s="204"/>
      <c r="BW563" s="204"/>
      <c r="BX563" s="204"/>
      <c r="BY563" s="204"/>
      <c r="BZ563" s="204"/>
      <c r="CA563" s="204"/>
    </row>
    <row r="564" spans="60:79">
      <c r="BH564" s="204"/>
      <c r="BI564" s="204"/>
      <c r="BJ564" s="204"/>
      <c r="BK564" s="204"/>
      <c r="BL564" s="204"/>
      <c r="BM564" s="204"/>
      <c r="BN564" s="204"/>
      <c r="BO564" s="204"/>
      <c r="BP564" s="204"/>
      <c r="BQ564" s="204"/>
      <c r="BR564" s="204"/>
      <c r="BS564" s="204"/>
      <c r="BT564" s="204"/>
      <c r="BU564" s="204"/>
      <c r="BV564" s="204"/>
      <c r="BW564" s="204"/>
      <c r="BX564" s="204"/>
      <c r="BY564" s="204"/>
      <c r="BZ564" s="204"/>
      <c r="CA564" s="204"/>
    </row>
    <row r="565" spans="60:79">
      <c r="BH565" s="204"/>
      <c r="BI565" s="204"/>
      <c r="BJ565" s="204"/>
      <c r="BK565" s="204"/>
      <c r="BL565" s="204"/>
      <c r="BM565" s="204"/>
      <c r="BN565" s="204"/>
      <c r="BO565" s="204"/>
      <c r="BP565" s="204"/>
      <c r="BQ565" s="204"/>
      <c r="BR565" s="204"/>
      <c r="BS565" s="204"/>
      <c r="BT565" s="204"/>
      <c r="BU565" s="204"/>
      <c r="BV565" s="204"/>
      <c r="BW565" s="204"/>
      <c r="BX565" s="204"/>
      <c r="BY565" s="204"/>
      <c r="BZ565" s="204"/>
      <c r="CA565" s="204"/>
    </row>
    <row r="566" spans="60:79">
      <c r="BH566" s="204"/>
      <c r="BI566" s="204"/>
      <c r="BJ566" s="204"/>
      <c r="BK566" s="204"/>
      <c r="BL566" s="204"/>
      <c r="BM566" s="204"/>
      <c r="BN566" s="204"/>
      <c r="BO566" s="204"/>
      <c r="BP566" s="204"/>
      <c r="BQ566" s="204"/>
      <c r="BR566" s="204"/>
      <c r="BS566" s="204"/>
      <c r="BT566" s="204"/>
      <c r="BU566" s="204"/>
      <c r="BV566" s="204"/>
      <c r="BW566" s="204"/>
      <c r="BX566" s="204"/>
      <c r="BY566" s="204"/>
      <c r="BZ566" s="204"/>
      <c r="CA566" s="204"/>
    </row>
    <row r="567" spans="60:79">
      <c r="BH567" s="204"/>
      <c r="BI567" s="204"/>
      <c r="BJ567" s="204"/>
      <c r="BK567" s="204"/>
      <c r="BL567" s="204"/>
      <c r="BM567" s="204"/>
      <c r="BN567" s="204"/>
      <c r="BO567" s="204"/>
      <c r="BP567" s="204"/>
      <c r="BQ567" s="204"/>
      <c r="BR567" s="204"/>
      <c r="BS567" s="204"/>
      <c r="BT567" s="204"/>
      <c r="BU567" s="204"/>
      <c r="BV567" s="204"/>
      <c r="BW567" s="204"/>
      <c r="BX567" s="204"/>
      <c r="BY567" s="204"/>
      <c r="BZ567" s="204"/>
      <c r="CA567" s="204"/>
    </row>
    <row r="568" spans="60:79">
      <c r="BH568" s="204"/>
      <c r="BI568" s="204"/>
      <c r="BJ568" s="204"/>
      <c r="BK568" s="204"/>
      <c r="BL568" s="204"/>
      <c r="BM568" s="204"/>
      <c r="BN568" s="204"/>
      <c r="BO568" s="204"/>
      <c r="BP568" s="204"/>
      <c r="BQ568" s="204"/>
      <c r="BR568" s="204"/>
      <c r="BS568" s="204"/>
      <c r="BT568" s="204"/>
      <c r="BU568" s="204"/>
      <c r="BV568" s="204"/>
      <c r="BW568" s="204"/>
      <c r="BX568" s="204"/>
      <c r="BY568" s="204"/>
      <c r="BZ568" s="204"/>
      <c r="CA568" s="204"/>
    </row>
    <row r="569" spans="60:79">
      <c r="BH569" s="204"/>
      <c r="BI569" s="204"/>
      <c r="BJ569" s="204"/>
      <c r="BK569" s="204"/>
      <c r="BL569" s="204"/>
      <c r="BM569" s="204"/>
      <c r="BN569" s="204"/>
      <c r="BO569" s="204"/>
      <c r="BP569" s="204"/>
      <c r="BQ569" s="204"/>
      <c r="BR569" s="204"/>
      <c r="BS569" s="204"/>
      <c r="BT569" s="204"/>
      <c r="BU569" s="204"/>
      <c r="BV569" s="204"/>
      <c r="BW569" s="204"/>
      <c r="BX569" s="204"/>
      <c r="BY569" s="204"/>
      <c r="BZ569" s="204"/>
      <c r="CA569" s="204"/>
    </row>
    <row r="570" spans="60:79">
      <c r="BH570" s="204"/>
      <c r="BI570" s="204"/>
      <c r="BJ570" s="204"/>
      <c r="BK570" s="204"/>
      <c r="BL570" s="204"/>
      <c r="BM570" s="204"/>
      <c r="BN570" s="204"/>
      <c r="BO570" s="204"/>
      <c r="BP570" s="204"/>
      <c r="BQ570" s="204"/>
      <c r="BR570" s="204"/>
      <c r="BS570" s="204"/>
      <c r="BT570" s="204"/>
      <c r="BU570" s="204"/>
      <c r="BV570" s="204"/>
      <c r="BW570" s="204"/>
      <c r="BX570" s="204"/>
      <c r="BY570" s="204"/>
      <c r="BZ570" s="204"/>
      <c r="CA570" s="204"/>
    </row>
    <row r="571" spans="60:79">
      <c r="BH571" s="204"/>
      <c r="BI571" s="204"/>
      <c r="BJ571" s="204"/>
      <c r="BK571" s="204"/>
      <c r="BL571" s="204"/>
      <c r="BM571" s="204"/>
      <c r="BN571" s="204"/>
      <c r="BO571" s="204"/>
      <c r="BP571" s="204"/>
      <c r="BQ571" s="204"/>
      <c r="BR571" s="204"/>
      <c r="BS571" s="204"/>
      <c r="BT571" s="204"/>
      <c r="BU571" s="204"/>
      <c r="BV571" s="204"/>
      <c r="BW571" s="204"/>
      <c r="BX571" s="204"/>
      <c r="BY571" s="204"/>
      <c r="BZ571" s="204"/>
      <c r="CA571" s="204"/>
    </row>
    <row r="572" spans="60:79">
      <c r="BH572" s="204"/>
      <c r="BI572" s="204"/>
      <c r="BJ572" s="204"/>
      <c r="BK572" s="204"/>
      <c r="BL572" s="204"/>
      <c r="BM572" s="204"/>
      <c r="BN572" s="204"/>
      <c r="BO572" s="204"/>
      <c r="BP572" s="204"/>
      <c r="BQ572" s="204"/>
      <c r="BR572" s="204"/>
      <c r="BS572" s="204"/>
      <c r="BT572" s="204"/>
      <c r="BU572" s="204"/>
      <c r="BV572" s="204"/>
      <c r="BW572" s="204"/>
      <c r="BX572" s="204"/>
      <c r="BY572" s="204"/>
      <c r="BZ572" s="204"/>
      <c r="CA572" s="204"/>
    </row>
    <row r="573" spans="60:79">
      <c r="BH573" s="204"/>
      <c r="BI573" s="204"/>
      <c r="BJ573" s="204"/>
      <c r="BK573" s="204"/>
      <c r="BL573" s="204"/>
      <c r="BM573" s="204"/>
      <c r="BN573" s="204"/>
      <c r="BO573" s="204"/>
      <c r="BP573" s="204"/>
      <c r="BQ573" s="204"/>
      <c r="BR573" s="204"/>
      <c r="BS573" s="204"/>
      <c r="BT573" s="204"/>
      <c r="BU573" s="204"/>
      <c r="BV573" s="204"/>
      <c r="BW573" s="204"/>
      <c r="BX573" s="204"/>
      <c r="BY573" s="204"/>
      <c r="BZ573" s="204"/>
      <c r="CA573" s="204"/>
    </row>
    <row r="574" spans="60:79">
      <c r="BH574" s="204"/>
      <c r="BI574" s="204"/>
      <c r="BJ574" s="204"/>
      <c r="BK574" s="204"/>
      <c r="BL574" s="204"/>
      <c r="BM574" s="204"/>
      <c r="BN574" s="204"/>
      <c r="BO574" s="204"/>
      <c r="BP574" s="204"/>
      <c r="BQ574" s="204"/>
      <c r="BR574" s="204"/>
      <c r="BS574" s="204"/>
      <c r="BT574" s="204"/>
      <c r="BU574" s="204"/>
      <c r="BV574" s="204"/>
      <c r="BW574" s="204"/>
      <c r="BX574" s="204"/>
      <c r="BY574" s="204"/>
      <c r="BZ574" s="204"/>
      <c r="CA574" s="204"/>
    </row>
    <row r="575" spans="60:79">
      <c r="BH575" s="204"/>
      <c r="BI575" s="204"/>
      <c r="BJ575" s="204"/>
      <c r="BK575" s="204"/>
      <c r="BL575" s="204"/>
      <c r="BM575" s="204"/>
      <c r="BN575" s="204"/>
      <c r="BO575" s="204"/>
      <c r="BP575" s="204"/>
      <c r="BQ575" s="204"/>
      <c r="BR575" s="204"/>
      <c r="BS575" s="204"/>
      <c r="BT575" s="204"/>
      <c r="BU575" s="204"/>
      <c r="BV575" s="204"/>
      <c r="BW575" s="204"/>
      <c r="BX575" s="204"/>
      <c r="BY575" s="204"/>
      <c r="BZ575" s="204"/>
      <c r="CA575" s="204"/>
    </row>
    <row r="576" spans="60:79">
      <c r="BH576" s="204"/>
      <c r="BI576" s="204"/>
      <c r="BJ576" s="204"/>
      <c r="BK576" s="204"/>
      <c r="BL576" s="204"/>
      <c r="BM576" s="204"/>
      <c r="BN576" s="204"/>
      <c r="BO576" s="204"/>
      <c r="BP576" s="204"/>
      <c r="BQ576" s="204"/>
      <c r="BR576" s="204"/>
      <c r="BS576" s="204"/>
      <c r="BT576" s="204"/>
      <c r="BU576" s="204"/>
      <c r="BV576" s="204"/>
      <c r="BW576" s="204"/>
      <c r="BX576" s="204"/>
      <c r="BY576" s="204"/>
      <c r="BZ576" s="204"/>
      <c r="CA576" s="204"/>
    </row>
    <row r="577" spans="60:79">
      <c r="BH577" s="204"/>
      <c r="BI577" s="204"/>
      <c r="BJ577" s="204"/>
      <c r="BK577" s="204"/>
      <c r="BL577" s="204"/>
      <c r="BM577" s="204"/>
      <c r="BN577" s="204"/>
      <c r="BO577" s="204"/>
      <c r="BP577" s="204"/>
      <c r="BQ577" s="204"/>
      <c r="BR577" s="204"/>
      <c r="BS577" s="204"/>
      <c r="BT577" s="204"/>
      <c r="BU577" s="204"/>
      <c r="BV577" s="204"/>
      <c r="BW577" s="204"/>
      <c r="BX577" s="204"/>
      <c r="BY577" s="204"/>
      <c r="BZ577" s="204"/>
      <c r="CA577" s="204"/>
    </row>
    <row r="578" spans="60:79">
      <c r="BH578" s="204"/>
      <c r="BI578" s="204"/>
      <c r="BJ578" s="204"/>
      <c r="BK578" s="204"/>
      <c r="BL578" s="204"/>
      <c r="BM578" s="204"/>
      <c r="BN578" s="204"/>
      <c r="BO578" s="204"/>
      <c r="BP578" s="204"/>
      <c r="BQ578" s="204"/>
      <c r="BR578" s="204"/>
      <c r="BS578" s="204"/>
      <c r="BT578" s="204"/>
      <c r="BU578" s="204"/>
      <c r="BV578" s="204"/>
      <c r="BW578" s="204"/>
      <c r="BX578" s="204"/>
      <c r="BY578" s="204"/>
      <c r="BZ578" s="204"/>
      <c r="CA578" s="204"/>
    </row>
    <row r="579" spans="60:79">
      <c r="BH579" s="204"/>
      <c r="BI579" s="204"/>
      <c r="BJ579" s="204"/>
      <c r="BK579" s="204"/>
      <c r="BL579" s="204"/>
      <c r="BM579" s="204"/>
      <c r="BN579" s="204"/>
      <c r="BO579" s="204"/>
      <c r="BP579" s="204"/>
      <c r="BQ579" s="204"/>
      <c r="BR579" s="204"/>
      <c r="BS579" s="204"/>
      <c r="BT579" s="204"/>
      <c r="BU579" s="204"/>
      <c r="BV579" s="204"/>
      <c r="BW579" s="204"/>
      <c r="BX579" s="204"/>
      <c r="BY579" s="204"/>
      <c r="BZ579" s="204"/>
      <c r="CA579" s="204"/>
    </row>
    <row r="580" spans="60:79">
      <c r="BH580" s="204"/>
      <c r="BI580" s="204"/>
      <c r="BJ580" s="204"/>
      <c r="BK580" s="204"/>
      <c r="BL580" s="204"/>
      <c r="BM580" s="204"/>
      <c r="BN580" s="204"/>
      <c r="BO580" s="204"/>
      <c r="BP580" s="204"/>
      <c r="BQ580" s="204"/>
      <c r="BR580" s="204"/>
      <c r="BS580" s="204"/>
      <c r="BT580" s="204"/>
      <c r="BU580" s="204"/>
      <c r="BV580" s="204"/>
      <c r="BW580" s="204"/>
      <c r="BX580" s="204"/>
      <c r="BY580" s="204"/>
      <c r="BZ580" s="204"/>
      <c r="CA580" s="204"/>
    </row>
    <row r="581" spans="60:79">
      <c r="BH581" s="204"/>
      <c r="BI581" s="204"/>
      <c r="BJ581" s="204"/>
      <c r="BK581" s="204"/>
      <c r="BL581" s="204"/>
      <c r="BM581" s="204"/>
      <c r="BN581" s="204"/>
      <c r="BO581" s="204"/>
      <c r="BP581" s="204"/>
      <c r="BQ581" s="204"/>
      <c r="BR581" s="204"/>
      <c r="BS581" s="204"/>
      <c r="BT581" s="204"/>
      <c r="BU581" s="204"/>
      <c r="BV581" s="204"/>
      <c r="BW581" s="204"/>
      <c r="BX581" s="204"/>
      <c r="BY581" s="204"/>
      <c r="BZ581" s="204"/>
      <c r="CA581" s="204"/>
    </row>
    <row r="582" spans="60:79">
      <c r="BH582" s="204"/>
      <c r="BI582" s="204"/>
      <c r="BJ582" s="204"/>
      <c r="BK582" s="204"/>
      <c r="BL582" s="204"/>
      <c r="BM582" s="204"/>
      <c r="BN582" s="204"/>
      <c r="BO582" s="204"/>
      <c r="BP582" s="204"/>
      <c r="BQ582" s="204"/>
      <c r="BR582" s="204"/>
      <c r="BS582" s="204"/>
      <c r="BT582" s="204"/>
      <c r="BU582" s="204"/>
      <c r="BV582" s="204"/>
      <c r="BW582" s="204"/>
      <c r="BX582" s="204"/>
      <c r="BY582" s="204"/>
      <c r="BZ582" s="204"/>
      <c r="CA582" s="204"/>
    </row>
    <row r="583" spans="60:79">
      <c r="BH583" s="204"/>
      <c r="BI583" s="204"/>
      <c r="BJ583" s="204"/>
      <c r="BK583" s="204"/>
      <c r="BL583" s="204"/>
      <c r="BM583" s="204"/>
      <c r="BN583" s="204"/>
      <c r="BO583" s="204"/>
      <c r="BP583" s="204"/>
      <c r="BQ583" s="204"/>
      <c r="BR583" s="204"/>
      <c r="BS583" s="204"/>
      <c r="BT583" s="204"/>
      <c r="BU583" s="204"/>
      <c r="BV583" s="204"/>
      <c r="BW583" s="204"/>
      <c r="BX583" s="204"/>
      <c r="BY583" s="204"/>
      <c r="BZ583" s="204"/>
      <c r="CA583" s="204"/>
    </row>
    <row r="584" spans="60:79">
      <c r="BH584" s="204"/>
      <c r="BI584" s="204"/>
      <c r="BJ584" s="204"/>
      <c r="BK584" s="204"/>
      <c r="BL584" s="204"/>
      <c r="BM584" s="204"/>
      <c r="BN584" s="204"/>
      <c r="BO584" s="204"/>
      <c r="BP584" s="204"/>
      <c r="BQ584" s="204"/>
      <c r="BR584" s="204"/>
      <c r="BS584" s="204"/>
      <c r="BT584" s="204"/>
      <c r="BU584" s="204"/>
      <c r="BV584" s="204"/>
      <c r="BW584" s="204"/>
      <c r="BX584" s="204"/>
      <c r="BY584" s="204"/>
      <c r="BZ584" s="204"/>
      <c r="CA584" s="204"/>
    </row>
    <row r="585" spans="60:79">
      <c r="BH585" s="204"/>
      <c r="BI585" s="204"/>
      <c r="BJ585" s="204"/>
      <c r="BK585" s="204"/>
      <c r="BL585" s="204"/>
      <c r="BM585" s="204"/>
      <c r="BN585" s="204"/>
      <c r="BO585" s="204"/>
      <c r="BP585" s="204"/>
      <c r="BQ585" s="204"/>
      <c r="BR585" s="204"/>
      <c r="BS585" s="204"/>
      <c r="BT585" s="204"/>
      <c r="BU585" s="204"/>
      <c r="BV585" s="204"/>
      <c r="BW585" s="204"/>
      <c r="BX585" s="204"/>
      <c r="BY585" s="204"/>
      <c r="BZ585" s="204"/>
      <c r="CA585" s="204"/>
    </row>
    <row r="586" spans="60:79">
      <c r="BH586" s="204"/>
      <c r="BI586" s="204"/>
      <c r="BJ586" s="204"/>
      <c r="BK586" s="204"/>
      <c r="BL586" s="204"/>
      <c r="BM586" s="204"/>
      <c r="BN586" s="204"/>
      <c r="BO586" s="204"/>
      <c r="BP586" s="204"/>
      <c r="BQ586" s="204"/>
      <c r="BR586" s="204"/>
      <c r="BS586" s="204"/>
      <c r="BT586" s="204"/>
      <c r="BU586" s="204"/>
      <c r="BV586" s="204"/>
      <c r="BW586" s="204"/>
      <c r="BX586" s="204"/>
      <c r="BY586" s="204"/>
      <c r="BZ586" s="204"/>
      <c r="CA586" s="204"/>
    </row>
    <row r="587" spans="60:79">
      <c r="BH587" s="204"/>
      <c r="BI587" s="204"/>
      <c r="BJ587" s="204"/>
      <c r="BK587" s="204"/>
      <c r="BL587" s="204"/>
      <c r="BM587" s="204"/>
      <c r="BN587" s="204"/>
      <c r="BO587" s="204"/>
      <c r="BP587" s="204"/>
      <c r="BQ587" s="204"/>
      <c r="BR587" s="204"/>
      <c r="BS587" s="204"/>
      <c r="BT587" s="204"/>
      <c r="BU587" s="204"/>
      <c r="BV587" s="204"/>
      <c r="BW587" s="204"/>
      <c r="BX587" s="204"/>
      <c r="BY587" s="204"/>
      <c r="BZ587" s="204"/>
      <c r="CA587" s="204"/>
    </row>
    <row r="588" spans="60:79">
      <c r="BH588" s="204"/>
      <c r="BI588" s="204"/>
      <c r="BJ588" s="204"/>
      <c r="BK588" s="204"/>
      <c r="BL588" s="204"/>
      <c r="BM588" s="204"/>
      <c r="BN588" s="204"/>
      <c r="BO588" s="204"/>
      <c r="BP588" s="204"/>
      <c r="BQ588" s="204"/>
      <c r="BR588" s="204"/>
      <c r="BS588" s="204"/>
      <c r="BT588" s="204"/>
      <c r="BU588" s="204"/>
      <c r="BV588" s="204"/>
      <c r="BW588" s="204"/>
      <c r="BX588" s="204"/>
      <c r="BY588" s="204"/>
      <c r="BZ588" s="204"/>
      <c r="CA588" s="204"/>
    </row>
    <row r="589" spans="60:79">
      <c r="BH589" s="204"/>
      <c r="BI589" s="204"/>
      <c r="BJ589" s="204"/>
      <c r="BK589" s="204"/>
      <c r="BL589" s="204"/>
      <c r="BM589" s="204"/>
      <c r="BN589" s="204"/>
      <c r="BO589" s="204"/>
      <c r="BP589" s="204"/>
      <c r="BQ589" s="204"/>
      <c r="BR589" s="204"/>
      <c r="BS589" s="204"/>
      <c r="BT589" s="204"/>
      <c r="BU589" s="204"/>
      <c r="BV589" s="204"/>
      <c r="BW589" s="204"/>
      <c r="BX589" s="204"/>
      <c r="BY589" s="204"/>
      <c r="BZ589" s="204"/>
      <c r="CA589" s="204"/>
    </row>
    <row r="590" spans="60:79">
      <c r="BH590" s="204"/>
      <c r="BI590" s="204"/>
      <c r="BJ590" s="204"/>
      <c r="BK590" s="204"/>
      <c r="BL590" s="204"/>
      <c r="BM590" s="204"/>
      <c r="BN590" s="204"/>
      <c r="BO590" s="204"/>
      <c r="BP590" s="204"/>
      <c r="BQ590" s="204"/>
      <c r="BR590" s="204"/>
      <c r="BS590" s="204"/>
      <c r="BT590" s="204"/>
      <c r="BU590" s="204"/>
      <c r="BV590" s="204"/>
      <c r="BW590" s="204"/>
      <c r="BX590" s="204"/>
      <c r="BY590" s="204"/>
      <c r="BZ590" s="204"/>
      <c r="CA590" s="204"/>
    </row>
    <row r="591" spans="60:79">
      <c r="BH591" s="204"/>
      <c r="BI591" s="204"/>
      <c r="BJ591" s="204"/>
      <c r="BK591" s="204"/>
      <c r="BL591" s="204"/>
      <c r="BM591" s="204"/>
      <c r="BN591" s="204"/>
      <c r="BO591" s="204"/>
      <c r="BP591" s="204"/>
      <c r="BQ591" s="204"/>
      <c r="BR591" s="204"/>
      <c r="BS591" s="204"/>
      <c r="BT591" s="204"/>
      <c r="BU591" s="204"/>
      <c r="BV591" s="204"/>
      <c r="BW591" s="204"/>
      <c r="BX591" s="204"/>
      <c r="BY591" s="204"/>
      <c r="BZ591" s="204"/>
      <c r="CA591" s="204"/>
    </row>
    <row r="592" spans="60:79">
      <c r="BH592" s="204"/>
      <c r="BI592" s="204"/>
      <c r="BJ592" s="204"/>
      <c r="BK592" s="204"/>
      <c r="BL592" s="204"/>
      <c r="BM592" s="204"/>
      <c r="BN592" s="204"/>
      <c r="BO592" s="204"/>
      <c r="BP592" s="204"/>
      <c r="BQ592" s="204"/>
      <c r="BR592" s="204"/>
      <c r="BS592" s="204"/>
      <c r="BT592" s="204"/>
      <c r="BU592" s="204"/>
      <c r="BV592" s="204"/>
      <c r="BW592" s="204"/>
      <c r="BX592" s="204"/>
      <c r="BY592" s="204"/>
      <c r="BZ592" s="204"/>
      <c r="CA592" s="204"/>
    </row>
    <row r="593" spans="60:79">
      <c r="BH593" s="204"/>
      <c r="BI593" s="204"/>
      <c r="BJ593" s="204"/>
      <c r="BK593" s="204"/>
      <c r="BL593" s="204"/>
      <c r="BM593" s="204"/>
      <c r="BN593" s="204"/>
      <c r="BO593" s="204"/>
      <c r="BP593" s="204"/>
      <c r="BQ593" s="204"/>
      <c r="BR593" s="204"/>
      <c r="BS593" s="204"/>
      <c r="BT593" s="204"/>
      <c r="BU593" s="204"/>
      <c r="BV593" s="204"/>
      <c r="BW593" s="204"/>
      <c r="BX593" s="204"/>
      <c r="BY593" s="204"/>
      <c r="BZ593" s="204"/>
      <c r="CA593" s="204"/>
    </row>
    <row r="594" spans="60:79">
      <c r="BH594" s="204"/>
      <c r="BI594" s="204"/>
      <c r="BJ594" s="204"/>
      <c r="BK594" s="204"/>
      <c r="BL594" s="204"/>
      <c r="BM594" s="204"/>
      <c r="BN594" s="204"/>
      <c r="BO594" s="204"/>
      <c r="BP594" s="204"/>
      <c r="BQ594" s="204"/>
      <c r="BR594" s="204"/>
      <c r="BS594" s="204"/>
      <c r="BT594" s="204"/>
      <c r="BU594" s="204"/>
      <c r="BV594" s="204"/>
      <c r="BW594" s="204"/>
      <c r="BX594" s="204"/>
      <c r="BY594" s="204"/>
      <c r="BZ594" s="204"/>
      <c r="CA594" s="204"/>
    </row>
    <row r="595" spans="60:79">
      <c r="BH595" s="204"/>
      <c r="BI595" s="204"/>
      <c r="BJ595" s="204"/>
      <c r="BK595" s="204"/>
      <c r="BL595" s="204"/>
      <c r="BM595" s="204"/>
      <c r="BN595" s="204"/>
      <c r="BO595" s="204"/>
      <c r="BP595" s="204"/>
      <c r="BQ595" s="204"/>
      <c r="BR595" s="204"/>
      <c r="BS595" s="204"/>
      <c r="BT595" s="204"/>
      <c r="BU595" s="204"/>
      <c r="BV595" s="204"/>
      <c r="BW595" s="204"/>
      <c r="BX595" s="204"/>
      <c r="BY595" s="204"/>
      <c r="BZ595" s="204"/>
      <c r="CA595" s="204"/>
    </row>
    <row r="596" spans="60:79">
      <c r="BH596" s="204"/>
      <c r="BI596" s="204"/>
      <c r="BJ596" s="204"/>
      <c r="BK596" s="204"/>
      <c r="BL596" s="204"/>
      <c r="BM596" s="204"/>
      <c r="BN596" s="204"/>
      <c r="BO596" s="204"/>
      <c r="BP596" s="204"/>
      <c r="BQ596" s="204"/>
      <c r="BR596" s="204"/>
      <c r="BS596" s="204"/>
      <c r="BT596" s="204"/>
      <c r="BU596" s="204"/>
      <c r="BV596" s="204"/>
      <c r="BW596" s="204"/>
      <c r="BX596" s="204"/>
      <c r="BY596" s="204"/>
      <c r="BZ596" s="204"/>
      <c r="CA596" s="204"/>
    </row>
    <row r="597" spans="60:79">
      <c r="BH597" s="204"/>
      <c r="BI597" s="204"/>
      <c r="BJ597" s="204"/>
      <c r="BK597" s="204"/>
      <c r="BL597" s="204"/>
      <c r="BM597" s="204"/>
      <c r="BN597" s="204"/>
      <c r="BO597" s="204"/>
      <c r="BP597" s="204"/>
      <c r="BQ597" s="204"/>
      <c r="BR597" s="204"/>
      <c r="BS597" s="204"/>
      <c r="BT597" s="204"/>
      <c r="BU597" s="204"/>
      <c r="BV597" s="204"/>
      <c r="BW597" s="204"/>
      <c r="BX597" s="204"/>
      <c r="BY597" s="204"/>
      <c r="BZ597" s="204"/>
      <c r="CA597" s="204"/>
    </row>
    <row r="598" spans="60:79">
      <c r="BH598" s="204"/>
      <c r="BI598" s="204"/>
      <c r="BJ598" s="204"/>
      <c r="BK598" s="204"/>
      <c r="BL598" s="204"/>
      <c r="BM598" s="204"/>
      <c r="BN598" s="204"/>
      <c r="BO598" s="204"/>
      <c r="BP598" s="204"/>
      <c r="BQ598" s="204"/>
      <c r="BR598" s="204"/>
      <c r="BS598" s="204"/>
      <c r="BT598" s="204"/>
      <c r="BU598" s="204"/>
      <c r="BV598" s="204"/>
      <c r="BW598" s="204"/>
      <c r="BX598" s="204"/>
      <c r="BY598" s="204"/>
      <c r="BZ598" s="204"/>
      <c r="CA598" s="204"/>
    </row>
    <row r="599" spans="60:79">
      <c r="BH599" s="204"/>
      <c r="BI599" s="204"/>
      <c r="BJ599" s="204"/>
      <c r="BK599" s="204"/>
      <c r="BL599" s="204"/>
      <c r="BM599" s="204"/>
      <c r="BN599" s="204"/>
      <c r="BO599" s="204"/>
      <c r="BP599" s="204"/>
      <c r="BQ599" s="204"/>
      <c r="BR599" s="204"/>
      <c r="BS599" s="204"/>
      <c r="BT599" s="204"/>
      <c r="BU599" s="204"/>
      <c r="BV599" s="204"/>
      <c r="BW599" s="204"/>
      <c r="BX599" s="204"/>
      <c r="BY599" s="204"/>
      <c r="BZ599" s="204"/>
      <c r="CA599" s="204"/>
    </row>
    <row r="600" spans="60:79">
      <c r="BH600" s="204"/>
      <c r="BI600" s="204"/>
      <c r="BJ600" s="204"/>
      <c r="BK600" s="204"/>
      <c r="BL600" s="204"/>
      <c r="BM600" s="204"/>
      <c r="BN600" s="204"/>
      <c r="BO600" s="204"/>
      <c r="BP600" s="204"/>
      <c r="BQ600" s="204"/>
      <c r="BR600" s="204"/>
      <c r="BS600" s="204"/>
      <c r="BT600" s="204"/>
      <c r="BU600" s="204"/>
      <c r="BV600" s="204"/>
      <c r="BW600" s="204"/>
      <c r="BX600" s="204"/>
      <c r="BY600" s="204"/>
      <c r="BZ600" s="204"/>
      <c r="CA600" s="204"/>
    </row>
    <row r="601" spans="60:79">
      <c r="BH601" s="204"/>
      <c r="BI601" s="204"/>
      <c r="BJ601" s="204"/>
      <c r="BK601" s="204"/>
      <c r="BL601" s="204"/>
      <c r="BM601" s="204"/>
      <c r="BN601" s="204"/>
      <c r="BO601" s="204"/>
      <c r="BP601" s="204"/>
      <c r="BQ601" s="204"/>
      <c r="BR601" s="204"/>
      <c r="BS601" s="204"/>
      <c r="BT601" s="204"/>
      <c r="BU601" s="204"/>
      <c r="BV601" s="204"/>
      <c r="BW601" s="204"/>
      <c r="BX601" s="204"/>
      <c r="BY601" s="204"/>
      <c r="BZ601" s="204"/>
      <c r="CA601" s="204"/>
    </row>
    <row r="602" spans="60:79">
      <c r="BH602" s="204"/>
      <c r="BI602" s="204"/>
      <c r="BJ602" s="204"/>
      <c r="BK602" s="204"/>
      <c r="BL602" s="204"/>
      <c r="BM602" s="204"/>
      <c r="BN602" s="204"/>
      <c r="BO602" s="204"/>
      <c r="BP602" s="204"/>
      <c r="BQ602" s="204"/>
      <c r="BR602" s="204"/>
      <c r="BS602" s="204"/>
      <c r="BT602" s="204"/>
      <c r="BU602" s="204"/>
      <c r="BV602" s="204"/>
      <c r="BW602" s="204"/>
      <c r="BX602" s="204"/>
      <c r="BY602" s="204"/>
      <c r="BZ602" s="204"/>
      <c r="CA602" s="204"/>
    </row>
    <row r="603" spans="60:79">
      <c r="BH603" s="204"/>
      <c r="BI603" s="204"/>
      <c r="BJ603" s="204"/>
      <c r="BK603" s="204"/>
      <c r="BL603" s="204"/>
      <c r="BM603" s="204"/>
      <c r="BN603" s="204"/>
      <c r="BO603" s="204"/>
      <c r="BP603" s="204"/>
      <c r="BQ603" s="204"/>
      <c r="BR603" s="204"/>
      <c r="BS603" s="204"/>
      <c r="BT603" s="204"/>
      <c r="BU603" s="204"/>
      <c r="BV603" s="204"/>
      <c r="BW603" s="204"/>
      <c r="BX603" s="204"/>
      <c r="BY603" s="204"/>
      <c r="BZ603" s="204"/>
      <c r="CA603" s="204"/>
    </row>
    <row r="604" spans="60:79">
      <c r="BH604" s="204"/>
      <c r="BI604" s="204"/>
      <c r="BJ604" s="204"/>
      <c r="BK604" s="204"/>
      <c r="BL604" s="204"/>
      <c r="BM604" s="204"/>
      <c r="BN604" s="204"/>
      <c r="BO604" s="204"/>
      <c r="BP604" s="204"/>
      <c r="BQ604" s="204"/>
      <c r="BR604" s="204"/>
      <c r="BS604" s="204"/>
      <c r="BT604" s="204"/>
      <c r="BU604" s="204"/>
      <c r="BV604" s="204"/>
      <c r="BW604" s="204"/>
      <c r="BX604" s="204"/>
      <c r="BY604" s="204"/>
      <c r="BZ604" s="204"/>
      <c r="CA604" s="204"/>
    </row>
    <row r="605" spans="60:79">
      <c r="BH605" s="204"/>
      <c r="BI605" s="204"/>
      <c r="BJ605" s="204"/>
      <c r="BK605" s="204"/>
      <c r="BL605" s="204"/>
      <c r="BM605" s="204"/>
      <c r="BN605" s="204"/>
      <c r="BO605" s="204"/>
      <c r="BP605" s="204"/>
      <c r="BQ605" s="204"/>
      <c r="BR605" s="204"/>
      <c r="BS605" s="204"/>
      <c r="BT605" s="204"/>
      <c r="BU605" s="204"/>
      <c r="BV605" s="204"/>
      <c r="BW605" s="204"/>
      <c r="BX605" s="204"/>
      <c r="BY605" s="204"/>
      <c r="BZ605" s="204"/>
      <c r="CA605" s="204"/>
    </row>
    <row r="606" spans="60:79">
      <c r="BH606" s="204"/>
      <c r="BI606" s="204"/>
      <c r="BJ606" s="204"/>
      <c r="BK606" s="204"/>
      <c r="BL606" s="204"/>
      <c r="BM606" s="204"/>
      <c r="BN606" s="204"/>
      <c r="BO606" s="204"/>
      <c r="BP606" s="204"/>
      <c r="BQ606" s="204"/>
      <c r="BR606" s="204"/>
      <c r="BS606" s="204"/>
      <c r="BT606" s="204"/>
      <c r="BU606" s="204"/>
      <c r="BV606" s="204"/>
      <c r="BW606" s="204"/>
      <c r="BX606" s="204"/>
      <c r="BY606" s="204"/>
      <c r="BZ606" s="204"/>
      <c r="CA606" s="204"/>
    </row>
    <row r="607" spans="60:79">
      <c r="BH607" s="204"/>
      <c r="BI607" s="204"/>
      <c r="BJ607" s="204"/>
      <c r="BK607" s="204"/>
      <c r="BL607" s="204"/>
      <c r="BM607" s="204"/>
      <c r="BN607" s="204"/>
      <c r="BO607" s="204"/>
      <c r="BP607" s="204"/>
      <c r="BQ607" s="204"/>
      <c r="BR607" s="204"/>
      <c r="BS607" s="204"/>
      <c r="BT607" s="204"/>
      <c r="BU607" s="204"/>
      <c r="BV607" s="204"/>
      <c r="BW607" s="204"/>
      <c r="BX607" s="204"/>
      <c r="BY607" s="204"/>
      <c r="BZ607" s="204"/>
      <c r="CA607" s="204"/>
    </row>
    <row r="608" spans="60:79">
      <c r="BH608" s="204"/>
      <c r="BI608" s="204"/>
      <c r="BJ608" s="204"/>
      <c r="BK608" s="204"/>
      <c r="BL608" s="204"/>
      <c r="BM608" s="204"/>
      <c r="BN608" s="204"/>
      <c r="BO608" s="204"/>
      <c r="BP608" s="204"/>
      <c r="BQ608" s="204"/>
      <c r="BR608" s="204"/>
      <c r="BS608" s="204"/>
      <c r="BT608" s="204"/>
      <c r="BU608" s="204"/>
      <c r="BV608" s="204"/>
      <c r="BW608" s="204"/>
      <c r="BX608" s="204"/>
      <c r="BY608" s="204"/>
      <c r="BZ608" s="204"/>
      <c r="CA608" s="204"/>
    </row>
    <row r="609" spans="60:79">
      <c r="BH609" s="204"/>
      <c r="BI609" s="204"/>
      <c r="BJ609" s="204"/>
      <c r="BK609" s="204"/>
      <c r="BL609" s="204"/>
      <c r="BM609" s="204"/>
      <c r="BN609" s="204"/>
      <c r="BO609" s="204"/>
      <c r="BP609" s="204"/>
      <c r="BQ609" s="204"/>
      <c r="BR609" s="204"/>
      <c r="BS609" s="204"/>
      <c r="BT609" s="204"/>
      <c r="BU609" s="204"/>
      <c r="BV609" s="204"/>
      <c r="BW609" s="204"/>
      <c r="BX609" s="204"/>
      <c r="BY609" s="204"/>
      <c r="BZ609" s="204"/>
      <c r="CA609" s="204"/>
    </row>
    <row r="610" spans="60:79">
      <c r="BH610" s="204"/>
      <c r="BI610" s="204"/>
      <c r="BJ610" s="204"/>
      <c r="BK610" s="204"/>
      <c r="BL610" s="204"/>
      <c r="BM610" s="204"/>
      <c r="BN610" s="204"/>
      <c r="BO610" s="204"/>
      <c r="BP610" s="204"/>
      <c r="BQ610" s="204"/>
      <c r="BR610" s="204"/>
      <c r="BS610" s="204"/>
      <c r="BT610" s="204"/>
      <c r="BU610" s="204"/>
      <c r="BV610" s="204"/>
      <c r="BW610" s="204"/>
      <c r="BX610" s="204"/>
      <c r="BY610" s="204"/>
      <c r="BZ610" s="204"/>
      <c r="CA610" s="204"/>
    </row>
    <row r="611" spans="60:79">
      <c r="BH611" s="204"/>
      <c r="BI611" s="204"/>
      <c r="BJ611" s="204"/>
      <c r="BK611" s="204"/>
      <c r="BL611" s="204"/>
      <c r="BM611" s="204"/>
      <c r="BN611" s="204"/>
      <c r="BO611" s="204"/>
      <c r="BP611" s="204"/>
      <c r="BQ611" s="204"/>
      <c r="BR611" s="204"/>
      <c r="BS611" s="204"/>
      <c r="BT611" s="204"/>
      <c r="BU611" s="204"/>
      <c r="BV611" s="204"/>
      <c r="BW611" s="204"/>
      <c r="BX611" s="204"/>
      <c r="BY611" s="204"/>
      <c r="BZ611" s="204"/>
      <c r="CA611" s="204"/>
    </row>
    <row r="612" spans="60:79">
      <c r="BH612" s="204"/>
      <c r="BI612" s="204"/>
      <c r="BJ612" s="204"/>
      <c r="BK612" s="204"/>
      <c r="BL612" s="204"/>
      <c r="BM612" s="204"/>
      <c r="BN612" s="204"/>
      <c r="BO612" s="204"/>
      <c r="BP612" s="204"/>
      <c r="BQ612" s="204"/>
      <c r="BR612" s="204"/>
      <c r="BS612" s="204"/>
      <c r="BT612" s="204"/>
      <c r="BU612" s="204"/>
      <c r="BV612" s="204"/>
      <c r="BW612" s="204"/>
      <c r="BX612" s="204"/>
      <c r="BY612" s="204"/>
      <c r="BZ612" s="204"/>
      <c r="CA612" s="204"/>
    </row>
    <row r="613" spans="60:79">
      <c r="BH613" s="204"/>
      <c r="BI613" s="204"/>
      <c r="BJ613" s="204"/>
      <c r="BK613" s="204"/>
      <c r="BL613" s="204"/>
      <c r="BM613" s="204"/>
      <c r="BN613" s="204"/>
      <c r="BO613" s="204"/>
      <c r="BP613" s="204"/>
      <c r="BQ613" s="204"/>
      <c r="BR613" s="204"/>
      <c r="BS613" s="204"/>
      <c r="BT613" s="204"/>
      <c r="BU613" s="204"/>
      <c r="BV613" s="204"/>
      <c r="BW613" s="204"/>
      <c r="BX613" s="204"/>
      <c r="BY613" s="204"/>
      <c r="BZ613" s="204"/>
      <c r="CA613" s="204"/>
    </row>
    <row r="614" spans="60:79">
      <c r="BH614" s="204"/>
      <c r="BI614" s="204"/>
      <c r="BJ614" s="204"/>
      <c r="BK614" s="204"/>
      <c r="BL614" s="204"/>
      <c r="BM614" s="204"/>
      <c r="BN614" s="204"/>
      <c r="BO614" s="204"/>
      <c r="BP614" s="204"/>
      <c r="BQ614" s="204"/>
      <c r="BR614" s="204"/>
      <c r="BS614" s="204"/>
      <c r="BT614" s="204"/>
      <c r="BU614" s="204"/>
      <c r="BV614" s="204"/>
      <c r="BW614" s="204"/>
      <c r="BX614" s="204"/>
      <c r="BY614" s="204"/>
      <c r="BZ614" s="204"/>
      <c r="CA614" s="204"/>
    </row>
    <row r="615" spans="60:79">
      <c r="BH615" s="204"/>
      <c r="BI615" s="204"/>
      <c r="BJ615" s="204"/>
      <c r="BK615" s="204"/>
      <c r="BL615" s="204"/>
      <c r="BM615" s="204"/>
      <c r="BN615" s="204"/>
      <c r="BO615" s="204"/>
      <c r="BP615" s="204"/>
      <c r="BQ615" s="204"/>
      <c r="BR615" s="204"/>
      <c r="BS615" s="204"/>
      <c r="BT615" s="204"/>
      <c r="BU615" s="204"/>
      <c r="BV615" s="204"/>
      <c r="BW615" s="204"/>
      <c r="BX615" s="204"/>
      <c r="BY615" s="204"/>
      <c r="BZ615" s="204"/>
      <c r="CA615" s="204"/>
    </row>
    <row r="616" spans="60:79">
      <c r="BH616" s="204"/>
      <c r="BI616" s="204"/>
      <c r="BJ616" s="204"/>
      <c r="BK616" s="204"/>
      <c r="BL616" s="204"/>
      <c r="BM616" s="204"/>
      <c r="BN616" s="204"/>
      <c r="BO616" s="204"/>
      <c r="BP616" s="204"/>
      <c r="BQ616" s="204"/>
      <c r="BR616" s="204"/>
      <c r="BS616" s="204"/>
      <c r="BT616" s="204"/>
      <c r="BU616" s="204"/>
      <c r="BV616" s="204"/>
      <c r="BW616" s="204"/>
      <c r="BX616" s="204"/>
      <c r="BY616" s="204"/>
      <c r="BZ616" s="204"/>
      <c r="CA616" s="204"/>
    </row>
    <row r="617" spans="60:79">
      <c r="BH617" s="204"/>
      <c r="BI617" s="204"/>
      <c r="BJ617" s="204"/>
      <c r="BK617" s="204"/>
      <c r="BL617" s="204"/>
      <c r="BM617" s="204"/>
      <c r="BN617" s="204"/>
      <c r="BO617" s="204"/>
      <c r="BP617" s="204"/>
      <c r="BQ617" s="204"/>
      <c r="BR617" s="204"/>
      <c r="BS617" s="204"/>
      <c r="BT617" s="204"/>
      <c r="BU617" s="204"/>
      <c r="BV617" s="204"/>
      <c r="BW617" s="204"/>
      <c r="BX617" s="204"/>
      <c r="BY617" s="204"/>
      <c r="BZ617" s="204"/>
      <c r="CA617" s="204"/>
    </row>
    <row r="618" spans="60:79">
      <c r="BH618" s="204"/>
      <c r="BI618" s="204"/>
      <c r="BJ618" s="204"/>
      <c r="BK618" s="204"/>
      <c r="BL618" s="204"/>
      <c r="BM618" s="204"/>
      <c r="BN618" s="204"/>
      <c r="BO618" s="204"/>
      <c r="BP618" s="204"/>
      <c r="BQ618" s="204"/>
      <c r="BR618" s="204"/>
      <c r="BS618" s="204"/>
      <c r="BT618" s="204"/>
      <c r="BU618" s="204"/>
      <c r="BV618" s="204"/>
      <c r="BW618" s="204"/>
      <c r="BX618" s="204"/>
      <c r="BY618" s="204"/>
      <c r="BZ618" s="204"/>
      <c r="CA618" s="204"/>
    </row>
    <row r="619" spans="60:79">
      <c r="BH619" s="204"/>
      <c r="BI619" s="204"/>
      <c r="BJ619" s="204"/>
      <c r="BK619" s="204"/>
      <c r="BL619" s="204"/>
      <c r="BM619" s="204"/>
      <c r="BN619" s="204"/>
      <c r="BO619" s="204"/>
      <c r="BP619" s="204"/>
      <c r="BQ619" s="204"/>
      <c r="BR619" s="204"/>
      <c r="BS619" s="204"/>
      <c r="BT619" s="204"/>
      <c r="BU619" s="204"/>
      <c r="BV619" s="204"/>
      <c r="BW619" s="204"/>
      <c r="BX619" s="204"/>
      <c r="BY619" s="204"/>
      <c r="BZ619" s="204"/>
      <c r="CA619" s="204"/>
    </row>
    <row r="620" spans="60:79">
      <c r="BH620" s="204"/>
      <c r="BI620" s="204"/>
      <c r="BJ620" s="204"/>
      <c r="BK620" s="204"/>
      <c r="BL620" s="204"/>
      <c r="BM620" s="204"/>
      <c r="BN620" s="204"/>
      <c r="BO620" s="204"/>
      <c r="BP620" s="204"/>
      <c r="BQ620" s="204"/>
      <c r="BR620" s="204"/>
      <c r="BS620" s="204"/>
      <c r="BT620" s="204"/>
      <c r="BU620" s="204"/>
      <c r="BV620" s="204"/>
      <c r="BW620" s="204"/>
      <c r="BX620" s="204"/>
      <c r="BY620" s="204"/>
      <c r="BZ620" s="204"/>
      <c r="CA620" s="204"/>
    </row>
    <row r="621" spans="60:79">
      <c r="BH621" s="204"/>
      <c r="BI621" s="204"/>
      <c r="BJ621" s="204"/>
      <c r="BK621" s="204"/>
      <c r="BL621" s="204"/>
      <c r="BM621" s="204"/>
      <c r="BN621" s="204"/>
      <c r="BO621" s="204"/>
      <c r="BP621" s="204"/>
      <c r="BQ621" s="204"/>
      <c r="BR621" s="204"/>
      <c r="BS621" s="204"/>
      <c r="BT621" s="204"/>
      <c r="BU621" s="204"/>
      <c r="BV621" s="204"/>
      <c r="BW621" s="204"/>
      <c r="BX621" s="204"/>
      <c r="BY621" s="204"/>
      <c r="BZ621" s="204"/>
      <c r="CA621" s="204"/>
    </row>
    <row r="622" spans="60:79">
      <c r="BH622" s="204"/>
      <c r="BI622" s="204"/>
      <c r="BJ622" s="204"/>
      <c r="BK622" s="204"/>
      <c r="BL622" s="204"/>
      <c r="BM622" s="204"/>
      <c r="BN622" s="204"/>
      <c r="BO622" s="204"/>
      <c r="BP622" s="204"/>
      <c r="BQ622" s="204"/>
      <c r="BR622" s="204"/>
      <c r="BS622" s="204"/>
      <c r="BT622" s="204"/>
      <c r="BU622" s="204"/>
      <c r="BV622" s="204"/>
      <c r="BW622" s="204"/>
      <c r="BX622" s="204"/>
      <c r="BY622" s="204"/>
      <c r="BZ622" s="204"/>
      <c r="CA622" s="204"/>
    </row>
    <row r="623" spans="60:79">
      <c r="BH623" s="204"/>
      <c r="BI623" s="204"/>
      <c r="BJ623" s="204"/>
      <c r="BK623" s="204"/>
      <c r="BL623" s="204"/>
      <c r="BM623" s="204"/>
      <c r="BN623" s="204"/>
      <c r="BO623" s="204"/>
      <c r="BP623" s="204"/>
      <c r="BQ623" s="204"/>
      <c r="BR623" s="204"/>
      <c r="BS623" s="204"/>
      <c r="BT623" s="204"/>
      <c r="BU623" s="204"/>
      <c r="BV623" s="204"/>
      <c r="BW623" s="204"/>
      <c r="BX623" s="204"/>
      <c r="BY623" s="204"/>
      <c r="BZ623" s="204"/>
      <c r="CA623" s="204"/>
    </row>
    <row r="624" spans="60:79">
      <c r="BH624" s="204"/>
      <c r="BI624" s="204"/>
      <c r="BJ624" s="204"/>
      <c r="BK624" s="204"/>
      <c r="BL624" s="204"/>
      <c r="BM624" s="204"/>
      <c r="BN624" s="204"/>
      <c r="BO624" s="204"/>
      <c r="BP624" s="204"/>
      <c r="BQ624" s="204"/>
      <c r="BR624" s="204"/>
      <c r="BS624" s="204"/>
      <c r="BT624" s="204"/>
      <c r="BU624" s="204"/>
      <c r="BV624" s="204"/>
      <c r="BW624" s="204"/>
      <c r="BX624" s="204"/>
      <c r="BY624" s="204"/>
      <c r="BZ624" s="204"/>
      <c r="CA624" s="204"/>
    </row>
    <row r="625" spans="60:79">
      <c r="BH625" s="204"/>
      <c r="BI625" s="204"/>
      <c r="BJ625" s="204"/>
      <c r="BK625" s="204"/>
      <c r="BL625" s="204"/>
      <c r="BM625" s="204"/>
      <c r="BN625" s="204"/>
      <c r="BO625" s="204"/>
      <c r="BP625" s="204"/>
      <c r="BQ625" s="204"/>
      <c r="BR625" s="204"/>
      <c r="BS625" s="204"/>
      <c r="BT625" s="204"/>
      <c r="BU625" s="204"/>
      <c r="BV625" s="204"/>
      <c r="BW625" s="204"/>
      <c r="BX625" s="204"/>
      <c r="BY625" s="204"/>
      <c r="BZ625" s="204"/>
      <c r="CA625" s="204"/>
    </row>
    <row r="626" spans="60:79">
      <c r="BH626" s="204"/>
      <c r="BI626" s="204"/>
      <c r="BJ626" s="204"/>
      <c r="BK626" s="204"/>
      <c r="BL626" s="204"/>
      <c r="BM626" s="204"/>
      <c r="BN626" s="204"/>
      <c r="BO626" s="204"/>
      <c r="BP626" s="204"/>
      <c r="BQ626" s="204"/>
      <c r="BR626" s="204"/>
      <c r="BS626" s="204"/>
      <c r="BT626" s="204"/>
      <c r="BU626" s="204"/>
      <c r="BV626" s="204"/>
      <c r="BW626" s="204"/>
      <c r="BX626" s="204"/>
      <c r="BY626" s="204"/>
      <c r="BZ626" s="204"/>
      <c r="CA626" s="204"/>
    </row>
    <row r="627" spans="60:79">
      <c r="BH627" s="204"/>
      <c r="BI627" s="204"/>
      <c r="BJ627" s="204"/>
      <c r="BK627" s="204"/>
      <c r="BL627" s="204"/>
      <c r="BM627" s="204"/>
      <c r="BN627" s="204"/>
      <c r="BO627" s="204"/>
      <c r="BP627" s="204"/>
      <c r="BQ627" s="204"/>
      <c r="BR627" s="204"/>
      <c r="BS627" s="204"/>
      <c r="BT627" s="204"/>
      <c r="BU627" s="204"/>
      <c r="BV627" s="204"/>
      <c r="BW627" s="204"/>
      <c r="BX627" s="204"/>
      <c r="BY627" s="204"/>
      <c r="BZ627" s="204"/>
      <c r="CA627" s="204"/>
    </row>
    <row r="628" spans="60:79">
      <c r="BH628" s="204"/>
      <c r="BI628" s="204"/>
      <c r="BJ628" s="204"/>
      <c r="BK628" s="204"/>
      <c r="BL628" s="204"/>
      <c r="BM628" s="204"/>
      <c r="BN628" s="204"/>
      <c r="BO628" s="204"/>
      <c r="BP628" s="204"/>
      <c r="BQ628" s="204"/>
      <c r="BR628" s="204"/>
      <c r="BS628" s="204"/>
      <c r="BT628" s="204"/>
      <c r="BU628" s="204"/>
      <c r="BV628" s="204"/>
      <c r="BW628" s="204"/>
      <c r="BX628" s="204"/>
      <c r="BY628" s="204"/>
      <c r="BZ628" s="204"/>
      <c r="CA628" s="204"/>
    </row>
    <row r="629" spans="60:79">
      <c r="BH629" s="204"/>
      <c r="BI629" s="204"/>
      <c r="BJ629" s="204"/>
      <c r="BK629" s="204"/>
      <c r="BL629" s="204"/>
      <c r="BM629" s="204"/>
      <c r="BN629" s="204"/>
      <c r="BO629" s="204"/>
      <c r="BP629" s="204"/>
      <c r="BQ629" s="204"/>
      <c r="BR629" s="204"/>
      <c r="BS629" s="204"/>
      <c r="BT629" s="204"/>
      <c r="BU629" s="204"/>
      <c r="BV629" s="204"/>
      <c r="BW629" s="204"/>
      <c r="BX629" s="204"/>
      <c r="BY629" s="204"/>
      <c r="BZ629" s="204"/>
      <c r="CA629" s="204"/>
    </row>
    <row r="630" spans="60:79">
      <c r="BH630" s="204"/>
      <c r="BI630" s="204"/>
      <c r="BJ630" s="204"/>
      <c r="BK630" s="204"/>
      <c r="BL630" s="204"/>
      <c r="BM630" s="204"/>
      <c r="BN630" s="204"/>
      <c r="BO630" s="204"/>
      <c r="BP630" s="204"/>
      <c r="BQ630" s="204"/>
      <c r="BR630" s="204"/>
      <c r="BS630" s="204"/>
      <c r="BT630" s="204"/>
      <c r="BU630" s="204"/>
      <c r="BV630" s="204"/>
      <c r="BW630" s="204"/>
      <c r="BX630" s="204"/>
      <c r="BY630" s="204"/>
      <c r="BZ630" s="204"/>
      <c r="CA630" s="204"/>
    </row>
    <row r="631" spans="60:79">
      <c r="BH631" s="204"/>
      <c r="BI631" s="204"/>
      <c r="BJ631" s="204"/>
      <c r="BK631" s="204"/>
      <c r="BL631" s="204"/>
      <c r="BM631" s="204"/>
      <c r="BN631" s="204"/>
      <c r="BO631" s="204"/>
      <c r="BP631" s="204"/>
      <c r="BQ631" s="204"/>
      <c r="BR631" s="204"/>
      <c r="BS631" s="204"/>
      <c r="BT631" s="204"/>
      <c r="BU631" s="204"/>
      <c r="BV631" s="204"/>
      <c r="BW631" s="204"/>
      <c r="BX631" s="204"/>
      <c r="BY631" s="204"/>
      <c r="BZ631" s="204"/>
      <c r="CA631" s="204"/>
    </row>
    <row r="632" spans="60:79"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  <c r="BV632" s="204"/>
      <c r="BW632" s="204"/>
      <c r="BX632" s="204"/>
      <c r="BY632" s="204"/>
      <c r="BZ632" s="204"/>
      <c r="CA632" s="204"/>
    </row>
    <row r="633" spans="60:79">
      <c r="BH633" s="204"/>
      <c r="BI633" s="204"/>
      <c r="BJ633" s="204"/>
      <c r="BK633" s="204"/>
      <c r="BL633" s="204"/>
      <c r="BM633" s="204"/>
      <c r="BN633" s="204"/>
      <c r="BO633" s="204"/>
      <c r="BP633" s="204"/>
      <c r="BQ633" s="204"/>
      <c r="BR633" s="204"/>
      <c r="BS633" s="204"/>
      <c r="BT633" s="204"/>
      <c r="BU633" s="204"/>
      <c r="BV633" s="204"/>
      <c r="BW633" s="204"/>
      <c r="BX633" s="204"/>
      <c r="BY633" s="204"/>
      <c r="BZ633" s="204"/>
      <c r="CA633" s="204"/>
    </row>
    <row r="634" spans="60:79">
      <c r="BH634" s="204"/>
      <c r="BI634" s="204"/>
      <c r="BJ634" s="204"/>
      <c r="BK634" s="204"/>
      <c r="BL634" s="204"/>
      <c r="BM634" s="204"/>
      <c r="BN634" s="204"/>
      <c r="BO634" s="204"/>
      <c r="BP634" s="204"/>
      <c r="BQ634" s="204"/>
      <c r="BR634" s="204"/>
      <c r="BS634" s="204"/>
      <c r="BT634" s="204"/>
      <c r="BU634" s="204"/>
      <c r="BV634" s="204"/>
      <c r="BW634" s="204"/>
      <c r="BX634" s="204"/>
      <c r="BY634" s="204"/>
      <c r="BZ634" s="204"/>
      <c r="CA634" s="204"/>
    </row>
    <row r="635" spans="60:79">
      <c r="BH635" s="204"/>
      <c r="BI635" s="204"/>
      <c r="BJ635" s="204"/>
      <c r="BK635" s="204"/>
      <c r="BL635" s="204"/>
      <c r="BM635" s="204"/>
      <c r="BN635" s="204"/>
      <c r="BO635" s="204"/>
      <c r="BP635" s="204"/>
      <c r="BQ635" s="204"/>
      <c r="BR635" s="204"/>
      <c r="BS635" s="204"/>
      <c r="BT635" s="204"/>
      <c r="BU635" s="204"/>
      <c r="BV635" s="204"/>
      <c r="BW635" s="204"/>
      <c r="BX635" s="204"/>
      <c r="BY635" s="204"/>
      <c r="BZ635" s="204"/>
      <c r="CA635" s="204"/>
    </row>
    <row r="636" spans="60:79">
      <c r="BH636" s="204"/>
      <c r="BI636" s="204"/>
      <c r="BJ636" s="204"/>
      <c r="BK636" s="204"/>
      <c r="BL636" s="204"/>
      <c r="BM636" s="204"/>
      <c r="BN636" s="204"/>
      <c r="BO636" s="204"/>
      <c r="BP636" s="204"/>
      <c r="BQ636" s="204"/>
      <c r="BR636" s="204"/>
      <c r="BS636" s="204"/>
      <c r="BT636" s="204"/>
      <c r="BU636" s="204"/>
      <c r="BV636" s="204"/>
      <c r="BW636" s="204"/>
      <c r="BX636" s="204"/>
      <c r="BY636" s="204"/>
      <c r="BZ636" s="204"/>
      <c r="CA636" s="204"/>
    </row>
    <row r="637" spans="60:79">
      <c r="BH637" s="204"/>
      <c r="BI637" s="204"/>
      <c r="BJ637" s="204"/>
      <c r="BK637" s="204"/>
      <c r="BL637" s="204"/>
      <c r="BM637" s="204"/>
      <c r="BN637" s="204"/>
      <c r="BO637" s="204"/>
      <c r="BP637" s="204"/>
      <c r="BQ637" s="204"/>
      <c r="BR637" s="204"/>
      <c r="BS637" s="204"/>
      <c r="BT637" s="204"/>
      <c r="BU637" s="204"/>
      <c r="BV637" s="204"/>
      <c r="BW637" s="204"/>
      <c r="BX637" s="204"/>
      <c r="BY637" s="204"/>
      <c r="BZ637" s="204"/>
      <c r="CA637" s="204"/>
    </row>
    <row r="638" spans="60:79">
      <c r="BH638" s="204"/>
      <c r="BI638" s="204"/>
      <c r="BJ638" s="204"/>
      <c r="BK638" s="204"/>
      <c r="BL638" s="204"/>
      <c r="BM638" s="204"/>
      <c r="BN638" s="204"/>
      <c r="BO638" s="204"/>
      <c r="BP638" s="204"/>
      <c r="BQ638" s="204"/>
      <c r="BR638" s="204"/>
      <c r="BS638" s="204"/>
      <c r="BT638" s="204"/>
      <c r="BU638" s="204"/>
      <c r="BV638" s="204"/>
      <c r="BW638" s="204"/>
      <c r="BX638" s="204"/>
      <c r="BY638" s="204"/>
      <c r="BZ638" s="204"/>
      <c r="CA638" s="204"/>
    </row>
    <row r="639" spans="60:79">
      <c r="BH639" s="204"/>
      <c r="BI639" s="204"/>
      <c r="BJ639" s="204"/>
      <c r="BK639" s="204"/>
      <c r="BL639" s="204"/>
      <c r="BM639" s="204"/>
      <c r="BN639" s="204"/>
      <c r="BO639" s="204"/>
      <c r="BP639" s="204"/>
      <c r="BQ639" s="204"/>
      <c r="BR639" s="204"/>
      <c r="BS639" s="204"/>
      <c r="BT639" s="204"/>
      <c r="BU639" s="204"/>
      <c r="BV639" s="204"/>
      <c r="BW639" s="204"/>
      <c r="BX639" s="204"/>
      <c r="BY639" s="204"/>
      <c r="BZ639" s="204"/>
      <c r="CA639" s="204"/>
    </row>
    <row r="640" spans="60:79">
      <c r="BH640" s="204"/>
      <c r="BI640" s="204"/>
      <c r="BJ640" s="204"/>
      <c r="BK640" s="204"/>
      <c r="BL640" s="204"/>
      <c r="BM640" s="204"/>
      <c r="BN640" s="204"/>
      <c r="BO640" s="204"/>
      <c r="BP640" s="204"/>
      <c r="BQ640" s="204"/>
      <c r="BR640" s="204"/>
      <c r="BS640" s="204"/>
      <c r="BT640" s="204"/>
      <c r="BU640" s="204"/>
      <c r="BV640" s="204"/>
      <c r="BW640" s="204"/>
      <c r="BX640" s="204"/>
      <c r="BY640" s="204"/>
      <c r="BZ640" s="204"/>
      <c r="CA640" s="204"/>
    </row>
    <row r="641" spans="60:79">
      <c r="BH641" s="204"/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  <c r="BT641" s="204"/>
      <c r="BU641" s="204"/>
      <c r="BV641" s="204"/>
      <c r="BW641" s="204"/>
      <c r="BX641" s="204"/>
      <c r="BY641" s="204"/>
      <c r="BZ641" s="204"/>
      <c r="CA641" s="204"/>
    </row>
    <row r="642" spans="60:79">
      <c r="BH642" s="204"/>
      <c r="BI642" s="204"/>
      <c r="BJ642" s="204"/>
      <c r="BK642" s="204"/>
      <c r="BL642" s="204"/>
      <c r="BM642" s="204"/>
      <c r="BN642" s="204"/>
      <c r="BO642" s="204"/>
      <c r="BP642" s="204"/>
      <c r="BQ642" s="204"/>
      <c r="BR642" s="204"/>
      <c r="BS642" s="204"/>
      <c r="BT642" s="204"/>
      <c r="BU642" s="204"/>
      <c r="BV642" s="204"/>
      <c r="BW642" s="204"/>
      <c r="BX642" s="204"/>
      <c r="BY642" s="204"/>
      <c r="BZ642" s="204"/>
      <c r="CA642" s="204"/>
    </row>
    <row r="643" spans="60:79">
      <c r="BH643" s="204"/>
      <c r="BI643" s="204"/>
      <c r="BJ643" s="204"/>
      <c r="BK643" s="204"/>
      <c r="BL643" s="204"/>
      <c r="BM643" s="204"/>
      <c r="BN643" s="204"/>
      <c r="BO643" s="204"/>
      <c r="BP643" s="204"/>
      <c r="BQ643" s="204"/>
      <c r="BR643" s="204"/>
      <c r="BS643" s="204"/>
      <c r="BT643" s="204"/>
      <c r="BU643" s="204"/>
      <c r="BV643" s="204"/>
      <c r="BW643" s="204"/>
      <c r="BX643" s="204"/>
      <c r="BY643" s="204"/>
      <c r="BZ643" s="204"/>
      <c r="CA643" s="204"/>
    </row>
    <row r="644" spans="60:79">
      <c r="BH644" s="204"/>
      <c r="BI644" s="204"/>
      <c r="BJ644" s="204"/>
      <c r="BK644" s="204"/>
      <c r="BL644" s="204"/>
      <c r="BM644" s="204"/>
      <c r="BN644" s="204"/>
      <c r="BO644" s="204"/>
      <c r="BP644" s="204"/>
      <c r="BQ644" s="204"/>
      <c r="BR644" s="204"/>
      <c r="BS644" s="204"/>
      <c r="BT644" s="204"/>
      <c r="BU644" s="204"/>
      <c r="BV644" s="204"/>
      <c r="BW644" s="204"/>
      <c r="BX644" s="204"/>
      <c r="BY644" s="204"/>
      <c r="BZ644" s="204"/>
      <c r="CA644" s="204"/>
    </row>
    <row r="645" spans="60:79">
      <c r="BH645" s="204"/>
      <c r="BI645" s="204"/>
      <c r="BJ645" s="204"/>
      <c r="BK645" s="204"/>
      <c r="BL645" s="204"/>
      <c r="BM645" s="204"/>
      <c r="BN645" s="204"/>
      <c r="BO645" s="204"/>
      <c r="BP645" s="204"/>
      <c r="BQ645" s="204"/>
      <c r="BR645" s="204"/>
      <c r="BS645" s="204"/>
      <c r="BT645" s="204"/>
      <c r="BU645" s="204"/>
      <c r="BV645" s="204"/>
      <c r="BW645" s="204"/>
      <c r="BX645" s="204"/>
      <c r="BY645" s="204"/>
      <c r="BZ645" s="204"/>
      <c r="CA645" s="204"/>
    </row>
    <row r="646" spans="60:79">
      <c r="BH646" s="204"/>
      <c r="BI646" s="204"/>
      <c r="BJ646" s="204"/>
      <c r="BK646" s="204"/>
      <c r="BL646" s="204"/>
      <c r="BM646" s="204"/>
      <c r="BN646" s="204"/>
      <c r="BO646" s="204"/>
      <c r="BP646" s="204"/>
      <c r="BQ646" s="204"/>
      <c r="BR646" s="204"/>
      <c r="BS646" s="204"/>
      <c r="BT646" s="204"/>
      <c r="BU646" s="204"/>
      <c r="BV646" s="204"/>
      <c r="BW646" s="204"/>
      <c r="BX646" s="204"/>
      <c r="BY646" s="204"/>
      <c r="BZ646" s="204"/>
      <c r="CA646" s="204"/>
    </row>
    <row r="647" spans="60:79">
      <c r="BH647" s="204"/>
      <c r="BI647" s="204"/>
      <c r="BJ647" s="204"/>
      <c r="BK647" s="204"/>
      <c r="BL647" s="204"/>
      <c r="BM647" s="204"/>
      <c r="BN647" s="204"/>
      <c r="BO647" s="204"/>
      <c r="BP647" s="204"/>
      <c r="BQ647" s="204"/>
      <c r="BR647" s="204"/>
      <c r="BS647" s="204"/>
      <c r="BT647" s="204"/>
      <c r="BU647" s="204"/>
      <c r="BV647" s="204"/>
      <c r="BW647" s="204"/>
      <c r="BX647" s="204"/>
      <c r="BY647" s="204"/>
      <c r="BZ647" s="204"/>
      <c r="CA647" s="204"/>
    </row>
    <row r="648" spans="60:79">
      <c r="BH648" s="204"/>
      <c r="BI648" s="204"/>
      <c r="BJ648" s="204"/>
      <c r="BK648" s="204"/>
      <c r="BL648" s="204"/>
      <c r="BM648" s="204"/>
      <c r="BN648" s="204"/>
      <c r="BO648" s="204"/>
      <c r="BP648" s="204"/>
      <c r="BQ648" s="204"/>
      <c r="BR648" s="204"/>
      <c r="BS648" s="204"/>
      <c r="BT648" s="204"/>
      <c r="BU648" s="204"/>
      <c r="BV648" s="204"/>
      <c r="BW648" s="204"/>
      <c r="BX648" s="204"/>
      <c r="BY648" s="204"/>
      <c r="BZ648" s="204"/>
      <c r="CA648" s="204"/>
    </row>
    <row r="649" spans="60:79">
      <c r="BH649" s="204"/>
      <c r="BI649" s="204"/>
      <c r="BJ649" s="204"/>
      <c r="BK649" s="204"/>
      <c r="BL649" s="204"/>
      <c r="BM649" s="204"/>
      <c r="BN649" s="204"/>
      <c r="BO649" s="204"/>
      <c r="BP649" s="204"/>
      <c r="BQ649" s="204"/>
      <c r="BR649" s="204"/>
      <c r="BS649" s="204"/>
      <c r="BT649" s="204"/>
      <c r="BU649" s="204"/>
      <c r="BV649" s="204"/>
      <c r="BW649" s="204"/>
      <c r="BX649" s="204"/>
      <c r="BY649" s="204"/>
      <c r="BZ649" s="204"/>
      <c r="CA649" s="204"/>
    </row>
    <row r="650" spans="60:79">
      <c r="BH650" s="204"/>
      <c r="BI650" s="204"/>
      <c r="BJ650" s="204"/>
      <c r="BK650" s="204"/>
      <c r="BL650" s="204"/>
      <c r="BM650" s="204"/>
      <c r="BN650" s="204"/>
      <c r="BO650" s="204"/>
      <c r="BP650" s="204"/>
      <c r="BQ650" s="204"/>
      <c r="BR650" s="204"/>
      <c r="BS650" s="204"/>
      <c r="BT650" s="204"/>
      <c r="BU650" s="204"/>
      <c r="BV650" s="204"/>
      <c r="BW650" s="204"/>
      <c r="BX650" s="204"/>
      <c r="BY650" s="204"/>
      <c r="BZ650" s="204"/>
      <c r="CA650" s="204"/>
    </row>
    <row r="651" spans="60:79">
      <c r="BH651" s="204"/>
      <c r="BI651" s="204"/>
      <c r="BJ651" s="204"/>
      <c r="BK651" s="204"/>
      <c r="BL651" s="204"/>
      <c r="BM651" s="204"/>
      <c r="BN651" s="204"/>
      <c r="BO651" s="204"/>
      <c r="BP651" s="204"/>
      <c r="BQ651" s="204"/>
      <c r="BR651" s="204"/>
      <c r="BS651" s="204"/>
      <c r="BT651" s="204"/>
      <c r="BU651" s="204"/>
      <c r="BV651" s="204"/>
      <c r="BW651" s="204"/>
      <c r="BX651" s="204"/>
      <c r="BY651" s="204"/>
      <c r="BZ651" s="204"/>
      <c r="CA651" s="204"/>
    </row>
    <row r="652" spans="60:79">
      <c r="BH652" s="204"/>
      <c r="BI652" s="204"/>
      <c r="BJ652" s="204"/>
      <c r="BK652" s="204"/>
      <c r="BL652" s="204"/>
      <c r="BM652" s="204"/>
      <c r="BN652" s="204"/>
      <c r="BO652" s="204"/>
      <c r="BP652" s="204"/>
      <c r="BQ652" s="204"/>
      <c r="BR652" s="204"/>
      <c r="BS652" s="204"/>
      <c r="BT652" s="204"/>
      <c r="BU652" s="204"/>
      <c r="BV652" s="204"/>
      <c r="BW652" s="204"/>
      <c r="BX652" s="204"/>
      <c r="BY652" s="204"/>
      <c r="BZ652" s="204"/>
      <c r="CA652" s="204"/>
    </row>
    <row r="653" spans="60:79">
      <c r="BH653" s="204"/>
      <c r="BI653" s="204"/>
      <c r="BJ653" s="204"/>
      <c r="BK653" s="204"/>
      <c r="BL653" s="204"/>
      <c r="BM653" s="204"/>
      <c r="BN653" s="204"/>
      <c r="BO653" s="204"/>
      <c r="BP653" s="204"/>
      <c r="BQ653" s="204"/>
      <c r="BR653" s="204"/>
      <c r="BS653" s="204"/>
      <c r="BT653" s="204"/>
      <c r="BU653" s="204"/>
      <c r="BV653" s="204"/>
      <c r="BW653" s="204"/>
      <c r="BX653" s="204"/>
      <c r="BY653" s="204"/>
      <c r="BZ653" s="204"/>
      <c r="CA653" s="204"/>
    </row>
    <row r="654" spans="60:79">
      <c r="BH654" s="204"/>
      <c r="BI654" s="204"/>
      <c r="BJ654" s="204"/>
      <c r="BK654" s="204"/>
      <c r="BL654" s="204"/>
      <c r="BM654" s="204"/>
      <c r="BN654" s="204"/>
      <c r="BO654" s="204"/>
      <c r="BP654" s="204"/>
      <c r="BQ654" s="204"/>
      <c r="BR654" s="204"/>
      <c r="BS654" s="204"/>
      <c r="BT654" s="204"/>
      <c r="BU654" s="204"/>
      <c r="BV654" s="204"/>
      <c r="BW654" s="204"/>
      <c r="BX654" s="204"/>
      <c r="BY654" s="204"/>
      <c r="BZ654" s="204"/>
      <c r="CA654" s="204"/>
    </row>
    <row r="655" spans="60:79">
      <c r="BH655" s="204"/>
      <c r="BI655" s="204"/>
      <c r="BJ655" s="204"/>
      <c r="BK655" s="204"/>
      <c r="BL655" s="204"/>
      <c r="BM655" s="204"/>
      <c r="BN655" s="204"/>
      <c r="BO655" s="204"/>
      <c r="BP655" s="204"/>
      <c r="BQ655" s="204"/>
      <c r="BR655" s="204"/>
      <c r="BS655" s="204"/>
      <c r="BT655" s="204"/>
      <c r="BU655" s="204"/>
      <c r="BV655" s="204"/>
      <c r="BW655" s="204"/>
      <c r="BX655" s="204"/>
      <c r="BY655" s="204"/>
      <c r="BZ655" s="204"/>
      <c r="CA655" s="204"/>
    </row>
    <row r="656" spans="60:79">
      <c r="BH656" s="204"/>
      <c r="BI656" s="204"/>
      <c r="BJ656" s="204"/>
      <c r="BK656" s="204"/>
      <c r="BL656" s="204"/>
      <c r="BM656" s="204"/>
      <c r="BN656" s="204"/>
      <c r="BO656" s="204"/>
      <c r="BP656" s="204"/>
      <c r="BQ656" s="204"/>
      <c r="BR656" s="204"/>
      <c r="BS656" s="204"/>
      <c r="BT656" s="204"/>
      <c r="BU656" s="204"/>
      <c r="BV656" s="204"/>
      <c r="BW656" s="204"/>
      <c r="BX656" s="204"/>
      <c r="BY656" s="204"/>
      <c r="BZ656" s="204"/>
      <c r="CA656" s="204"/>
    </row>
    <row r="657" spans="60:79">
      <c r="BH657" s="204"/>
      <c r="BI657" s="204"/>
      <c r="BJ657" s="204"/>
      <c r="BK657" s="204"/>
      <c r="BL657" s="204"/>
      <c r="BM657" s="204"/>
      <c r="BN657" s="204"/>
      <c r="BO657" s="204"/>
      <c r="BP657" s="204"/>
      <c r="BQ657" s="204"/>
      <c r="BR657" s="204"/>
      <c r="BS657" s="204"/>
      <c r="BT657" s="204"/>
      <c r="BU657" s="204"/>
      <c r="BV657" s="204"/>
      <c r="BW657" s="204"/>
      <c r="BX657" s="204"/>
      <c r="BY657" s="204"/>
      <c r="BZ657" s="204"/>
      <c r="CA657" s="204"/>
    </row>
    <row r="658" spans="60:79">
      <c r="BH658" s="204"/>
      <c r="BI658" s="204"/>
      <c r="BJ658" s="204"/>
      <c r="BK658" s="204"/>
      <c r="BL658" s="204"/>
      <c r="BM658" s="204"/>
      <c r="BN658" s="204"/>
      <c r="BO658" s="204"/>
      <c r="BP658" s="204"/>
      <c r="BQ658" s="204"/>
      <c r="BR658" s="204"/>
      <c r="BS658" s="204"/>
      <c r="BT658" s="204"/>
      <c r="BU658" s="204"/>
      <c r="BV658" s="204"/>
      <c r="BW658" s="204"/>
      <c r="BX658" s="204"/>
      <c r="BY658" s="204"/>
      <c r="BZ658" s="204"/>
      <c r="CA658" s="204"/>
    </row>
    <row r="659" spans="60:79">
      <c r="BH659" s="204"/>
      <c r="BI659" s="204"/>
      <c r="BJ659" s="204"/>
      <c r="BK659" s="204"/>
      <c r="BL659" s="204"/>
      <c r="BM659" s="204"/>
      <c r="BN659" s="204"/>
      <c r="BO659" s="204"/>
      <c r="BP659" s="204"/>
      <c r="BQ659" s="204"/>
      <c r="BR659" s="204"/>
      <c r="BS659" s="204"/>
      <c r="BT659" s="204"/>
      <c r="BU659" s="204"/>
      <c r="BV659" s="204"/>
      <c r="BW659" s="204"/>
      <c r="BX659" s="204"/>
      <c r="BY659" s="204"/>
      <c r="BZ659" s="204"/>
      <c r="CA659" s="204"/>
    </row>
    <row r="660" spans="60:79">
      <c r="BH660" s="204"/>
      <c r="BI660" s="204"/>
      <c r="BJ660" s="204"/>
      <c r="BK660" s="204"/>
      <c r="BL660" s="204"/>
      <c r="BM660" s="204"/>
      <c r="BN660" s="204"/>
      <c r="BO660" s="204"/>
      <c r="BP660" s="204"/>
      <c r="BQ660" s="204"/>
      <c r="BR660" s="204"/>
      <c r="BS660" s="204"/>
      <c r="BT660" s="204"/>
      <c r="BU660" s="204"/>
      <c r="BV660" s="204"/>
      <c r="BW660" s="204"/>
      <c r="BX660" s="204"/>
      <c r="BY660" s="204"/>
      <c r="BZ660" s="204"/>
      <c r="CA660" s="204"/>
    </row>
    <row r="661" spans="60:79">
      <c r="BH661" s="204"/>
      <c r="BI661" s="204"/>
      <c r="BJ661" s="204"/>
      <c r="BK661" s="204"/>
      <c r="BL661" s="204"/>
      <c r="BM661" s="204"/>
      <c r="BN661" s="204"/>
      <c r="BO661" s="204"/>
      <c r="BP661" s="204"/>
      <c r="BQ661" s="204"/>
      <c r="BR661" s="204"/>
      <c r="BS661" s="204"/>
      <c r="BT661" s="204"/>
      <c r="BU661" s="204"/>
      <c r="BV661" s="204"/>
      <c r="BW661" s="204"/>
      <c r="BX661" s="204"/>
      <c r="BY661" s="204"/>
      <c r="BZ661" s="204"/>
      <c r="CA661" s="204"/>
    </row>
    <row r="662" spans="60:79">
      <c r="BH662" s="204"/>
      <c r="BI662" s="204"/>
      <c r="BJ662" s="204"/>
      <c r="BK662" s="204"/>
      <c r="BL662" s="204"/>
      <c r="BM662" s="204"/>
      <c r="BN662" s="204"/>
      <c r="BO662" s="204"/>
      <c r="BP662" s="204"/>
      <c r="BQ662" s="204"/>
      <c r="BR662" s="204"/>
      <c r="BS662" s="204"/>
      <c r="BT662" s="204"/>
      <c r="BU662" s="204"/>
      <c r="BV662" s="204"/>
      <c r="BW662" s="204"/>
      <c r="BX662" s="204"/>
      <c r="BY662" s="204"/>
      <c r="BZ662" s="204"/>
      <c r="CA662" s="204"/>
    </row>
    <row r="663" spans="60:79">
      <c r="BH663" s="204"/>
      <c r="BI663" s="204"/>
      <c r="BJ663" s="204"/>
      <c r="BK663" s="204"/>
      <c r="BL663" s="204"/>
      <c r="BM663" s="204"/>
      <c r="BN663" s="204"/>
      <c r="BO663" s="204"/>
      <c r="BP663" s="204"/>
      <c r="BQ663" s="204"/>
      <c r="BR663" s="204"/>
      <c r="BS663" s="204"/>
      <c r="BT663" s="204"/>
      <c r="BU663" s="204"/>
      <c r="BV663" s="204"/>
      <c r="BW663" s="204"/>
      <c r="BX663" s="204"/>
      <c r="BY663" s="204"/>
      <c r="BZ663" s="204"/>
      <c r="CA663" s="204"/>
    </row>
    <row r="664" spans="60:79">
      <c r="BH664" s="204"/>
      <c r="BI664" s="204"/>
      <c r="BJ664" s="204"/>
      <c r="BK664" s="204"/>
      <c r="BL664" s="204"/>
      <c r="BM664" s="204"/>
      <c r="BN664" s="204"/>
      <c r="BO664" s="204"/>
      <c r="BP664" s="204"/>
      <c r="BQ664" s="204"/>
      <c r="BR664" s="204"/>
      <c r="BS664" s="204"/>
      <c r="BT664" s="204"/>
      <c r="BU664" s="204"/>
      <c r="BV664" s="204"/>
      <c r="BW664" s="204"/>
      <c r="BX664" s="204"/>
      <c r="BY664" s="204"/>
      <c r="BZ664" s="204"/>
      <c r="CA664" s="204"/>
    </row>
    <row r="665" spans="60:79">
      <c r="BH665" s="204"/>
      <c r="BI665" s="204"/>
      <c r="BJ665" s="204"/>
      <c r="BK665" s="204"/>
      <c r="BL665" s="204"/>
      <c r="BM665" s="204"/>
      <c r="BN665" s="204"/>
      <c r="BO665" s="204"/>
      <c r="BP665" s="204"/>
      <c r="BQ665" s="204"/>
      <c r="BR665" s="204"/>
      <c r="BS665" s="204"/>
      <c r="BT665" s="204"/>
      <c r="BU665" s="204"/>
      <c r="BV665" s="204"/>
      <c r="BW665" s="204"/>
      <c r="BX665" s="204"/>
      <c r="BY665" s="204"/>
      <c r="BZ665" s="204"/>
      <c r="CA665" s="204"/>
    </row>
    <row r="666" spans="60:79">
      <c r="BH666" s="204"/>
      <c r="BI666" s="204"/>
      <c r="BJ666" s="204"/>
      <c r="BK666" s="204"/>
      <c r="BL666" s="204"/>
      <c r="BM666" s="204"/>
      <c r="BN666" s="204"/>
      <c r="BO666" s="204"/>
      <c r="BP666" s="204"/>
      <c r="BQ666" s="204"/>
      <c r="BR666" s="204"/>
      <c r="BS666" s="204"/>
      <c r="BT666" s="204"/>
      <c r="BU666" s="204"/>
      <c r="BV666" s="204"/>
      <c r="BW666" s="204"/>
      <c r="BX666" s="204"/>
      <c r="BY666" s="204"/>
      <c r="BZ666" s="204"/>
      <c r="CA666" s="204"/>
    </row>
    <row r="667" spans="60:79">
      <c r="BH667" s="204"/>
      <c r="BI667" s="204"/>
      <c r="BJ667" s="204"/>
      <c r="BK667" s="204"/>
      <c r="BL667" s="204"/>
      <c r="BM667" s="204"/>
      <c r="BN667" s="204"/>
      <c r="BO667" s="204"/>
      <c r="BP667" s="204"/>
      <c r="BQ667" s="204"/>
      <c r="BR667" s="204"/>
      <c r="BS667" s="204"/>
      <c r="BT667" s="204"/>
      <c r="BU667" s="204"/>
      <c r="BV667" s="204"/>
      <c r="BW667" s="204"/>
      <c r="BX667" s="204"/>
      <c r="BY667" s="204"/>
      <c r="BZ667" s="204"/>
      <c r="CA667" s="204"/>
    </row>
    <row r="668" spans="60:79">
      <c r="BH668" s="204"/>
      <c r="BI668" s="204"/>
      <c r="BJ668" s="204"/>
      <c r="BK668" s="204"/>
      <c r="BL668" s="204"/>
      <c r="BM668" s="204"/>
      <c r="BN668" s="204"/>
      <c r="BO668" s="204"/>
      <c r="BP668" s="204"/>
      <c r="BQ668" s="204"/>
      <c r="BR668" s="204"/>
      <c r="BS668" s="204"/>
      <c r="BT668" s="204"/>
      <c r="BU668" s="204"/>
      <c r="BV668" s="204"/>
      <c r="BW668" s="204"/>
      <c r="BX668" s="204"/>
      <c r="BY668" s="204"/>
      <c r="BZ668" s="204"/>
      <c r="CA668" s="204"/>
    </row>
    <row r="669" spans="60:79">
      <c r="BH669" s="204"/>
      <c r="BI669" s="204"/>
      <c r="BJ669" s="204"/>
      <c r="BK669" s="204"/>
      <c r="BL669" s="204"/>
      <c r="BM669" s="204"/>
      <c r="BN669" s="204"/>
      <c r="BO669" s="204"/>
      <c r="BP669" s="204"/>
      <c r="BQ669" s="204"/>
      <c r="BR669" s="204"/>
      <c r="BS669" s="204"/>
      <c r="BT669" s="204"/>
      <c r="BU669" s="204"/>
      <c r="BV669" s="204"/>
      <c r="BW669" s="204"/>
      <c r="BX669" s="204"/>
      <c r="BY669" s="204"/>
      <c r="BZ669" s="204"/>
      <c r="CA669" s="204"/>
    </row>
    <row r="670" spans="60:79">
      <c r="BH670" s="204"/>
      <c r="BI670" s="204"/>
      <c r="BJ670" s="204"/>
      <c r="BK670" s="204"/>
      <c r="BL670" s="204"/>
      <c r="BM670" s="204"/>
      <c r="BN670" s="204"/>
      <c r="BO670" s="204"/>
      <c r="BP670" s="204"/>
      <c r="BQ670" s="204"/>
      <c r="BR670" s="204"/>
      <c r="BS670" s="204"/>
      <c r="BT670" s="204"/>
      <c r="BU670" s="204"/>
      <c r="BV670" s="204"/>
      <c r="BW670" s="204"/>
      <c r="BX670" s="204"/>
      <c r="BY670" s="204"/>
      <c r="BZ670" s="204"/>
      <c r="CA670" s="204"/>
    </row>
    <row r="671" spans="60:79">
      <c r="BH671" s="204"/>
      <c r="BI671" s="204"/>
      <c r="BJ671" s="204"/>
      <c r="BK671" s="204"/>
      <c r="BL671" s="204"/>
      <c r="BM671" s="204"/>
      <c r="BN671" s="204"/>
      <c r="BO671" s="204"/>
      <c r="BP671" s="204"/>
      <c r="BQ671" s="204"/>
      <c r="BR671" s="204"/>
      <c r="BS671" s="204"/>
      <c r="BT671" s="204"/>
      <c r="BU671" s="204"/>
      <c r="BV671" s="204"/>
      <c r="BW671" s="204"/>
      <c r="BX671" s="204"/>
      <c r="BY671" s="204"/>
      <c r="BZ671" s="204"/>
      <c r="CA671" s="204"/>
    </row>
    <row r="672" spans="60:79">
      <c r="BH672" s="204"/>
      <c r="BI672" s="204"/>
      <c r="BJ672" s="204"/>
      <c r="BK672" s="204"/>
      <c r="BL672" s="204"/>
      <c r="BM672" s="204"/>
      <c r="BN672" s="204"/>
      <c r="BO672" s="204"/>
      <c r="BP672" s="204"/>
      <c r="BQ672" s="204"/>
      <c r="BR672" s="204"/>
      <c r="BS672" s="204"/>
      <c r="BT672" s="204"/>
      <c r="BU672" s="204"/>
      <c r="BV672" s="204"/>
      <c r="BW672" s="204"/>
      <c r="BX672" s="204"/>
      <c r="BY672" s="204"/>
      <c r="BZ672" s="204"/>
      <c r="CA672" s="204"/>
    </row>
    <row r="673" spans="60:79">
      <c r="BH673" s="204"/>
      <c r="BI673" s="204"/>
      <c r="BJ673" s="204"/>
      <c r="BK673" s="204"/>
      <c r="BL673" s="204"/>
      <c r="BM673" s="204"/>
      <c r="BN673" s="204"/>
      <c r="BO673" s="204"/>
      <c r="BP673" s="204"/>
      <c r="BQ673" s="204"/>
      <c r="BR673" s="204"/>
      <c r="BS673" s="204"/>
      <c r="BT673" s="204"/>
      <c r="BU673" s="204"/>
      <c r="BV673" s="204"/>
      <c r="BW673" s="204"/>
      <c r="BX673" s="204"/>
      <c r="BY673" s="204"/>
      <c r="BZ673" s="204"/>
      <c r="CA673" s="204"/>
    </row>
    <row r="674" spans="60:79">
      <c r="BH674" s="204"/>
      <c r="BI674" s="204"/>
      <c r="BJ674" s="204"/>
      <c r="BK674" s="204"/>
      <c r="BL674" s="204"/>
      <c r="BM674" s="204"/>
      <c r="BN674" s="204"/>
      <c r="BO674" s="204"/>
      <c r="BP674" s="204"/>
      <c r="BQ674" s="204"/>
      <c r="BR674" s="204"/>
      <c r="BS674" s="204"/>
      <c r="BT674" s="204"/>
      <c r="BU674" s="204"/>
      <c r="BV674" s="204"/>
      <c r="BW674" s="204"/>
      <c r="BX674" s="204"/>
      <c r="BY674" s="204"/>
      <c r="BZ674" s="204"/>
      <c r="CA674" s="204"/>
    </row>
    <row r="675" spans="60:79">
      <c r="BH675" s="204"/>
      <c r="BI675" s="204"/>
      <c r="BJ675" s="204"/>
      <c r="BK675" s="204"/>
      <c r="BL675" s="204"/>
      <c r="BM675" s="204"/>
      <c r="BN675" s="204"/>
      <c r="BO675" s="204"/>
      <c r="BP675" s="204"/>
      <c r="BQ675" s="204"/>
      <c r="BR675" s="204"/>
      <c r="BS675" s="204"/>
      <c r="BT675" s="204"/>
      <c r="BU675" s="204"/>
      <c r="BV675" s="204"/>
      <c r="BW675" s="204"/>
      <c r="BX675" s="204"/>
      <c r="BY675" s="204"/>
      <c r="BZ675" s="204"/>
      <c r="CA675" s="204"/>
    </row>
    <row r="676" spans="60:79">
      <c r="BH676" s="204"/>
      <c r="BI676" s="204"/>
      <c r="BJ676" s="204"/>
      <c r="BK676" s="204"/>
      <c r="BL676" s="204"/>
      <c r="BM676" s="204"/>
      <c r="BN676" s="204"/>
      <c r="BO676" s="204"/>
      <c r="BP676" s="204"/>
      <c r="BQ676" s="204"/>
      <c r="BR676" s="204"/>
      <c r="BS676" s="204"/>
      <c r="BT676" s="204"/>
      <c r="BU676" s="204"/>
      <c r="BV676" s="204"/>
      <c r="BW676" s="204"/>
      <c r="BX676" s="204"/>
      <c r="BY676" s="204"/>
      <c r="BZ676" s="204"/>
      <c r="CA676" s="204"/>
    </row>
    <row r="677" spans="60:79">
      <c r="BH677" s="204"/>
      <c r="BI677" s="204"/>
      <c r="BJ677" s="204"/>
      <c r="BK677" s="204"/>
      <c r="BL677" s="204"/>
      <c r="BM677" s="204"/>
      <c r="BN677" s="204"/>
      <c r="BO677" s="204"/>
      <c r="BP677" s="204"/>
      <c r="BQ677" s="204"/>
      <c r="BR677" s="204"/>
      <c r="BS677" s="204"/>
      <c r="BT677" s="204"/>
      <c r="BU677" s="204"/>
      <c r="BV677" s="204"/>
      <c r="BW677" s="204"/>
      <c r="BX677" s="204"/>
      <c r="BY677" s="204"/>
      <c r="BZ677" s="204"/>
      <c r="CA677" s="204"/>
    </row>
    <row r="678" spans="60:79">
      <c r="BH678" s="204"/>
      <c r="BI678" s="204"/>
      <c r="BJ678" s="204"/>
      <c r="BK678" s="204"/>
      <c r="BL678" s="204"/>
      <c r="BM678" s="204"/>
      <c r="BN678" s="204"/>
      <c r="BO678" s="204"/>
      <c r="BP678" s="204"/>
      <c r="BQ678" s="204"/>
      <c r="BR678" s="204"/>
      <c r="BS678" s="204"/>
      <c r="BT678" s="204"/>
      <c r="BU678" s="204"/>
      <c r="BV678" s="204"/>
      <c r="BW678" s="204"/>
      <c r="BX678" s="204"/>
      <c r="BY678" s="204"/>
      <c r="BZ678" s="204"/>
      <c r="CA678" s="204"/>
    </row>
    <row r="679" spans="60:79">
      <c r="BH679" s="204"/>
      <c r="BI679" s="204"/>
      <c r="BJ679" s="204"/>
      <c r="BK679" s="204"/>
      <c r="BL679" s="204"/>
      <c r="BM679" s="204"/>
      <c r="BN679" s="204"/>
      <c r="BO679" s="204"/>
      <c r="BP679" s="204"/>
      <c r="BQ679" s="204"/>
      <c r="BR679" s="204"/>
      <c r="BS679" s="204"/>
      <c r="BT679" s="204"/>
      <c r="BU679" s="204"/>
      <c r="BV679" s="204"/>
      <c r="BW679" s="204"/>
      <c r="BX679" s="204"/>
      <c r="BY679" s="204"/>
      <c r="BZ679" s="204"/>
      <c r="CA679" s="204"/>
    </row>
    <row r="680" spans="60:79">
      <c r="BH680" s="204"/>
      <c r="BI680" s="204"/>
      <c r="BJ680" s="204"/>
      <c r="BK680" s="204"/>
      <c r="BL680" s="204"/>
      <c r="BM680" s="204"/>
      <c r="BN680" s="204"/>
      <c r="BO680" s="204"/>
      <c r="BP680" s="204"/>
      <c r="BQ680" s="204"/>
      <c r="BR680" s="204"/>
      <c r="BS680" s="204"/>
      <c r="BT680" s="204"/>
      <c r="BU680" s="204"/>
      <c r="BV680" s="204"/>
      <c r="BW680" s="204"/>
      <c r="BX680" s="204"/>
      <c r="BY680" s="204"/>
      <c r="BZ680" s="204"/>
      <c r="CA680" s="204"/>
    </row>
    <row r="681" spans="60:79">
      <c r="BH681" s="204"/>
      <c r="BI681" s="204"/>
      <c r="BJ681" s="204"/>
      <c r="BK681" s="204"/>
      <c r="BL681" s="204"/>
      <c r="BM681" s="204"/>
      <c r="BN681" s="204"/>
      <c r="BO681" s="204"/>
      <c r="BP681" s="204"/>
      <c r="BQ681" s="204"/>
      <c r="BR681" s="204"/>
      <c r="BS681" s="204"/>
      <c r="BT681" s="204"/>
      <c r="BU681" s="204"/>
      <c r="BV681" s="204"/>
      <c r="BW681" s="204"/>
      <c r="BX681" s="204"/>
      <c r="BY681" s="204"/>
      <c r="BZ681" s="204"/>
      <c r="CA681" s="204"/>
    </row>
    <row r="682" spans="60:79">
      <c r="BH682" s="204"/>
      <c r="BI682" s="204"/>
      <c r="BJ682" s="204"/>
      <c r="BK682" s="204"/>
      <c r="BL682" s="204"/>
      <c r="BM682" s="204"/>
      <c r="BN682" s="204"/>
      <c r="BO682" s="204"/>
      <c r="BP682" s="204"/>
      <c r="BQ682" s="204"/>
      <c r="BR682" s="204"/>
      <c r="BS682" s="204"/>
      <c r="BT682" s="204"/>
      <c r="BU682" s="204"/>
      <c r="BV682" s="204"/>
      <c r="BW682" s="204"/>
      <c r="BX682" s="204"/>
      <c r="BY682" s="204"/>
      <c r="BZ682" s="204"/>
      <c r="CA682" s="204"/>
    </row>
    <row r="683" spans="60:79">
      <c r="BH683" s="204"/>
      <c r="BI683" s="204"/>
      <c r="BJ683" s="204"/>
      <c r="BK683" s="204"/>
      <c r="BL683" s="204"/>
      <c r="BM683" s="204"/>
      <c r="BN683" s="204"/>
      <c r="BO683" s="204"/>
      <c r="BP683" s="204"/>
      <c r="BQ683" s="204"/>
      <c r="BR683" s="204"/>
      <c r="BS683" s="204"/>
      <c r="BT683" s="204"/>
      <c r="BU683" s="204"/>
      <c r="BV683" s="204"/>
      <c r="BW683" s="204"/>
      <c r="BX683" s="204"/>
      <c r="BY683" s="204"/>
      <c r="BZ683" s="204"/>
      <c r="CA683" s="204"/>
    </row>
    <row r="684" spans="60:79">
      <c r="BH684" s="204"/>
      <c r="BI684" s="204"/>
      <c r="BJ684" s="204"/>
      <c r="BK684" s="204"/>
      <c r="BL684" s="204"/>
      <c r="BM684" s="204"/>
      <c r="BN684" s="204"/>
      <c r="BO684" s="204"/>
      <c r="BP684" s="204"/>
      <c r="BQ684" s="204"/>
      <c r="BR684" s="204"/>
      <c r="BS684" s="204"/>
      <c r="BT684" s="204"/>
      <c r="BU684" s="204"/>
      <c r="BV684" s="204"/>
      <c r="BW684" s="204"/>
      <c r="BX684" s="204"/>
      <c r="BY684" s="204"/>
      <c r="BZ684" s="204"/>
      <c r="CA684" s="204"/>
    </row>
    <row r="685" spans="60:79">
      <c r="BH685" s="204"/>
      <c r="BI685" s="204"/>
      <c r="BJ685" s="204"/>
      <c r="BK685" s="204"/>
      <c r="BL685" s="204"/>
      <c r="BM685" s="204"/>
      <c r="BN685" s="204"/>
      <c r="BO685" s="204"/>
      <c r="BP685" s="204"/>
      <c r="BQ685" s="204"/>
      <c r="BR685" s="204"/>
      <c r="BS685" s="204"/>
      <c r="BT685" s="204"/>
      <c r="BU685" s="204"/>
      <c r="BV685" s="204"/>
      <c r="BW685" s="204"/>
      <c r="BX685" s="204"/>
      <c r="BY685" s="204"/>
      <c r="BZ685" s="204"/>
      <c r="CA685" s="204"/>
    </row>
    <row r="686" spans="60:79">
      <c r="BH686" s="204"/>
      <c r="BI686" s="204"/>
      <c r="BJ686" s="204"/>
      <c r="BK686" s="204"/>
      <c r="BL686" s="204"/>
      <c r="BM686" s="204"/>
      <c r="BN686" s="204"/>
      <c r="BO686" s="204"/>
      <c r="BP686" s="204"/>
      <c r="BQ686" s="204"/>
      <c r="BR686" s="204"/>
      <c r="BS686" s="204"/>
      <c r="BT686" s="204"/>
      <c r="BU686" s="204"/>
      <c r="BV686" s="204"/>
      <c r="BW686" s="204"/>
      <c r="BX686" s="204"/>
      <c r="BY686" s="204"/>
      <c r="BZ686" s="204"/>
      <c r="CA686" s="204"/>
    </row>
    <row r="687" spans="60:79">
      <c r="BH687" s="204"/>
      <c r="BI687" s="204"/>
      <c r="BJ687" s="204"/>
      <c r="BK687" s="204"/>
      <c r="BL687" s="204"/>
      <c r="BM687" s="204"/>
      <c r="BN687" s="204"/>
      <c r="BO687" s="204"/>
      <c r="BP687" s="204"/>
      <c r="BQ687" s="204"/>
      <c r="BR687" s="204"/>
      <c r="BS687" s="204"/>
      <c r="BT687" s="204"/>
      <c r="BU687" s="204"/>
      <c r="BV687" s="204"/>
      <c r="BW687" s="204"/>
      <c r="BX687" s="204"/>
      <c r="BY687" s="204"/>
      <c r="BZ687" s="204"/>
      <c r="CA687" s="204"/>
    </row>
    <row r="688" spans="60:79">
      <c r="BH688" s="204"/>
      <c r="BI688" s="204"/>
      <c r="BJ688" s="204"/>
      <c r="BK688" s="204"/>
      <c r="BL688" s="204"/>
      <c r="BM688" s="204"/>
      <c r="BN688" s="204"/>
      <c r="BO688" s="204"/>
      <c r="BP688" s="204"/>
      <c r="BQ688" s="204"/>
      <c r="BR688" s="204"/>
      <c r="BS688" s="204"/>
      <c r="BT688" s="204"/>
      <c r="BU688" s="204"/>
      <c r="BV688" s="204"/>
      <c r="BW688" s="204"/>
      <c r="BX688" s="204"/>
      <c r="BY688" s="204"/>
      <c r="BZ688" s="204"/>
      <c r="CA688" s="204"/>
    </row>
    <row r="689" spans="60:79">
      <c r="BH689" s="204"/>
      <c r="BI689" s="204"/>
      <c r="BJ689" s="204"/>
      <c r="BK689" s="204"/>
      <c r="BL689" s="204"/>
      <c r="BM689" s="204"/>
      <c r="BN689" s="204"/>
      <c r="BO689" s="204"/>
      <c r="BP689" s="204"/>
      <c r="BQ689" s="204"/>
      <c r="BR689" s="204"/>
      <c r="BS689" s="204"/>
      <c r="BT689" s="204"/>
      <c r="BU689" s="204"/>
      <c r="BV689" s="204"/>
      <c r="BW689" s="204"/>
      <c r="BX689" s="204"/>
      <c r="BY689" s="204"/>
      <c r="BZ689" s="204"/>
      <c r="CA689" s="204"/>
    </row>
    <row r="690" spans="60:79">
      <c r="BH690" s="204"/>
      <c r="BI690" s="204"/>
      <c r="BJ690" s="204"/>
      <c r="BK690" s="204"/>
      <c r="BL690" s="204"/>
      <c r="BM690" s="204"/>
      <c r="BN690" s="204"/>
      <c r="BO690" s="204"/>
      <c r="BP690" s="204"/>
      <c r="BQ690" s="204"/>
      <c r="BR690" s="204"/>
      <c r="BS690" s="204"/>
      <c r="BT690" s="204"/>
      <c r="BU690" s="204"/>
      <c r="BV690" s="204"/>
      <c r="BW690" s="204"/>
      <c r="BX690" s="204"/>
      <c r="BY690" s="204"/>
      <c r="BZ690" s="204"/>
      <c r="CA690" s="204"/>
    </row>
    <row r="691" spans="60:79">
      <c r="BH691" s="204"/>
      <c r="BI691" s="204"/>
      <c r="BJ691" s="204"/>
      <c r="BK691" s="204"/>
      <c r="BL691" s="204"/>
      <c r="BM691" s="204"/>
      <c r="BN691" s="204"/>
      <c r="BO691" s="204"/>
      <c r="BP691" s="204"/>
      <c r="BQ691" s="204"/>
      <c r="BR691" s="204"/>
      <c r="BS691" s="204"/>
      <c r="BT691" s="204"/>
      <c r="BU691" s="204"/>
      <c r="BV691" s="204"/>
      <c r="BW691" s="204"/>
      <c r="BX691" s="204"/>
      <c r="BY691" s="204"/>
      <c r="BZ691" s="204"/>
      <c r="CA691" s="204"/>
    </row>
    <row r="692" spans="60:79">
      <c r="BH692" s="204"/>
      <c r="BI692" s="204"/>
      <c r="BJ692" s="204"/>
      <c r="BK692" s="204"/>
      <c r="BL692" s="204"/>
      <c r="BM692" s="204"/>
      <c r="BN692" s="204"/>
      <c r="BO692" s="204"/>
      <c r="BP692" s="204"/>
      <c r="BQ692" s="204"/>
      <c r="BR692" s="204"/>
      <c r="BS692" s="204"/>
      <c r="BT692" s="204"/>
      <c r="BU692" s="204"/>
      <c r="BV692" s="204"/>
      <c r="BW692" s="204"/>
      <c r="BX692" s="204"/>
      <c r="BY692" s="204"/>
      <c r="BZ692" s="204"/>
      <c r="CA692" s="204"/>
    </row>
    <row r="693" spans="60:79">
      <c r="BH693" s="204"/>
      <c r="BI693" s="204"/>
      <c r="BJ693" s="204"/>
      <c r="BK693" s="204"/>
      <c r="BL693" s="204"/>
      <c r="BM693" s="204"/>
      <c r="BN693" s="204"/>
      <c r="BO693" s="204"/>
      <c r="BP693" s="204"/>
      <c r="BQ693" s="204"/>
      <c r="BR693" s="204"/>
      <c r="BS693" s="204"/>
      <c r="BT693" s="204"/>
      <c r="BU693" s="204"/>
      <c r="BV693" s="204"/>
      <c r="BW693" s="204"/>
      <c r="BX693" s="204"/>
      <c r="BY693" s="204"/>
      <c r="BZ693" s="204"/>
      <c r="CA693" s="204"/>
    </row>
    <row r="694" spans="60:79">
      <c r="BH694" s="204"/>
      <c r="BI694" s="204"/>
      <c r="BJ694" s="204"/>
      <c r="BK694" s="204"/>
      <c r="BL694" s="204"/>
      <c r="BM694" s="204"/>
      <c r="BN694" s="204"/>
      <c r="BO694" s="204"/>
      <c r="BP694" s="204"/>
      <c r="BQ694" s="204"/>
      <c r="BR694" s="204"/>
      <c r="BS694" s="204"/>
      <c r="BT694" s="204"/>
      <c r="BU694" s="204"/>
      <c r="BV694" s="204"/>
      <c r="BW694" s="204"/>
      <c r="BX694" s="204"/>
      <c r="BY694" s="204"/>
      <c r="BZ694" s="204"/>
      <c r="CA694" s="204"/>
    </row>
    <row r="695" spans="60:79">
      <c r="BH695" s="204"/>
      <c r="BI695" s="204"/>
      <c r="BJ695" s="204"/>
      <c r="BK695" s="204"/>
      <c r="BL695" s="204"/>
      <c r="BM695" s="204"/>
      <c r="BN695" s="204"/>
      <c r="BO695" s="204"/>
      <c r="BP695" s="204"/>
      <c r="BQ695" s="204"/>
      <c r="BR695" s="204"/>
      <c r="BS695" s="204"/>
      <c r="BT695" s="204"/>
      <c r="BU695" s="204"/>
      <c r="BV695" s="204"/>
      <c r="BW695" s="204"/>
      <c r="BX695" s="204"/>
      <c r="BY695" s="204"/>
      <c r="BZ695" s="204"/>
      <c r="CA695" s="204"/>
    </row>
    <row r="696" spans="60:79">
      <c r="BH696" s="204"/>
      <c r="BI696" s="204"/>
      <c r="BJ696" s="204"/>
      <c r="BK696" s="204"/>
      <c r="BL696" s="204"/>
      <c r="BM696" s="204"/>
      <c r="BN696" s="204"/>
      <c r="BO696" s="204"/>
      <c r="BP696" s="204"/>
      <c r="BQ696" s="204"/>
      <c r="BR696" s="204"/>
      <c r="BS696" s="204"/>
      <c r="BT696" s="204"/>
      <c r="BU696" s="204"/>
      <c r="BV696" s="204"/>
      <c r="BW696" s="204"/>
      <c r="BX696" s="204"/>
      <c r="BY696" s="204"/>
      <c r="BZ696" s="204"/>
      <c r="CA696" s="204"/>
    </row>
    <row r="697" spans="60:79">
      <c r="BH697" s="204"/>
      <c r="BI697" s="204"/>
      <c r="BJ697" s="204"/>
      <c r="BK697" s="204"/>
      <c r="BL697" s="204"/>
      <c r="BM697" s="204"/>
      <c r="BN697" s="204"/>
      <c r="BO697" s="204"/>
      <c r="BP697" s="204"/>
      <c r="BQ697" s="204"/>
      <c r="BR697" s="204"/>
      <c r="BS697" s="204"/>
      <c r="BT697" s="204"/>
      <c r="BU697" s="204"/>
      <c r="BV697" s="204"/>
      <c r="BW697" s="204"/>
      <c r="BX697" s="204"/>
      <c r="BY697" s="204"/>
      <c r="BZ697" s="204"/>
      <c r="CA697" s="204"/>
    </row>
    <row r="698" spans="60:79">
      <c r="BH698" s="204"/>
      <c r="BI698" s="204"/>
      <c r="BJ698" s="204"/>
      <c r="BK698" s="204"/>
      <c r="BL698" s="204"/>
      <c r="BM698" s="204"/>
      <c r="BN698" s="204"/>
      <c r="BO698" s="204"/>
      <c r="BP698" s="204"/>
      <c r="BQ698" s="204"/>
      <c r="BR698" s="204"/>
      <c r="BS698" s="204"/>
      <c r="BT698" s="204"/>
      <c r="BU698" s="204"/>
      <c r="BV698" s="204"/>
      <c r="BW698" s="204"/>
      <c r="BX698" s="204"/>
      <c r="BY698" s="204"/>
      <c r="BZ698" s="204"/>
      <c r="CA698" s="204"/>
    </row>
    <row r="699" spans="60:79">
      <c r="BH699" s="204"/>
      <c r="BI699" s="204"/>
      <c r="BJ699" s="204"/>
      <c r="BK699" s="204"/>
      <c r="BL699" s="204"/>
      <c r="BM699" s="204"/>
      <c r="BN699" s="204"/>
      <c r="BO699" s="204"/>
      <c r="BP699" s="204"/>
      <c r="BQ699" s="204"/>
      <c r="BR699" s="204"/>
      <c r="BS699" s="204"/>
      <c r="BT699" s="204"/>
      <c r="BU699" s="204"/>
      <c r="BV699" s="204"/>
      <c r="BW699" s="204"/>
      <c r="BX699" s="204"/>
      <c r="BY699" s="204"/>
      <c r="BZ699" s="204"/>
      <c r="CA699" s="204"/>
    </row>
    <row r="700" spans="60:79">
      <c r="BH700" s="204"/>
      <c r="BI700" s="204"/>
      <c r="BJ700" s="204"/>
      <c r="BK700" s="204"/>
      <c r="BL700" s="204"/>
      <c r="BM700" s="204"/>
      <c r="BN700" s="204"/>
      <c r="BO700" s="204"/>
      <c r="BP700" s="204"/>
      <c r="BQ700" s="204"/>
      <c r="BR700" s="204"/>
      <c r="BS700" s="204"/>
      <c r="BT700" s="204"/>
      <c r="BU700" s="204"/>
      <c r="BV700" s="204"/>
      <c r="BW700" s="204"/>
      <c r="BX700" s="204"/>
      <c r="BY700" s="204"/>
      <c r="BZ700" s="204"/>
      <c r="CA700" s="204"/>
    </row>
    <row r="701" spans="60:79">
      <c r="BH701" s="204"/>
      <c r="BI701" s="204"/>
      <c r="BJ701" s="204"/>
      <c r="BK701" s="204"/>
      <c r="BL701" s="204"/>
      <c r="BM701" s="204"/>
      <c r="BN701" s="204"/>
      <c r="BO701" s="204"/>
      <c r="BP701" s="204"/>
      <c r="BQ701" s="204"/>
      <c r="BR701" s="204"/>
      <c r="BS701" s="204"/>
      <c r="BT701" s="204"/>
      <c r="BU701" s="204"/>
      <c r="BV701" s="204"/>
      <c r="BW701" s="204"/>
      <c r="BX701" s="204"/>
      <c r="BY701" s="204"/>
      <c r="BZ701" s="204"/>
      <c r="CA701" s="204"/>
    </row>
    <row r="702" spans="60:79">
      <c r="BH702" s="204"/>
      <c r="BI702" s="204"/>
      <c r="BJ702" s="204"/>
      <c r="BK702" s="204"/>
      <c r="BL702" s="204"/>
      <c r="BM702" s="204"/>
      <c r="BN702" s="204"/>
      <c r="BO702" s="204"/>
      <c r="BP702" s="204"/>
      <c r="BQ702" s="204"/>
      <c r="BR702" s="204"/>
      <c r="BS702" s="204"/>
      <c r="BT702" s="204"/>
      <c r="BU702" s="204"/>
      <c r="BV702" s="204"/>
      <c r="BW702" s="204"/>
      <c r="BX702" s="204"/>
      <c r="BY702" s="204"/>
      <c r="BZ702" s="204"/>
      <c r="CA702" s="204"/>
    </row>
    <row r="703" spans="60:79">
      <c r="BH703" s="204"/>
      <c r="BI703" s="204"/>
      <c r="BJ703" s="204"/>
      <c r="BK703" s="204"/>
      <c r="BL703" s="204"/>
      <c r="BM703" s="204"/>
      <c r="BN703" s="204"/>
      <c r="BO703" s="204"/>
      <c r="BP703" s="204"/>
      <c r="BQ703" s="204"/>
      <c r="BR703" s="204"/>
      <c r="BS703" s="204"/>
      <c r="BT703" s="204"/>
      <c r="BU703" s="204"/>
      <c r="BV703" s="204"/>
      <c r="BW703" s="204"/>
      <c r="BX703" s="204"/>
      <c r="BY703" s="204"/>
      <c r="BZ703" s="204"/>
      <c r="CA703" s="204"/>
    </row>
    <row r="704" spans="60:79">
      <c r="BH704" s="204"/>
      <c r="BI704" s="204"/>
      <c r="BJ704" s="204"/>
      <c r="BK704" s="204"/>
      <c r="BL704" s="204"/>
      <c r="BM704" s="204"/>
      <c r="BN704" s="204"/>
      <c r="BO704" s="204"/>
      <c r="BP704" s="204"/>
      <c r="BQ704" s="204"/>
      <c r="BR704" s="204"/>
      <c r="BS704" s="204"/>
      <c r="BT704" s="204"/>
      <c r="BU704" s="204"/>
      <c r="BV704" s="204"/>
      <c r="BW704" s="204"/>
      <c r="BX704" s="204"/>
      <c r="BY704" s="204"/>
      <c r="BZ704" s="204"/>
      <c r="CA704" s="204"/>
    </row>
    <row r="705" spans="60:79">
      <c r="BH705" s="204"/>
      <c r="BI705" s="204"/>
      <c r="BJ705" s="204"/>
      <c r="BK705" s="204"/>
      <c r="BL705" s="204"/>
      <c r="BM705" s="204"/>
      <c r="BN705" s="204"/>
      <c r="BO705" s="204"/>
      <c r="BP705" s="204"/>
      <c r="BQ705" s="204"/>
      <c r="BR705" s="204"/>
      <c r="BS705" s="204"/>
      <c r="BT705" s="204"/>
      <c r="BU705" s="204"/>
      <c r="BV705" s="204"/>
      <c r="BW705" s="204"/>
      <c r="BX705" s="204"/>
      <c r="BY705" s="204"/>
      <c r="BZ705" s="204"/>
      <c r="CA705" s="204"/>
    </row>
    <row r="706" spans="60:79">
      <c r="BH706" s="204"/>
      <c r="BI706" s="204"/>
      <c r="BJ706" s="204"/>
      <c r="BK706" s="204"/>
      <c r="BL706" s="204"/>
      <c r="BM706" s="204"/>
      <c r="BN706" s="204"/>
      <c r="BO706" s="204"/>
      <c r="BP706" s="204"/>
      <c r="BQ706" s="204"/>
      <c r="BR706" s="204"/>
      <c r="BS706" s="204"/>
      <c r="BT706" s="204"/>
      <c r="BU706" s="204"/>
      <c r="BV706" s="204"/>
      <c r="BW706" s="204"/>
      <c r="BX706" s="204"/>
      <c r="BY706" s="204"/>
      <c r="BZ706" s="204"/>
      <c r="CA706" s="204"/>
    </row>
    <row r="707" spans="60:79">
      <c r="BH707" s="204"/>
      <c r="BI707" s="204"/>
      <c r="BJ707" s="204"/>
      <c r="BK707" s="204"/>
      <c r="BL707" s="204"/>
      <c r="BM707" s="204"/>
      <c r="BN707" s="204"/>
      <c r="BO707" s="204"/>
      <c r="BP707" s="204"/>
      <c r="BQ707" s="204"/>
      <c r="BR707" s="204"/>
      <c r="BS707" s="204"/>
      <c r="BT707" s="204"/>
      <c r="BU707" s="204"/>
      <c r="BV707" s="204"/>
      <c r="BW707" s="204"/>
      <c r="BX707" s="204"/>
      <c r="BY707" s="204"/>
      <c r="BZ707" s="204"/>
      <c r="CA707" s="204"/>
    </row>
    <row r="708" spans="60:79">
      <c r="BH708" s="204"/>
      <c r="BI708" s="204"/>
      <c r="BJ708" s="204"/>
      <c r="BK708" s="204"/>
      <c r="BL708" s="204"/>
      <c r="BM708" s="204"/>
      <c r="BN708" s="204"/>
      <c r="BO708" s="204"/>
      <c r="BP708" s="204"/>
      <c r="BQ708" s="204"/>
      <c r="BR708" s="204"/>
      <c r="BS708" s="204"/>
      <c r="BT708" s="204"/>
      <c r="BU708" s="204"/>
      <c r="BV708" s="204"/>
      <c r="BW708" s="204"/>
      <c r="BX708" s="204"/>
      <c r="BY708" s="204"/>
      <c r="BZ708" s="204"/>
      <c r="CA708" s="204"/>
    </row>
    <row r="709" spans="60:79">
      <c r="BH709" s="204"/>
      <c r="BI709" s="204"/>
      <c r="BJ709" s="204"/>
      <c r="BK709" s="204"/>
      <c r="BL709" s="204"/>
      <c r="BM709" s="204"/>
      <c r="BN709" s="204"/>
      <c r="BO709" s="204"/>
      <c r="BP709" s="204"/>
      <c r="BQ709" s="204"/>
      <c r="BR709" s="204"/>
      <c r="BS709" s="204"/>
      <c r="BT709" s="204"/>
      <c r="BU709" s="204"/>
      <c r="BV709" s="204"/>
      <c r="BW709" s="204"/>
      <c r="BX709" s="204"/>
      <c r="BY709" s="204"/>
      <c r="BZ709" s="204"/>
      <c r="CA709" s="204"/>
    </row>
    <row r="710" spans="60:79">
      <c r="BH710" s="204"/>
      <c r="BI710" s="204"/>
      <c r="BJ710" s="204"/>
      <c r="BK710" s="204"/>
      <c r="BL710" s="204"/>
      <c r="BM710" s="204"/>
      <c r="BN710" s="204"/>
      <c r="BO710" s="204"/>
      <c r="BP710" s="204"/>
      <c r="BQ710" s="204"/>
      <c r="BR710" s="204"/>
      <c r="BS710" s="204"/>
      <c r="BT710" s="204"/>
      <c r="BU710" s="204"/>
      <c r="BV710" s="204"/>
      <c r="BW710" s="204"/>
      <c r="BX710" s="204"/>
      <c r="BY710" s="204"/>
      <c r="BZ710" s="204"/>
      <c r="CA710" s="204"/>
    </row>
    <row r="711" spans="60:79">
      <c r="BH711" s="204"/>
      <c r="BI711" s="204"/>
      <c r="BJ711" s="204"/>
      <c r="BK711" s="204"/>
      <c r="BL711" s="204"/>
      <c r="BM711" s="204"/>
      <c r="BN711" s="204"/>
      <c r="BO711" s="204"/>
      <c r="BP711" s="204"/>
      <c r="BQ711" s="204"/>
      <c r="BR711" s="204"/>
      <c r="BS711" s="204"/>
      <c r="BT711" s="204"/>
      <c r="BU711" s="204"/>
      <c r="BV711" s="204"/>
      <c r="BW711" s="204"/>
      <c r="BX711" s="204"/>
      <c r="BY711" s="204"/>
      <c r="BZ711" s="204"/>
      <c r="CA711" s="204"/>
    </row>
    <row r="712" spans="60:79">
      <c r="BH712" s="204"/>
      <c r="BI712" s="204"/>
      <c r="BJ712" s="204"/>
      <c r="BK712" s="204"/>
      <c r="BL712" s="204"/>
      <c r="BM712" s="204"/>
      <c r="BN712" s="204"/>
      <c r="BO712" s="204"/>
      <c r="BP712" s="204"/>
      <c r="BQ712" s="204"/>
      <c r="BR712" s="204"/>
      <c r="BS712" s="204"/>
      <c r="BT712" s="204"/>
      <c r="BU712" s="204"/>
      <c r="BV712" s="204"/>
      <c r="BW712" s="204"/>
      <c r="BX712" s="204"/>
      <c r="BY712" s="204"/>
      <c r="BZ712" s="204"/>
      <c r="CA712" s="204"/>
    </row>
    <row r="713" spans="60:79">
      <c r="BH713" s="204"/>
      <c r="BI713" s="204"/>
      <c r="BJ713" s="204"/>
      <c r="BK713" s="204"/>
      <c r="BL713" s="204"/>
      <c r="BM713" s="204"/>
      <c r="BN713" s="204"/>
      <c r="BO713" s="204"/>
      <c r="BP713" s="204"/>
      <c r="BQ713" s="204"/>
      <c r="BR713" s="204"/>
      <c r="BS713" s="204"/>
      <c r="BT713" s="204"/>
      <c r="BU713" s="204"/>
      <c r="BV713" s="204"/>
      <c r="BW713" s="204"/>
      <c r="BX713" s="204"/>
      <c r="BY713" s="204"/>
      <c r="BZ713" s="204"/>
      <c r="CA713" s="204"/>
    </row>
    <row r="714" spans="60:79">
      <c r="BH714" s="204"/>
      <c r="BI714" s="204"/>
      <c r="BJ714" s="204"/>
      <c r="BK714" s="204"/>
      <c r="BL714" s="204"/>
      <c r="BM714" s="204"/>
      <c r="BN714" s="204"/>
      <c r="BO714" s="204"/>
      <c r="BP714" s="204"/>
      <c r="BQ714" s="204"/>
      <c r="BR714" s="204"/>
      <c r="BS714" s="204"/>
      <c r="BT714" s="204"/>
      <c r="BU714" s="204"/>
      <c r="BV714" s="204"/>
      <c r="BW714" s="204"/>
      <c r="BX714" s="204"/>
      <c r="BY714" s="204"/>
      <c r="BZ714" s="204"/>
      <c r="CA714" s="204"/>
    </row>
    <row r="715" spans="60:79">
      <c r="BH715" s="204"/>
      <c r="BI715" s="204"/>
      <c r="BJ715" s="204"/>
      <c r="BK715" s="204"/>
      <c r="BL715" s="204"/>
      <c r="BM715" s="204"/>
      <c r="BN715" s="204"/>
      <c r="BO715" s="204"/>
      <c r="BP715" s="204"/>
      <c r="BQ715" s="204"/>
      <c r="BR715" s="204"/>
      <c r="BS715" s="204"/>
      <c r="BT715" s="204"/>
      <c r="BU715" s="204"/>
      <c r="BV715" s="204"/>
      <c r="BW715" s="204"/>
      <c r="BX715" s="204"/>
      <c r="BY715" s="204"/>
      <c r="BZ715" s="204"/>
      <c r="CA715" s="204"/>
    </row>
    <row r="716" spans="60:79">
      <c r="BH716" s="204"/>
      <c r="BI716" s="204"/>
      <c r="BJ716" s="204"/>
      <c r="BK716" s="204"/>
      <c r="BL716" s="204"/>
      <c r="BM716" s="204"/>
      <c r="BN716" s="204"/>
      <c r="BO716" s="204"/>
      <c r="BP716" s="204"/>
      <c r="BQ716" s="204"/>
      <c r="BR716" s="204"/>
      <c r="BS716" s="204"/>
      <c r="BT716" s="204"/>
      <c r="BU716" s="204"/>
      <c r="BV716" s="204"/>
      <c r="BW716" s="204"/>
      <c r="BX716" s="204"/>
      <c r="BY716" s="204"/>
      <c r="BZ716" s="204"/>
      <c r="CA716" s="204"/>
    </row>
    <row r="717" spans="60:79">
      <c r="BH717" s="204"/>
      <c r="BI717" s="204"/>
      <c r="BJ717" s="204"/>
      <c r="BK717" s="204"/>
      <c r="BL717" s="204"/>
      <c r="BM717" s="204"/>
      <c r="BN717" s="204"/>
      <c r="BO717" s="204"/>
      <c r="BP717" s="204"/>
      <c r="BQ717" s="204"/>
      <c r="BR717" s="204"/>
      <c r="BS717" s="204"/>
      <c r="BT717" s="204"/>
      <c r="BU717" s="204"/>
      <c r="BV717" s="204"/>
      <c r="BW717" s="204"/>
      <c r="BX717" s="204"/>
      <c r="BY717" s="204"/>
      <c r="BZ717" s="204"/>
      <c r="CA717" s="204"/>
    </row>
    <row r="718" spans="60:79">
      <c r="BH718" s="204"/>
      <c r="BI718" s="204"/>
      <c r="BJ718" s="204"/>
      <c r="BK718" s="204"/>
      <c r="BL718" s="204"/>
      <c r="BM718" s="204"/>
      <c r="BN718" s="204"/>
      <c r="BO718" s="204"/>
      <c r="BP718" s="204"/>
      <c r="BQ718" s="204"/>
      <c r="BR718" s="204"/>
      <c r="BS718" s="204"/>
      <c r="BT718" s="204"/>
      <c r="BU718" s="204"/>
      <c r="BV718" s="204"/>
      <c r="BW718" s="204"/>
      <c r="BX718" s="204"/>
      <c r="BY718" s="204"/>
      <c r="BZ718" s="204"/>
      <c r="CA718" s="204"/>
    </row>
    <row r="719" spans="60:79">
      <c r="BH719" s="204"/>
      <c r="BI719" s="204"/>
      <c r="BJ719" s="204"/>
      <c r="BK719" s="204"/>
      <c r="BL719" s="204"/>
      <c r="BM719" s="204"/>
      <c r="BN719" s="204"/>
      <c r="BO719" s="204"/>
      <c r="BP719" s="204"/>
      <c r="BQ719" s="204"/>
      <c r="BR719" s="204"/>
      <c r="BS719" s="204"/>
      <c r="BT719" s="204"/>
      <c r="BU719" s="204"/>
      <c r="BV719" s="204"/>
      <c r="BW719" s="204"/>
      <c r="BX719" s="204"/>
      <c r="BY719" s="204"/>
      <c r="BZ719" s="204"/>
      <c r="CA719" s="204"/>
    </row>
    <row r="720" spans="60:79">
      <c r="BH720" s="204"/>
      <c r="BI720" s="204"/>
      <c r="BJ720" s="204"/>
      <c r="BK720" s="204"/>
      <c r="BL720" s="204"/>
      <c r="BM720" s="204"/>
      <c r="BN720" s="204"/>
      <c r="BO720" s="204"/>
      <c r="BP720" s="204"/>
      <c r="BQ720" s="204"/>
      <c r="BR720" s="204"/>
      <c r="BS720" s="204"/>
      <c r="BT720" s="204"/>
      <c r="BU720" s="204"/>
      <c r="BV720" s="204"/>
      <c r="BW720" s="204"/>
      <c r="BX720" s="204"/>
      <c r="BY720" s="204"/>
      <c r="BZ720" s="204"/>
      <c r="CA720" s="204"/>
    </row>
    <row r="721" spans="60:79">
      <c r="BH721" s="204"/>
      <c r="BI721" s="204"/>
      <c r="BJ721" s="204"/>
      <c r="BK721" s="204"/>
      <c r="BL721" s="204"/>
      <c r="BM721" s="204"/>
      <c r="BN721" s="204"/>
      <c r="BO721" s="204"/>
      <c r="BP721" s="204"/>
      <c r="BQ721" s="204"/>
      <c r="BR721" s="204"/>
      <c r="BS721" s="204"/>
      <c r="BT721" s="204"/>
      <c r="BU721" s="204"/>
      <c r="BV721" s="204"/>
      <c r="BW721" s="204"/>
      <c r="BX721" s="204"/>
      <c r="BY721" s="204"/>
      <c r="BZ721" s="204"/>
      <c r="CA721" s="204"/>
    </row>
    <row r="722" spans="60:79">
      <c r="BH722" s="204"/>
      <c r="BI722" s="204"/>
      <c r="BJ722" s="204"/>
      <c r="BK722" s="204"/>
      <c r="BL722" s="204"/>
      <c r="BM722" s="204"/>
      <c r="BN722" s="204"/>
      <c r="BO722" s="204"/>
      <c r="BP722" s="204"/>
      <c r="BQ722" s="204"/>
      <c r="BR722" s="204"/>
      <c r="BS722" s="204"/>
      <c r="BT722" s="204"/>
      <c r="BU722" s="204"/>
      <c r="BV722" s="204"/>
      <c r="BW722" s="204"/>
      <c r="BX722" s="204"/>
      <c r="BY722" s="204"/>
      <c r="BZ722" s="204"/>
      <c r="CA722" s="204"/>
    </row>
    <row r="723" spans="60:79">
      <c r="BH723" s="204"/>
      <c r="BI723" s="204"/>
      <c r="BJ723" s="204"/>
      <c r="BK723" s="204"/>
      <c r="BL723" s="204"/>
      <c r="BM723" s="204"/>
      <c r="BN723" s="204"/>
      <c r="BO723" s="204"/>
      <c r="BP723" s="204"/>
      <c r="BQ723" s="204"/>
      <c r="BR723" s="204"/>
      <c r="BS723" s="204"/>
      <c r="BT723" s="204"/>
      <c r="BU723" s="204"/>
      <c r="BV723" s="204"/>
      <c r="BW723" s="204"/>
      <c r="BX723" s="204"/>
      <c r="BY723" s="204"/>
      <c r="BZ723" s="204"/>
      <c r="CA723" s="204"/>
    </row>
    <row r="724" spans="60:79">
      <c r="BH724" s="204"/>
      <c r="BI724" s="204"/>
      <c r="BJ724" s="204"/>
      <c r="BK724" s="204"/>
      <c r="BL724" s="204"/>
      <c r="BM724" s="204"/>
      <c r="BN724" s="204"/>
      <c r="BO724" s="204"/>
      <c r="BP724" s="204"/>
      <c r="BQ724" s="204"/>
      <c r="BR724" s="204"/>
      <c r="BS724" s="204"/>
      <c r="BT724" s="204"/>
      <c r="BU724" s="204"/>
      <c r="BV724" s="204"/>
      <c r="BW724" s="204"/>
      <c r="BX724" s="204"/>
      <c r="BY724" s="204"/>
      <c r="BZ724" s="204"/>
      <c r="CA724" s="204"/>
    </row>
    <row r="725" spans="60:79">
      <c r="BH725" s="204"/>
      <c r="BI725" s="204"/>
      <c r="BJ725" s="204"/>
      <c r="BK725" s="204"/>
      <c r="BL725" s="204"/>
      <c r="BM725" s="204"/>
      <c r="BN725" s="204"/>
      <c r="BO725" s="204"/>
      <c r="BP725" s="204"/>
      <c r="BQ725" s="204"/>
      <c r="BR725" s="204"/>
      <c r="BS725" s="204"/>
      <c r="BT725" s="204"/>
      <c r="BU725" s="204"/>
      <c r="BV725" s="204"/>
      <c r="BW725" s="204"/>
      <c r="BX725" s="204"/>
      <c r="BY725" s="204"/>
      <c r="BZ725" s="204"/>
      <c r="CA725" s="204"/>
    </row>
    <row r="726" spans="60:79">
      <c r="BH726" s="204"/>
      <c r="BI726" s="204"/>
      <c r="BJ726" s="204"/>
      <c r="BK726" s="204"/>
      <c r="BL726" s="204"/>
      <c r="BM726" s="204"/>
      <c r="BN726" s="204"/>
      <c r="BO726" s="204"/>
      <c r="BP726" s="204"/>
      <c r="BQ726" s="204"/>
      <c r="BR726" s="204"/>
      <c r="BS726" s="204"/>
      <c r="BT726" s="204"/>
      <c r="BU726" s="204"/>
      <c r="BV726" s="204"/>
      <c r="BW726" s="204"/>
      <c r="BX726" s="204"/>
      <c r="BY726" s="204"/>
      <c r="BZ726" s="204"/>
      <c r="CA726" s="204"/>
    </row>
    <row r="727" spans="60:79">
      <c r="BH727" s="204"/>
      <c r="BI727" s="204"/>
      <c r="BJ727" s="204"/>
      <c r="BK727" s="204"/>
      <c r="BL727" s="204"/>
      <c r="BM727" s="204"/>
      <c r="BN727" s="204"/>
      <c r="BO727" s="204"/>
      <c r="BP727" s="204"/>
      <c r="BQ727" s="204"/>
      <c r="BR727" s="204"/>
      <c r="BS727" s="204"/>
      <c r="BT727" s="204"/>
      <c r="BU727" s="204"/>
      <c r="BV727" s="204"/>
      <c r="BW727" s="204"/>
      <c r="BX727" s="204"/>
      <c r="BY727" s="204"/>
      <c r="BZ727" s="204"/>
      <c r="CA727" s="204"/>
    </row>
    <row r="728" spans="60:79">
      <c r="BH728" s="204"/>
      <c r="BI728" s="204"/>
      <c r="BJ728" s="204"/>
      <c r="BK728" s="204"/>
      <c r="BL728" s="204"/>
      <c r="BM728" s="204"/>
      <c r="BN728" s="204"/>
      <c r="BO728" s="204"/>
      <c r="BP728" s="204"/>
      <c r="BQ728" s="204"/>
      <c r="BR728" s="204"/>
      <c r="BS728" s="204"/>
      <c r="BT728" s="204"/>
      <c r="BU728" s="204"/>
      <c r="BV728" s="204"/>
      <c r="BW728" s="204"/>
      <c r="BX728" s="204"/>
      <c r="BY728" s="204"/>
      <c r="BZ728" s="204"/>
      <c r="CA728" s="204"/>
    </row>
    <row r="729" spans="60:79">
      <c r="BH729" s="204"/>
      <c r="BI729" s="204"/>
      <c r="BJ729" s="204"/>
      <c r="BK729" s="204"/>
      <c r="BL729" s="204"/>
      <c r="BM729" s="204"/>
      <c r="BN729" s="204"/>
      <c r="BO729" s="204"/>
      <c r="BP729" s="204"/>
      <c r="BQ729" s="204"/>
      <c r="BR729" s="204"/>
      <c r="BS729" s="204"/>
      <c r="BT729" s="204"/>
      <c r="BU729" s="204"/>
      <c r="BV729" s="204"/>
      <c r="BW729" s="204"/>
      <c r="BX729" s="204"/>
      <c r="BY729" s="204"/>
      <c r="BZ729" s="204"/>
      <c r="CA729" s="204"/>
    </row>
    <row r="730" spans="60:79">
      <c r="BH730" s="204"/>
      <c r="BI730" s="204"/>
      <c r="BJ730" s="204"/>
      <c r="BK730" s="204"/>
      <c r="BL730" s="204"/>
      <c r="BM730" s="204"/>
      <c r="BN730" s="204"/>
      <c r="BO730" s="204"/>
      <c r="BP730" s="204"/>
      <c r="BQ730" s="204"/>
      <c r="BR730" s="204"/>
      <c r="BS730" s="204"/>
      <c r="BT730" s="204"/>
      <c r="BU730" s="204"/>
      <c r="BV730" s="204"/>
      <c r="BW730" s="204"/>
      <c r="BX730" s="204"/>
      <c r="BY730" s="204"/>
      <c r="BZ730" s="204"/>
      <c r="CA730" s="204"/>
    </row>
    <row r="731" spans="60:79">
      <c r="BH731" s="204"/>
      <c r="BI731" s="204"/>
      <c r="BJ731" s="204"/>
      <c r="BK731" s="204"/>
      <c r="BL731" s="204"/>
      <c r="BM731" s="204"/>
      <c r="BN731" s="204"/>
      <c r="BO731" s="204"/>
      <c r="BP731" s="204"/>
      <c r="BQ731" s="204"/>
      <c r="BR731" s="204"/>
      <c r="BS731" s="204"/>
      <c r="BT731" s="204"/>
      <c r="BU731" s="204"/>
      <c r="BV731" s="204"/>
      <c r="BW731" s="204"/>
      <c r="BX731" s="204"/>
      <c r="BY731" s="204"/>
      <c r="BZ731" s="204"/>
      <c r="CA731" s="204"/>
    </row>
    <row r="732" spans="60:79">
      <c r="BH732" s="204"/>
      <c r="BI732" s="204"/>
      <c r="BJ732" s="204"/>
      <c r="BK732" s="204"/>
      <c r="BL732" s="204"/>
      <c r="BM732" s="204"/>
      <c r="BN732" s="204"/>
      <c r="BO732" s="204"/>
      <c r="BP732" s="204"/>
      <c r="BQ732" s="204"/>
      <c r="BR732" s="204"/>
      <c r="BS732" s="204"/>
      <c r="BT732" s="204"/>
      <c r="BU732" s="204"/>
      <c r="BV732" s="204"/>
      <c r="BW732" s="204"/>
      <c r="BX732" s="204"/>
      <c r="BY732" s="204"/>
      <c r="BZ732" s="204"/>
      <c r="CA732" s="204"/>
    </row>
    <row r="733" spans="60:79">
      <c r="BH733" s="204"/>
      <c r="BI733" s="204"/>
      <c r="BJ733" s="204"/>
      <c r="BK733" s="204"/>
      <c r="BL733" s="204"/>
      <c r="BM733" s="204"/>
      <c r="BN733" s="204"/>
      <c r="BO733" s="204"/>
      <c r="BP733" s="204"/>
      <c r="BQ733" s="204"/>
      <c r="BR733" s="204"/>
      <c r="BS733" s="204"/>
      <c r="BT733" s="204"/>
      <c r="BU733" s="204"/>
      <c r="BV733" s="204"/>
      <c r="BW733" s="204"/>
      <c r="BX733" s="204"/>
      <c r="BY733" s="204"/>
      <c r="BZ733" s="204"/>
      <c r="CA733" s="204"/>
    </row>
    <row r="734" spans="60:79">
      <c r="BH734" s="204"/>
      <c r="BI734" s="204"/>
      <c r="BJ734" s="204"/>
      <c r="BK734" s="204"/>
      <c r="BL734" s="204"/>
      <c r="BM734" s="204"/>
      <c r="BN734" s="204"/>
      <c r="BO734" s="204"/>
      <c r="BP734" s="204"/>
      <c r="BQ734" s="204"/>
      <c r="BR734" s="204"/>
      <c r="BS734" s="204"/>
      <c r="BT734" s="204"/>
      <c r="BU734" s="204"/>
      <c r="BV734" s="204"/>
      <c r="BW734" s="204"/>
      <c r="BX734" s="204"/>
      <c r="BY734" s="204"/>
      <c r="BZ734" s="204"/>
      <c r="CA734" s="204"/>
    </row>
    <row r="735" spans="60:79">
      <c r="BH735" s="204"/>
      <c r="BI735" s="204"/>
      <c r="BJ735" s="204"/>
      <c r="BK735" s="204"/>
      <c r="BL735" s="204"/>
      <c r="BM735" s="204"/>
      <c r="BN735" s="204"/>
      <c r="BO735" s="204"/>
      <c r="BP735" s="204"/>
      <c r="BQ735" s="204"/>
      <c r="BR735" s="204"/>
      <c r="BS735" s="204"/>
      <c r="BT735" s="204"/>
      <c r="BU735" s="204"/>
      <c r="BV735" s="204"/>
      <c r="BW735" s="204"/>
      <c r="BX735" s="204"/>
      <c r="BY735" s="204"/>
      <c r="BZ735" s="204"/>
      <c r="CA735" s="204"/>
    </row>
    <row r="736" spans="60:79">
      <c r="BH736" s="204"/>
      <c r="BI736" s="204"/>
      <c r="BJ736" s="204"/>
      <c r="BK736" s="204"/>
      <c r="BL736" s="204"/>
      <c r="BM736" s="204"/>
      <c r="BN736" s="204"/>
      <c r="BO736" s="204"/>
      <c r="BP736" s="204"/>
      <c r="BQ736" s="204"/>
      <c r="BR736" s="204"/>
      <c r="BS736" s="204"/>
      <c r="BT736" s="204"/>
      <c r="BU736" s="204"/>
      <c r="BV736" s="204"/>
      <c r="BW736" s="204"/>
      <c r="BX736" s="204"/>
      <c r="BY736" s="204"/>
      <c r="BZ736" s="204"/>
      <c r="CA736" s="204"/>
    </row>
    <row r="737" spans="60:79">
      <c r="BH737" s="204"/>
      <c r="BI737" s="204"/>
      <c r="BJ737" s="204"/>
      <c r="BK737" s="204"/>
      <c r="BL737" s="204"/>
      <c r="BM737" s="204"/>
      <c r="BN737" s="204"/>
      <c r="BO737" s="204"/>
      <c r="BP737" s="204"/>
      <c r="BQ737" s="204"/>
      <c r="BR737" s="204"/>
      <c r="BS737" s="204"/>
      <c r="BT737" s="204"/>
      <c r="BU737" s="204"/>
      <c r="BV737" s="204"/>
      <c r="BW737" s="204"/>
      <c r="BX737" s="204"/>
      <c r="BY737" s="204"/>
      <c r="BZ737" s="204"/>
      <c r="CA737" s="204"/>
    </row>
    <row r="738" spans="60:79">
      <c r="BH738" s="204"/>
      <c r="BI738" s="204"/>
      <c r="BJ738" s="204"/>
      <c r="BK738" s="204"/>
      <c r="BL738" s="204"/>
      <c r="BM738" s="204"/>
      <c r="BN738" s="204"/>
      <c r="BO738" s="204"/>
      <c r="BP738" s="204"/>
      <c r="BQ738" s="204"/>
      <c r="BR738" s="204"/>
      <c r="BS738" s="204"/>
      <c r="BT738" s="204"/>
      <c r="BU738" s="204"/>
      <c r="BV738" s="204"/>
      <c r="BW738" s="204"/>
      <c r="BX738" s="204"/>
      <c r="BY738" s="204"/>
      <c r="BZ738" s="204"/>
      <c r="CA738" s="204"/>
    </row>
    <row r="739" spans="60:79">
      <c r="BH739" s="204"/>
      <c r="BI739" s="204"/>
      <c r="BJ739" s="204"/>
      <c r="BK739" s="204"/>
      <c r="BL739" s="204"/>
      <c r="BM739" s="204"/>
      <c r="BN739" s="204"/>
      <c r="BO739" s="204"/>
      <c r="BP739" s="204"/>
      <c r="BQ739" s="204"/>
      <c r="BR739" s="204"/>
      <c r="BS739" s="204"/>
      <c r="BT739" s="204"/>
      <c r="BU739" s="204"/>
      <c r="BV739" s="204"/>
      <c r="BW739" s="204"/>
      <c r="BX739" s="204"/>
      <c r="BY739" s="204"/>
      <c r="BZ739" s="204"/>
      <c r="CA739" s="204"/>
    </row>
    <row r="740" spans="60:79">
      <c r="BH740" s="204"/>
      <c r="BI740" s="204"/>
      <c r="BJ740" s="204"/>
      <c r="BK740" s="204"/>
      <c r="BL740" s="204"/>
      <c r="BM740" s="204"/>
      <c r="BN740" s="204"/>
      <c r="BO740" s="204"/>
      <c r="BP740" s="204"/>
      <c r="BQ740" s="204"/>
      <c r="BR740" s="204"/>
      <c r="BS740" s="204"/>
      <c r="BT740" s="204"/>
      <c r="BU740" s="204"/>
      <c r="BV740" s="204"/>
      <c r="BW740" s="204"/>
      <c r="BX740" s="204"/>
      <c r="BY740" s="204"/>
      <c r="BZ740" s="204"/>
      <c r="CA740" s="204"/>
    </row>
    <row r="741" spans="60:79">
      <c r="BH741" s="204"/>
      <c r="BI741" s="204"/>
      <c r="BJ741" s="204"/>
      <c r="BK741" s="204"/>
      <c r="BL741" s="204"/>
      <c r="BM741" s="204"/>
      <c r="BN741" s="204"/>
      <c r="BO741" s="204"/>
      <c r="BP741" s="204"/>
      <c r="BQ741" s="204"/>
      <c r="BR741" s="204"/>
      <c r="BS741" s="204"/>
      <c r="BT741" s="204"/>
      <c r="BU741" s="204"/>
      <c r="BV741" s="204"/>
      <c r="BW741" s="204"/>
      <c r="BX741" s="204"/>
      <c r="BY741" s="204"/>
      <c r="BZ741" s="204"/>
      <c r="CA741" s="204"/>
    </row>
    <row r="742" spans="60:79">
      <c r="BH742" s="204"/>
      <c r="BI742" s="204"/>
      <c r="BJ742" s="204"/>
      <c r="BK742" s="204"/>
      <c r="BL742" s="204"/>
      <c r="BM742" s="204"/>
      <c r="BN742" s="204"/>
      <c r="BO742" s="204"/>
      <c r="BP742" s="204"/>
      <c r="BQ742" s="204"/>
      <c r="BR742" s="204"/>
      <c r="BS742" s="204"/>
      <c r="BT742" s="204"/>
      <c r="BU742" s="204"/>
      <c r="BV742" s="204"/>
      <c r="BW742" s="204"/>
      <c r="BX742" s="204"/>
      <c r="BY742" s="204"/>
      <c r="BZ742" s="204"/>
      <c r="CA742" s="204"/>
    </row>
    <row r="743" spans="60:79">
      <c r="BH743" s="204"/>
      <c r="BI743" s="204"/>
      <c r="BJ743" s="204"/>
      <c r="BK743" s="204"/>
      <c r="BL743" s="204"/>
      <c r="BM743" s="204"/>
      <c r="BN743" s="204"/>
      <c r="BO743" s="204"/>
      <c r="BP743" s="204"/>
      <c r="BQ743" s="204"/>
      <c r="BR743" s="204"/>
      <c r="BS743" s="204"/>
      <c r="BT743" s="204"/>
      <c r="BU743" s="204"/>
      <c r="BV743" s="204"/>
      <c r="BW743" s="204"/>
      <c r="BX743" s="204"/>
      <c r="BY743" s="204"/>
      <c r="BZ743" s="204"/>
      <c r="CA743" s="204"/>
    </row>
    <row r="744" spans="60:79">
      <c r="BH744" s="204"/>
      <c r="BI744" s="204"/>
      <c r="BJ744" s="204"/>
      <c r="BK744" s="204"/>
      <c r="BL744" s="204"/>
      <c r="BM744" s="204"/>
      <c r="BN744" s="204"/>
      <c r="BO744" s="204"/>
      <c r="BP744" s="204"/>
      <c r="BQ744" s="204"/>
      <c r="BR744" s="204"/>
      <c r="BS744" s="204"/>
      <c r="BT744" s="204"/>
      <c r="BU744" s="204"/>
      <c r="BV744" s="204"/>
      <c r="BW744" s="204"/>
      <c r="BX744" s="204"/>
      <c r="BY744" s="204"/>
      <c r="BZ744" s="204"/>
      <c r="CA744" s="204"/>
    </row>
    <row r="745" spans="60:79">
      <c r="BH745" s="204"/>
      <c r="BI745" s="204"/>
      <c r="BJ745" s="204"/>
      <c r="BK745" s="204"/>
      <c r="BL745" s="204"/>
      <c r="BM745" s="204"/>
      <c r="BN745" s="204"/>
      <c r="BO745" s="204"/>
      <c r="BP745" s="204"/>
      <c r="BQ745" s="204"/>
      <c r="BR745" s="204"/>
      <c r="BS745" s="204"/>
      <c r="BT745" s="204"/>
      <c r="BU745" s="204"/>
      <c r="BV745" s="204"/>
      <c r="BW745" s="204"/>
      <c r="BX745" s="204"/>
      <c r="BY745" s="204"/>
      <c r="BZ745" s="204"/>
      <c r="CA745" s="204"/>
    </row>
    <row r="746" spans="60:79">
      <c r="BH746" s="204"/>
      <c r="BI746" s="204"/>
      <c r="BJ746" s="204"/>
      <c r="BK746" s="204"/>
      <c r="BL746" s="204"/>
      <c r="BM746" s="204"/>
      <c r="BN746" s="204"/>
      <c r="BO746" s="204"/>
      <c r="BP746" s="204"/>
      <c r="BQ746" s="204"/>
      <c r="BR746" s="204"/>
      <c r="BS746" s="204"/>
      <c r="BT746" s="204"/>
      <c r="BU746" s="204"/>
      <c r="BV746" s="204"/>
      <c r="BW746" s="204"/>
      <c r="BX746" s="204"/>
      <c r="BY746" s="204"/>
      <c r="BZ746" s="204"/>
      <c r="CA746" s="204"/>
    </row>
    <row r="747" spans="60:79">
      <c r="BH747" s="204"/>
      <c r="BI747" s="204"/>
      <c r="BJ747" s="204"/>
      <c r="BK747" s="204"/>
      <c r="BL747" s="204"/>
      <c r="BM747" s="204"/>
      <c r="BN747" s="204"/>
      <c r="BO747" s="204"/>
      <c r="BP747" s="204"/>
      <c r="BQ747" s="204"/>
      <c r="BR747" s="204"/>
      <c r="BS747" s="204"/>
      <c r="BT747" s="204"/>
      <c r="BU747" s="204"/>
      <c r="BV747" s="204"/>
      <c r="BW747" s="204"/>
      <c r="BX747" s="204"/>
      <c r="BY747" s="204"/>
      <c r="BZ747" s="204"/>
      <c r="CA747" s="204"/>
    </row>
    <row r="748" spans="60:79">
      <c r="BH748" s="204"/>
      <c r="BI748" s="204"/>
      <c r="BJ748" s="204"/>
      <c r="BK748" s="204"/>
      <c r="BL748" s="204"/>
      <c r="BM748" s="204"/>
      <c r="BN748" s="204"/>
      <c r="BO748" s="204"/>
      <c r="BP748" s="204"/>
      <c r="BQ748" s="204"/>
      <c r="BR748" s="204"/>
      <c r="BS748" s="204"/>
      <c r="BT748" s="204"/>
      <c r="BU748" s="204"/>
      <c r="BV748" s="204"/>
      <c r="BW748" s="204"/>
      <c r="BX748" s="204"/>
      <c r="BY748" s="204"/>
      <c r="BZ748" s="204"/>
      <c r="CA748" s="204"/>
    </row>
    <row r="749" spans="60:79">
      <c r="BH749" s="204"/>
      <c r="BI749" s="204"/>
      <c r="BJ749" s="204"/>
      <c r="BK749" s="204"/>
      <c r="BL749" s="204"/>
      <c r="BM749" s="204"/>
      <c r="BN749" s="204"/>
      <c r="BO749" s="204"/>
      <c r="BP749" s="204"/>
      <c r="BQ749" s="204"/>
      <c r="BR749" s="204"/>
      <c r="BS749" s="204"/>
      <c r="BT749" s="204"/>
      <c r="BU749" s="204"/>
      <c r="BV749" s="204"/>
      <c r="BW749" s="204"/>
      <c r="BX749" s="204"/>
      <c r="BY749" s="204"/>
      <c r="BZ749" s="204"/>
      <c r="CA749" s="204"/>
    </row>
    <row r="750" spans="60:79">
      <c r="BH750" s="204"/>
      <c r="BI750" s="204"/>
      <c r="BJ750" s="204"/>
      <c r="BK750" s="204"/>
      <c r="BL750" s="204"/>
      <c r="BM750" s="204"/>
      <c r="BN750" s="204"/>
      <c r="BO750" s="204"/>
      <c r="BP750" s="204"/>
      <c r="BQ750" s="204"/>
      <c r="BR750" s="204"/>
      <c r="BS750" s="204"/>
      <c r="BT750" s="204"/>
      <c r="BU750" s="204"/>
      <c r="BV750" s="204"/>
      <c r="BW750" s="204"/>
      <c r="BX750" s="204"/>
      <c r="BY750" s="204"/>
      <c r="BZ750" s="204"/>
      <c r="CA750" s="204"/>
    </row>
    <row r="751" spans="60:79">
      <c r="BH751" s="204"/>
      <c r="BI751" s="204"/>
      <c r="BJ751" s="204"/>
      <c r="BK751" s="204"/>
      <c r="BL751" s="204"/>
      <c r="BM751" s="204"/>
      <c r="BN751" s="204"/>
      <c r="BO751" s="204"/>
      <c r="BP751" s="204"/>
      <c r="BQ751" s="204"/>
      <c r="BR751" s="204"/>
      <c r="BS751" s="204"/>
      <c r="BT751" s="204"/>
      <c r="BU751" s="204"/>
      <c r="BV751" s="204"/>
      <c r="BW751" s="204"/>
      <c r="BX751" s="204"/>
      <c r="BY751" s="204"/>
      <c r="BZ751" s="204"/>
      <c r="CA751" s="204"/>
    </row>
    <row r="752" spans="60:79">
      <c r="BH752" s="204"/>
      <c r="BI752" s="204"/>
      <c r="BJ752" s="204"/>
      <c r="BK752" s="204"/>
      <c r="BL752" s="204"/>
      <c r="BM752" s="204"/>
      <c r="BN752" s="204"/>
      <c r="BO752" s="204"/>
      <c r="BP752" s="204"/>
      <c r="BQ752" s="204"/>
      <c r="BR752" s="204"/>
      <c r="BS752" s="204"/>
      <c r="BT752" s="204"/>
      <c r="BU752" s="204"/>
      <c r="BV752" s="204"/>
      <c r="BW752" s="204"/>
      <c r="BX752" s="204"/>
      <c r="BY752" s="204"/>
      <c r="BZ752" s="204"/>
      <c r="CA752" s="204"/>
    </row>
    <row r="753" spans="60:79">
      <c r="BH753" s="204"/>
      <c r="BI753" s="204"/>
      <c r="BJ753" s="204"/>
      <c r="BK753" s="204"/>
      <c r="BL753" s="204"/>
      <c r="BM753" s="204"/>
      <c r="BN753" s="204"/>
      <c r="BO753" s="204"/>
      <c r="BP753" s="204"/>
      <c r="BQ753" s="204"/>
      <c r="BR753" s="204"/>
      <c r="BS753" s="204"/>
      <c r="BT753" s="204"/>
      <c r="BU753" s="204"/>
      <c r="BV753" s="204"/>
      <c r="BW753" s="204"/>
      <c r="BX753" s="204"/>
      <c r="BY753" s="204"/>
      <c r="BZ753" s="204"/>
      <c r="CA753" s="204"/>
    </row>
    <row r="754" spans="60:79">
      <c r="BH754" s="204"/>
      <c r="BI754" s="204"/>
      <c r="BJ754" s="204"/>
      <c r="BK754" s="204"/>
      <c r="BL754" s="204"/>
      <c r="BM754" s="204"/>
      <c r="BN754" s="204"/>
      <c r="BO754" s="204"/>
      <c r="BP754" s="204"/>
      <c r="BQ754" s="204"/>
      <c r="BR754" s="204"/>
      <c r="BS754" s="204"/>
      <c r="BT754" s="204"/>
      <c r="BU754" s="204"/>
      <c r="BV754" s="204"/>
      <c r="BW754" s="204"/>
      <c r="BX754" s="204"/>
      <c r="BY754" s="204"/>
      <c r="BZ754" s="204"/>
      <c r="CA754" s="204"/>
    </row>
    <row r="755" spans="60:79"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  <c r="BV755" s="204"/>
      <c r="BW755" s="204"/>
      <c r="BX755" s="204"/>
      <c r="BY755" s="204"/>
      <c r="BZ755" s="204"/>
      <c r="CA755" s="204"/>
    </row>
    <row r="756" spans="60:79">
      <c r="BH756" s="204"/>
      <c r="BI756" s="204"/>
      <c r="BJ756" s="204"/>
      <c r="BK756" s="204"/>
      <c r="BL756" s="204"/>
      <c r="BM756" s="204"/>
      <c r="BN756" s="204"/>
      <c r="BO756" s="204"/>
      <c r="BP756" s="204"/>
      <c r="BQ756" s="204"/>
      <c r="BR756" s="204"/>
      <c r="BS756" s="204"/>
      <c r="BT756" s="204"/>
      <c r="BU756" s="204"/>
      <c r="BV756" s="204"/>
      <c r="BW756" s="204"/>
      <c r="BX756" s="204"/>
      <c r="BY756" s="204"/>
      <c r="BZ756" s="204"/>
      <c r="CA756" s="204"/>
    </row>
    <row r="757" spans="60:79">
      <c r="BH757" s="204"/>
      <c r="BI757" s="204"/>
      <c r="BJ757" s="204"/>
      <c r="BK757" s="204"/>
      <c r="BL757" s="204"/>
      <c r="BM757" s="204"/>
      <c r="BN757" s="204"/>
      <c r="BO757" s="204"/>
      <c r="BP757" s="204"/>
      <c r="BQ757" s="204"/>
      <c r="BR757" s="204"/>
      <c r="BS757" s="204"/>
      <c r="BT757" s="204"/>
      <c r="BU757" s="204"/>
      <c r="BV757" s="204"/>
      <c r="BW757" s="204"/>
      <c r="BX757" s="204"/>
      <c r="BY757" s="204"/>
      <c r="BZ757" s="204"/>
      <c r="CA757" s="204"/>
    </row>
    <row r="758" spans="60:79">
      <c r="BH758" s="204"/>
      <c r="BI758" s="204"/>
      <c r="BJ758" s="204"/>
      <c r="BK758" s="204"/>
      <c r="BL758" s="204"/>
      <c r="BM758" s="204"/>
      <c r="BN758" s="204"/>
      <c r="BO758" s="204"/>
      <c r="BP758" s="204"/>
      <c r="BQ758" s="204"/>
      <c r="BR758" s="204"/>
      <c r="BS758" s="204"/>
      <c r="BT758" s="204"/>
      <c r="BU758" s="204"/>
      <c r="BV758" s="204"/>
      <c r="BW758" s="204"/>
      <c r="BX758" s="204"/>
      <c r="BY758" s="204"/>
      <c r="BZ758" s="204"/>
      <c r="CA758" s="204"/>
    </row>
    <row r="759" spans="60:79">
      <c r="BH759" s="204"/>
      <c r="BI759" s="204"/>
      <c r="BJ759" s="204"/>
      <c r="BK759" s="204"/>
      <c r="BL759" s="204"/>
      <c r="BM759" s="204"/>
      <c r="BN759" s="204"/>
      <c r="BO759" s="204"/>
      <c r="BP759" s="204"/>
      <c r="BQ759" s="204"/>
      <c r="BR759" s="204"/>
      <c r="BS759" s="204"/>
      <c r="BT759" s="204"/>
      <c r="BU759" s="204"/>
      <c r="BV759" s="204"/>
      <c r="BW759" s="204"/>
      <c r="BX759" s="204"/>
      <c r="BY759" s="204"/>
      <c r="BZ759" s="204"/>
      <c r="CA759" s="204"/>
    </row>
    <row r="760" spans="60:79">
      <c r="BH760" s="204"/>
      <c r="BI760" s="204"/>
      <c r="BJ760" s="204"/>
      <c r="BK760" s="204"/>
      <c r="BL760" s="204"/>
      <c r="BM760" s="204"/>
      <c r="BN760" s="204"/>
      <c r="BO760" s="204"/>
      <c r="BP760" s="204"/>
      <c r="BQ760" s="204"/>
      <c r="BR760" s="204"/>
      <c r="BS760" s="204"/>
      <c r="BT760" s="204"/>
      <c r="BU760" s="204"/>
      <c r="BV760" s="204"/>
      <c r="BW760" s="204"/>
      <c r="BX760" s="204"/>
      <c r="BY760" s="204"/>
      <c r="BZ760" s="204"/>
      <c r="CA760" s="204"/>
    </row>
    <row r="761" spans="60:79">
      <c r="BH761" s="204"/>
      <c r="BI761" s="204"/>
      <c r="BJ761" s="204"/>
      <c r="BK761" s="204"/>
      <c r="BL761" s="204"/>
      <c r="BM761" s="204"/>
      <c r="BN761" s="204"/>
      <c r="BO761" s="204"/>
      <c r="BP761" s="204"/>
      <c r="BQ761" s="204"/>
      <c r="BR761" s="204"/>
      <c r="BS761" s="204"/>
      <c r="BT761" s="204"/>
      <c r="BU761" s="204"/>
      <c r="BV761" s="204"/>
      <c r="BW761" s="204"/>
      <c r="BX761" s="204"/>
      <c r="BY761" s="204"/>
      <c r="BZ761" s="204"/>
      <c r="CA761" s="204"/>
    </row>
    <row r="762" spans="60:79">
      <c r="BH762" s="204"/>
      <c r="BI762" s="204"/>
      <c r="BJ762" s="204"/>
      <c r="BK762" s="204"/>
      <c r="BL762" s="204"/>
      <c r="BM762" s="204"/>
      <c r="BN762" s="204"/>
      <c r="BO762" s="204"/>
      <c r="BP762" s="204"/>
      <c r="BQ762" s="204"/>
      <c r="BR762" s="204"/>
      <c r="BS762" s="204"/>
      <c r="BT762" s="204"/>
      <c r="BU762" s="204"/>
      <c r="BV762" s="204"/>
      <c r="BW762" s="204"/>
      <c r="BX762" s="204"/>
      <c r="BY762" s="204"/>
      <c r="BZ762" s="204"/>
      <c r="CA762" s="204"/>
    </row>
    <row r="763" spans="60:79">
      <c r="BH763" s="204"/>
      <c r="BI763" s="204"/>
      <c r="BJ763" s="204"/>
      <c r="BK763" s="204"/>
      <c r="BL763" s="204"/>
      <c r="BM763" s="204"/>
      <c r="BN763" s="204"/>
      <c r="BO763" s="204"/>
      <c r="BP763" s="204"/>
      <c r="BQ763" s="204"/>
      <c r="BR763" s="204"/>
      <c r="BS763" s="204"/>
      <c r="BT763" s="204"/>
      <c r="BU763" s="204"/>
      <c r="BV763" s="204"/>
      <c r="BW763" s="204"/>
      <c r="BX763" s="204"/>
      <c r="BY763" s="204"/>
      <c r="BZ763" s="204"/>
      <c r="CA763" s="204"/>
    </row>
    <row r="764" spans="60:79">
      <c r="BH764" s="204"/>
      <c r="BI764" s="204"/>
      <c r="BJ764" s="204"/>
      <c r="BK764" s="204"/>
      <c r="BL764" s="204"/>
      <c r="BM764" s="204"/>
      <c r="BN764" s="204"/>
      <c r="BO764" s="204"/>
      <c r="BP764" s="204"/>
      <c r="BQ764" s="204"/>
      <c r="BR764" s="204"/>
      <c r="BS764" s="204"/>
      <c r="BT764" s="204"/>
      <c r="BU764" s="204"/>
      <c r="BV764" s="204"/>
      <c r="BW764" s="204"/>
      <c r="BX764" s="204"/>
      <c r="BY764" s="204"/>
      <c r="BZ764" s="204"/>
      <c r="CA764" s="204"/>
    </row>
    <row r="765" spans="60:79">
      <c r="BH765" s="204"/>
      <c r="BI765" s="204"/>
      <c r="BJ765" s="204"/>
      <c r="BK765" s="204"/>
      <c r="BL765" s="204"/>
      <c r="BM765" s="204"/>
      <c r="BN765" s="204"/>
      <c r="BO765" s="204"/>
      <c r="BP765" s="204"/>
      <c r="BQ765" s="204"/>
      <c r="BR765" s="204"/>
      <c r="BS765" s="204"/>
      <c r="BT765" s="204"/>
      <c r="BU765" s="204"/>
      <c r="BV765" s="204"/>
      <c r="BW765" s="204"/>
      <c r="BX765" s="204"/>
      <c r="BY765" s="204"/>
      <c r="BZ765" s="204"/>
      <c r="CA765" s="204"/>
    </row>
    <row r="766" spans="60:79">
      <c r="BH766" s="204"/>
      <c r="BI766" s="204"/>
      <c r="BJ766" s="204"/>
      <c r="BK766" s="204"/>
      <c r="BL766" s="204"/>
      <c r="BM766" s="204"/>
      <c r="BN766" s="204"/>
      <c r="BO766" s="204"/>
      <c r="BP766" s="204"/>
      <c r="BQ766" s="204"/>
      <c r="BR766" s="204"/>
      <c r="BS766" s="204"/>
      <c r="BT766" s="204"/>
      <c r="BU766" s="204"/>
      <c r="BV766" s="204"/>
      <c r="BW766" s="204"/>
      <c r="BX766" s="204"/>
      <c r="BY766" s="204"/>
      <c r="BZ766" s="204"/>
      <c r="CA766" s="204"/>
    </row>
    <row r="767" spans="60:79">
      <c r="BH767" s="204"/>
      <c r="BI767" s="204"/>
      <c r="BJ767" s="204"/>
      <c r="BK767" s="204"/>
      <c r="BL767" s="204"/>
      <c r="BM767" s="204"/>
      <c r="BN767" s="204"/>
      <c r="BO767" s="204"/>
      <c r="BP767" s="204"/>
      <c r="BQ767" s="204"/>
      <c r="BR767" s="204"/>
      <c r="BS767" s="204"/>
      <c r="BT767" s="204"/>
      <c r="BU767" s="204"/>
      <c r="BV767" s="204"/>
      <c r="BW767" s="204"/>
      <c r="BX767" s="204"/>
      <c r="BY767" s="204"/>
      <c r="BZ767" s="204"/>
      <c r="CA767" s="204"/>
    </row>
    <row r="768" spans="60:79">
      <c r="BH768" s="204"/>
      <c r="BI768" s="204"/>
      <c r="BJ768" s="204"/>
      <c r="BK768" s="204"/>
      <c r="BL768" s="204"/>
      <c r="BM768" s="204"/>
      <c r="BN768" s="204"/>
      <c r="BO768" s="204"/>
      <c r="BP768" s="204"/>
      <c r="BQ768" s="204"/>
      <c r="BR768" s="204"/>
      <c r="BS768" s="204"/>
      <c r="BT768" s="204"/>
      <c r="BU768" s="204"/>
      <c r="BV768" s="204"/>
      <c r="BW768" s="204"/>
      <c r="BX768" s="204"/>
      <c r="BY768" s="204"/>
      <c r="BZ768" s="204"/>
      <c r="CA768" s="204"/>
    </row>
    <row r="769" spans="60:79">
      <c r="BH769" s="204"/>
      <c r="BI769" s="204"/>
      <c r="BJ769" s="204"/>
      <c r="BK769" s="204"/>
      <c r="BL769" s="204"/>
      <c r="BM769" s="204"/>
      <c r="BN769" s="204"/>
      <c r="BO769" s="204"/>
      <c r="BP769" s="204"/>
      <c r="BQ769" s="204"/>
      <c r="BR769" s="204"/>
      <c r="BS769" s="204"/>
      <c r="BT769" s="204"/>
      <c r="BU769" s="204"/>
      <c r="BV769" s="204"/>
      <c r="BW769" s="204"/>
      <c r="BX769" s="204"/>
      <c r="BY769" s="204"/>
      <c r="BZ769" s="204"/>
      <c r="CA769" s="204"/>
    </row>
    <row r="770" spans="60:79">
      <c r="BH770" s="204"/>
      <c r="BI770" s="204"/>
      <c r="BJ770" s="204"/>
      <c r="BK770" s="204"/>
      <c r="BL770" s="204"/>
      <c r="BM770" s="204"/>
      <c r="BN770" s="204"/>
      <c r="BO770" s="204"/>
      <c r="BP770" s="204"/>
      <c r="BQ770" s="204"/>
      <c r="BR770" s="204"/>
      <c r="BS770" s="204"/>
      <c r="BT770" s="204"/>
      <c r="BU770" s="204"/>
      <c r="BV770" s="204"/>
      <c r="BW770" s="204"/>
      <c r="BX770" s="204"/>
      <c r="BY770" s="204"/>
      <c r="BZ770" s="204"/>
      <c r="CA770" s="204"/>
    </row>
    <row r="771" spans="60:79">
      <c r="BH771" s="204"/>
      <c r="BI771" s="204"/>
      <c r="BJ771" s="204"/>
      <c r="BK771" s="204"/>
      <c r="BL771" s="204"/>
      <c r="BM771" s="204"/>
      <c r="BN771" s="204"/>
      <c r="BO771" s="204"/>
      <c r="BP771" s="204"/>
      <c r="BQ771" s="204"/>
      <c r="BR771" s="204"/>
      <c r="BS771" s="204"/>
      <c r="BT771" s="204"/>
      <c r="BU771" s="204"/>
      <c r="BV771" s="204"/>
      <c r="BW771" s="204"/>
      <c r="BX771" s="204"/>
      <c r="BY771" s="204"/>
      <c r="BZ771" s="204"/>
      <c r="CA771" s="204"/>
    </row>
    <row r="772" spans="60:79">
      <c r="BH772" s="204"/>
      <c r="BI772" s="204"/>
      <c r="BJ772" s="204"/>
      <c r="BK772" s="204"/>
      <c r="BL772" s="204"/>
      <c r="BM772" s="204"/>
      <c r="BN772" s="204"/>
      <c r="BO772" s="204"/>
      <c r="BP772" s="204"/>
      <c r="BQ772" s="204"/>
      <c r="BR772" s="204"/>
      <c r="BS772" s="204"/>
      <c r="BT772" s="204"/>
      <c r="BU772" s="204"/>
      <c r="BV772" s="204"/>
      <c r="BW772" s="204"/>
      <c r="BX772" s="204"/>
      <c r="BY772" s="204"/>
      <c r="BZ772" s="204"/>
      <c r="CA772" s="204"/>
    </row>
    <row r="773" spans="60:79">
      <c r="BH773" s="204"/>
      <c r="BI773" s="204"/>
      <c r="BJ773" s="204"/>
      <c r="BK773" s="204"/>
      <c r="BL773" s="204"/>
      <c r="BM773" s="204"/>
      <c r="BN773" s="204"/>
      <c r="BO773" s="204"/>
      <c r="BP773" s="204"/>
      <c r="BQ773" s="204"/>
      <c r="BR773" s="204"/>
      <c r="BS773" s="204"/>
      <c r="BT773" s="204"/>
      <c r="BU773" s="204"/>
      <c r="BV773" s="204"/>
      <c r="BW773" s="204"/>
      <c r="BX773" s="204"/>
      <c r="BY773" s="204"/>
      <c r="BZ773" s="204"/>
      <c r="CA773" s="204"/>
    </row>
    <row r="774" spans="60:79">
      <c r="BH774" s="204"/>
      <c r="BI774" s="204"/>
      <c r="BJ774" s="204"/>
      <c r="BK774" s="204"/>
      <c r="BL774" s="204"/>
      <c r="BM774" s="204"/>
      <c r="BN774" s="204"/>
      <c r="BO774" s="204"/>
      <c r="BP774" s="204"/>
      <c r="BQ774" s="204"/>
      <c r="BR774" s="204"/>
      <c r="BS774" s="204"/>
      <c r="BT774" s="204"/>
      <c r="BU774" s="204"/>
      <c r="BV774" s="204"/>
      <c r="BW774" s="204"/>
      <c r="BX774" s="204"/>
      <c r="BY774" s="204"/>
      <c r="BZ774" s="204"/>
      <c r="CA774" s="204"/>
    </row>
    <row r="775" spans="60:79">
      <c r="BH775" s="204"/>
      <c r="BI775" s="204"/>
      <c r="BJ775" s="204"/>
      <c r="BK775" s="204"/>
      <c r="BL775" s="204"/>
      <c r="BM775" s="204"/>
      <c r="BN775" s="204"/>
      <c r="BO775" s="204"/>
      <c r="BP775" s="204"/>
      <c r="BQ775" s="204"/>
      <c r="BR775" s="204"/>
      <c r="BS775" s="204"/>
      <c r="BT775" s="204"/>
      <c r="BU775" s="204"/>
      <c r="BV775" s="204"/>
      <c r="BW775" s="204"/>
      <c r="BX775" s="204"/>
      <c r="BY775" s="204"/>
      <c r="BZ775" s="204"/>
      <c r="CA775" s="204"/>
    </row>
    <row r="776" spans="60:79">
      <c r="BH776" s="204"/>
      <c r="BI776" s="204"/>
      <c r="BJ776" s="204"/>
      <c r="BK776" s="204"/>
      <c r="BL776" s="204"/>
      <c r="BM776" s="204"/>
      <c r="BN776" s="204"/>
      <c r="BO776" s="204"/>
      <c r="BP776" s="204"/>
      <c r="BQ776" s="204"/>
      <c r="BR776" s="204"/>
      <c r="BS776" s="204"/>
      <c r="BT776" s="204"/>
      <c r="BU776" s="204"/>
      <c r="BV776" s="204"/>
      <c r="BW776" s="204"/>
      <c r="BX776" s="204"/>
      <c r="BY776" s="204"/>
      <c r="BZ776" s="204"/>
      <c r="CA776" s="204"/>
    </row>
    <row r="777" spans="60:79">
      <c r="BH777" s="204"/>
      <c r="BI777" s="204"/>
      <c r="BJ777" s="204"/>
      <c r="BK777" s="204"/>
      <c r="BL777" s="204"/>
      <c r="BM777" s="204"/>
      <c r="BN777" s="204"/>
      <c r="BO777" s="204"/>
      <c r="BP777" s="204"/>
      <c r="BQ777" s="204"/>
      <c r="BR777" s="204"/>
      <c r="BS777" s="204"/>
      <c r="BT777" s="204"/>
      <c r="BU777" s="204"/>
      <c r="BV777" s="204"/>
      <c r="BW777" s="204"/>
      <c r="BX777" s="204"/>
      <c r="BY777" s="204"/>
      <c r="BZ777" s="204"/>
      <c r="CA777" s="204"/>
    </row>
    <row r="778" spans="60:79">
      <c r="BH778" s="204"/>
      <c r="BI778" s="204"/>
      <c r="BJ778" s="204"/>
      <c r="BK778" s="204"/>
      <c r="BL778" s="204"/>
      <c r="BM778" s="204"/>
      <c r="BN778" s="204"/>
      <c r="BO778" s="204"/>
      <c r="BP778" s="204"/>
      <c r="BQ778" s="204"/>
      <c r="BR778" s="204"/>
      <c r="BS778" s="204"/>
      <c r="BT778" s="204"/>
      <c r="BU778" s="204"/>
      <c r="BV778" s="204"/>
      <c r="BW778" s="204"/>
      <c r="BX778" s="204"/>
      <c r="BY778" s="204"/>
      <c r="BZ778" s="204"/>
      <c r="CA778" s="204"/>
    </row>
    <row r="779" spans="60:79">
      <c r="BH779" s="204"/>
      <c r="BI779" s="204"/>
      <c r="BJ779" s="204"/>
      <c r="BK779" s="204"/>
      <c r="BL779" s="204"/>
      <c r="BM779" s="204"/>
      <c r="BN779" s="204"/>
      <c r="BO779" s="204"/>
      <c r="BP779" s="204"/>
      <c r="BQ779" s="204"/>
      <c r="BR779" s="204"/>
      <c r="BS779" s="204"/>
      <c r="BT779" s="204"/>
      <c r="BU779" s="204"/>
      <c r="BV779" s="204"/>
      <c r="BW779" s="204"/>
      <c r="BX779" s="204"/>
      <c r="BY779" s="204"/>
      <c r="BZ779" s="204"/>
      <c r="CA779" s="204"/>
    </row>
    <row r="780" spans="60:79">
      <c r="BH780" s="204"/>
      <c r="BI780" s="204"/>
      <c r="BJ780" s="204"/>
      <c r="BK780" s="204"/>
      <c r="BL780" s="204"/>
      <c r="BM780" s="204"/>
      <c r="BN780" s="204"/>
      <c r="BO780" s="204"/>
      <c r="BP780" s="204"/>
      <c r="BQ780" s="204"/>
      <c r="BR780" s="204"/>
      <c r="BS780" s="204"/>
      <c r="BT780" s="204"/>
      <c r="BU780" s="204"/>
      <c r="BV780" s="204"/>
      <c r="BW780" s="204"/>
      <c r="BX780" s="204"/>
      <c r="BY780" s="204"/>
      <c r="BZ780" s="204"/>
      <c r="CA780" s="204"/>
    </row>
    <row r="781" spans="60:79">
      <c r="BH781" s="204"/>
      <c r="BI781" s="204"/>
      <c r="BJ781" s="204"/>
      <c r="BK781" s="204"/>
      <c r="BL781" s="204"/>
      <c r="BM781" s="204"/>
      <c r="BN781" s="204"/>
      <c r="BO781" s="204"/>
      <c r="BP781" s="204"/>
      <c r="BQ781" s="204"/>
      <c r="BR781" s="204"/>
      <c r="BS781" s="204"/>
      <c r="BT781" s="204"/>
      <c r="BU781" s="204"/>
      <c r="BV781" s="204"/>
      <c r="BW781" s="204"/>
      <c r="BX781" s="204"/>
      <c r="BY781" s="204"/>
      <c r="BZ781" s="204"/>
      <c r="CA781" s="204"/>
    </row>
    <row r="782" spans="60:79">
      <c r="BH782" s="204"/>
      <c r="BI782" s="204"/>
      <c r="BJ782" s="204"/>
      <c r="BK782" s="204"/>
      <c r="BL782" s="204"/>
      <c r="BM782" s="204"/>
      <c r="BN782" s="204"/>
      <c r="BO782" s="204"/>
      <c r="BP782" s="204"/>
      <c r="BQ782" s="204"/>
      <c r="BR782" s="204"/>
      <c r="BS782" s="204"/>
      <c r="BT782" s="204"/>
      <c r="BU782" s="204"/>
      <c r="BV782" s="204"/>
      <c r="BW782" s="204"/>
      <c r="BX782" s="204"/>
      <c r="BY782" s="204"/>
      <c r="BZ782" s="204"/>
      <c r="CA782" s="204"/>
    </row>
    <row r="783" spans="60:79">
      <c r="BH783" s="204"/>
      <c r="BI783" s="204"/>
      <c r="BJ783" s="204"/>
      <c r="BK783" s="204"/>
      <c r="BL783" s="204"/>
      <c r="BM783" s="204"/>
      <c r="BN783" s="204"/>
      <c r="BO783" s="204"/>
      <c r="BP783" s="204"/>
      <c r="BQ783" s="204"/>
      <c r="BR783" s="204"/>
      <c r="BS783" s="204"/>
      <c r="BT783" s="204"/>
      <c r="BU783" s="204"/>
      <c r="BV783" s="204"/>
      <c r="BW783" s="204"/>
      <c r="BX783" s="204"/>
      <c r="BY783" s="204"/>
      <c r="BZ783" s="204"/>
      <c r="CA783" s="204"/>
    </row>
    <row r="784" spans="60:79">
      <c r="BH784" s="204"/>
      <c r="BI784" s="204"/>
      <c r="BJ784" s="204"/>
      <c r="BK784" s="204"/>
      <c r="BL784" s="204"/>
      <c r="BM784" s="204"/>
      <c r="BN784" s="204"/>
      <c r="BO784" s="204"/>
      <c r="BP784" s="204"/>
      <c r="BQ784" s="204"/>
      <c r="BR784" s="204"/>
      <c r="BS784" s="204"/>
      <c r="BT784" s="204"/>
      <c r="BU784" s="204"/>
      <c r="BV784" s="204"/>
      <c r="BW784" s="204"/>
      <c r="BX784" s="204"/>
      <c r="BY784" s="204"/>
      <c r="BZ784" s="204"/>
      <c r="CA784" s="204"/>
    </row>
    <row r="785" spans="60:79">
      <c r="BH785" s="204"/>
      <c r="BI785" s="204"/>
      <c r="BJ785" s="204"/>
      <c r="BK785" s="204"/>
      <c r="BL785" s="204"/>
      <c r="BM785" s="204"/>
      <c r="BN785" s="204"/>
      <c r="BO785" s="204"/>
      <c r="BP785" s="204"/>
      <c r="BQ785" s="204"/>
      <c r="BR785" s="204"/>
      <c r="BS785" s="204"/>
      <c r="BT785" s="204"/>
      <c r="BU785" s="204"/>
      <c r="BV785" s="204"/>
      <c r="BW785" s="204"/>
      <c r="BX785" s="204"/>
      <c r="BY785" s="204"/>
      <c r="BZ785" s="204"/>
      <c r="CA785" s="204"/>
    </row>
    <row r="786" spans="60:79">
      <c r="BH786" s="204"/>
      <c r="BI786" s="204"/>
      <c r="BJ786" s="204"/>
      <c r="BK786" s="204"/>
      <c r="BL786" s="204"/>
      <c r="BM786" s="204"/>
      <c r="BN786" s="204"/>
      <c r="BO786" s="204"/>
      <c r="BP786" s="204"/>
      <c r="BQ786" s="204"/>
      <c r="BR786" s="204"/>
      <c r="BS786" s="204"/>
      <c r="BT786" s="204"/>
      <c r="BU786" s="204"/>
      <c r="BV786" s="204"/>
      <c r="BW786" s="204"/>
      <c r="BX786" s="204"/>
      <c r="BY786" s="204"/>
      <c r="BZ786" s="204"/>
      <c r="CA786" s="204"/>
    </row>
    <row r="787" spans="60:79">
      <c r="BH787" s="204"/>
      <c r="BI787" s="204"/>
      <c r="BJ787" s="204"/>
      <c r="BK787" s="204"/>
      <c r="BL787" s="204"/>
      <c r="BM787" s="204"/>
      <c r="BN787" s="204"/>
      <c r="BO787" s="204"/>
      <c r="BP787" s="204"/>
      <c r="BQ787" s="204"/>
      <c r="BR787" s="204"/>
      <c r="BS787" s="204"/>
      <c r="BT787" s="204"/>
      <c r="BU787" s="204"/>
      <c r="BV787" s="204"/>
      <c r="BW787" s="204"/>
      <c r="BX787" s="204"/>
      <c r="BY787" s="204"/>
      <c r="BZ787" s="204"/>
      <c r="CA787" s="204"/>
    </row>
    <row r="788" spans="60:79">
      <c r="BH788" s="204"/>
      <c r="BI788" s="204"/>
      <c r="BJ788" s="204"/>
      <c r="BK788" s="204"/>
      <c r="BL788" s="204"/>
      <c r="BM788" s="204"/>
      <c r="BN788" s="204"/>
      <c r="BO788" s="204"/>
      <c r="BP788" s="204"/>
      <c r="BQ788" s="204"/>
      <c r="BR788" s="204"/>
      <c r="BS788" s="204"/>
      <c r="BT788" s="204"/>
      <c r="BU788" s="204"/>
      <c r="BV788" s="204"/>
      <c r="BW788" s="204"/>
      <c r="BX788" s="204"/>
      <c r="BY788" s="204"/>
      <c r="BZ788" s="204"/>
      <c r="CA788" s="204"/>
    </row>
    <row r="789" spans="60:79">
      <c r="BH789" s="204"/>
      <c r="BI789" s="204"/>
      <c r="BJ789" s="204"/>
      <c r="BK789" s="204"/>
      <c r="BL789" s="204"/>
      <c r="BM789" s="204"/>
      <c r="BN789" s="204"/>
      <c r="BO789" s="204"/>
      <c r="BP789" s="204"/>
      <c r="BQ789" s="204"/>
      <c r="BR789" s="204"/>
      <c r="BS789" s="204"/>
      <c r="BT789" s="204"/>
      <c r="BU789" s="204"/>
      <c r="BV789" s="204"/>
      <c r="BW789" s="204"/>
      <c r="BX789" s="204"/>
      <c r="BY789" s="204"/>
      <c r="BZ789" s="204"/>
      <c r="CA789" s="204"/>
    </row>
    <row r="790" spans="60:79">
      <c r="BH790" s="204"/>
      <c r="BI790" s="204"/>
      <c r="BJ790" s="204"/>
      <c r="BK790" s="204"/>
      <c r="BL790" s="204"/>
      <c r="BM790" s="204"/>
      <c r="BN790" s="204"/>
      <c r="BO790" s="204"/>
      <c r="BP790" s="204"/>
      <c r="BQ790" s="204"/>
      <c r="BR790" s="204"/>
      <c r="BS790" s="204"/>
      <c r="BT790" s="204"/>
      <c r="BU790" s="204"/>
      <c r="BV790" s="204"/>
      <c r="BW790" s="204"/>
      <c r="BX790" s="204"/>
      <c r="BY790" s="204"/>
      <c r="BZ790" s="204"/>
      <c r="CA790" s="204"/>
    </row>
    <row r="791" spans="60:79">
      <c r="BH791" s="204"/>
      <c r="BI791" s="204"/>
      <c r="BJ791" s="204"/>
      <c r="BK791" s="204"/>
      <c r="BL791" s="204"/>
      <c r="BM791" s="204"/>
      <c r="BN791" s="204"/>
      <c r="BO791" s="204"/>
      <c r="BP791" s="204"/>
      <c r="BQ791" s="204"/>
      <c r="BR791" s="204"/>
      <c r="BS791" s="204"/>
      <c r="BT791" s="204"/>
      <c r="BU791" s="204"/>
      <c r="BV791" s="204"/>
      <c r="BW791" s="204"/>
      <c r="BX791" s="204"/>
      <c r="BY791" s="204"/>
      <c r="BZ791" s="204"/>
      <c r="CA791" s="204"/>
    </row>
    <row r="792" spans="60:79">
      <c r="BH792" s="204"/>
      <c r="BI792" s="204"/>
      <c r="BJ792" s="204"/>
      <c r="BK792" s="204"/>
      <c r="BL792" s="204"/>
      <c r="BM792" s="204"/>
      <c r="BN792" s="204"/>
      <c r="BO792" s="204"/>
      <c r="BP792" s="204"/>
      <c r="BQ792" s="204"/>
      <c r="BR792" s="204"/>
      <c r="BS792" s="204"/>
      <c r="BT792" s="204"/>
      <c r="BU792" s="204"/>
      <c r="BV792" s="204"/>
      <c r="BW792" s="204"/>
      <c r="BX792" s="204"/>
      <c r="BY792" s="204"/>
      <c r="BZ792" s="204"/>
      <c r="CA792" s="204"/>
    </row>
    <row r="793" spans="60:79">
      <c r="BH793" s="204"/>
      <c r="BI793" s="204"/>
      <c r="BJ793" s="204"/>
      <c r="BK793" s="204"/>
      <c r="BL793" s="204"/>
      <c r="BM793" s="204"/>
      <c r="BN793" s="204"/>
      <c r="BO793" s="204"/>
      <c r="BP793" s="204"/>
      <c r="BQ793" s="204"/>
      <c r="BR793" s="204"/>
      <c r="BS793" s="204"/>
      <c r="BT793" s="204"/>
      <c r="BU793" s="204"/>
      <c r="BV793" s="204"/>
      <c r="BW793" s="204"/>
      <c r="BX793" s="204"/>
      <c r="BY793" s="204"/>
      <c r="BZ793" s="204"/>
      <c r="CA793" s="204"/>
    </row>
    <row r="794" spans="60:79">
      <c r="BH794" s="204"/>
      <c r="BI794" s="204"/>
      <c r="BJ794" s="204"/>
      <c r="BK794" s="204"/>
      <c r="BL794" s="204"/>
      <c r="BM794" s="204"/>
      <c r="BN794" s="204"/>
      <c r="BO794" s="204"/>
      <c r="BP794" s="204"/>
      <c r="BQ794" s="204"/>
      <c r="BR794" s="204"/>
      <c r="BS794" s="204"/>
      <c r="BT794" s="204"/>
      <c r="BU794" s="204"/>
      <c r="BV794" s="204"/>
      <c r="BW794" s="204"/>
      <c r="BX794" s="204"/>
      <c r="BY794" s="204"/>
      <c r="BZ794" s="204"/>
      <c r="CA794" s="204"/>
    </row>
    <row r="795" spans="60:79">
      <c r="BH795" s="204"/>
      <c r="BI795" s="204"/>
      <c r="BJ795" s="204"/>
      <c r="BK795" s="204"/>
      <c r="BL795" s="204"/>
      <c r="BM795" s="204"/>
      <c r="BN795" s="204"/>
      <c r="BO795" s="204"/>
      <c r="BP795" s="204"/>
      <c r="BQ795" s="204"/>
      <c r="BR795" s="204"/>
      <c r="BS795" s="204"/>
      <c r="BT795" s="204"/>
      <c r="BU795" s="204"/>
      <c r="BV795" s="204"/>
      <c r="BW795" s="204"/>
      <c r="BX795" s="204"/>
      <c r="BY795" s="204"/>
      <c r="BZ795" s="204"/>
      <c r="CA795" s="204"/>
    </row>
    <row r="796" spans="60:79">
      <c r="BH796" s="204"/>
      <c r="BI796" s="204"/>
      <c r="BJ796" s="204"/>
      <c r="BK796" s="204"/>
      <c r="BL796" s="204"/>
      <c r="BM796" s="204"/>
      <c r="BN796" s="204"/>
      <c r="BO796" s="204"/>
      <c r="BP796" s="204"/>
      <c r="BQ796" s="204"/>
      <c r="BR796" s="204"/>
      <c r="BS796" s="204"/>
      <c r="BT796" s="204"/>
      <c r="BU796" s="204"/>
      <c r="BV796" s="204"/>
      <c r="BW796" s="204"/>
      <c r="BX796" s="204"/>
      <c r="BY796" s="204"/>
      <c r="BZ796" s="204"/>
      <c r="CA796" s="204"/>
    </row>
    <row r="797" spans="60:79">
      <c r="BH797" s="204"/>
      <c r="BI797" s="204"/>
      <c r="BJ797" s="204"/>
      <c r="BK797" s="204"/>
      <c r="BL797" s="204"/>
      <c r="BM797" s="204"/>
      <c r="BN797" s="204"/>
      <c r="BO797" s="204"/>
      <c r="BP797" s="204"/>
      <c r="BQ797" s="204"/>
      <c r="BR797" s="204"/>
      <c r="BS797" s="204"/>
      <c r="BT797" s="204"/>
      <c r="BU797" s="204"/>
      <c r="BV797" s="204"/>
      <c r="BW797" s="204"/>
      <c r="BX797" s="204"/>
      <c r="BY797" s="204"/>
      <c r="BZ797" s="204"/>
      <c r="CA797" s="204"/>
    </row>
    <row r="798" spans="60:79">
      <c r="BH798" s="204"/>
      <c r="BI798" s="204"/>
      <c r="BJ798" s="204"/>
      <c r="BK798" s="204"/>
      <c r="BL798" s="204"/>
      <c r="BM798" s="204"/>
      <c r="BN798" s="204"/>
      <c r="BO798" s="204"/>
      <c r="BP798" s="204"/>
      <c r="BQ798" s="204"/>
      <c r="BR798" s="204"/>
      <c r="BS798" s="204"/>
      <c r="BT798" s="204"/>
      <c r="BU798" s="204"/>
      <c r="BV798" s="204"/>
      <c r="BW798" s="204"/>
      <c r="BX798" s="204"/>
      <c r="BY798" s="204"/>
      <c r="BZ798" s="204"/>
      <c r="CA798" s="204"/>
    </row>
    <row r="799" spans="60:79">
      <c r="BH799" s="204"/>
      <c r="BI799" s="204"/>
      <c r="BJ799" s="204"/>
      <c r="BK799" s="204"/>
      <c r="BL799" s="204"/>
      <c r="BM799" s="204"/>
      <c r="BN799" s="204"/>
      <c r="BO799" s="204"/>
      <c r="BP799" s="204"/>
      <c r="BQ799" s="204"/>
      <c r="BR799" s="204"/>
      <c r="BS799" s="204"/>
      <c r="BT799" s="204"/>
      <c r="BU799" s="204"/>
      <c r="BV799" s="204"/>
      <c r="BW799" s="204"/>
      <c r="BX799" s="204"/>
      <c r="BY799" s="204"/>
      <c r="BZ799" s="204"/>
      <c r="CA799" s="204"/>
    </row>
    <row r="800" spans="60:79">
      <c r="BH800" s="204"/>
      <c r="BI800" s="204"/>
      <c r="BJ800" s="204"/>
      <c r="BK800" s="204"/>
      <c r="BL800" s="204"/>
      <c r="BM800" s="204"/>
      <c r="BN800" s="204"/>
      <c r="BO800" s="204"/>
      <c r="BP800" s="204"/>
      <c r="BQ800" s="204"/>
      <c r="BR800" s="204"/>
      <c r="BS800" s="204"/>
      <c r="BT800" s="204"/>
      <c r="BU800" s="204"/>
      <c r="BV800" s="204"/>
      <c r="BW800" s="204"/>
      <c r="BX800" s="204"/>
      <c r="BY800" s="204"/>
      <c r="BZ800" s="204"/>
      <c r="CA800" s="204"/>
    </row>
    <row r="801" spans="60:79">
      <c r="BH801" s="204"/>
      <c r="BI801" s="204"/>
      <c r="BJ801" s="204"/>
      <c r="BK801" s="204"/>
      <c r="BL801" s="204"/>
      <c r="BM801" s="204"/>
      <c r="BN801" s="204"/>
      <c r="BO801" s="204"/>
      <c r="BP801" s="204"/>
      <c r="BQ801" s="204"/>
      <c r="BR801" s="204"/>
      <c r="BS801" s="204"/>
      <c r="BT801" s="204"/>
      <c r="BU801" s="204"/>
      <c r="BV801" s="204"/>
      <c r="BW801" s="204"/>
      <c r="BX801" s="204"/>
      <c r="BY801" s="204"/>
      <c r="BZ801" s="204"/>
      <c r="CA801" s="204"/>
    </row>
    <row r="802" spans="60:79">
      <c r="BH802" s="204"/>
      <c r="BI802" s="204"/>
      <c r="BJ802" s="204"/>
      <c r="BK802" s="204"/>
      <c r="BL802" s="204"/>
      <c r="BM802" s="204"/>
      <c r="BN802" s="204"/>
      <c r="BO802" s="204"/>
      <c r="BP802" s="204"/>
      <c r="BQ802" s="204"/>
      <c r="BR802" s="204"/>
      <c r="BS802" s="204"/>
      <c r="BT802" s="204"/>
      <c r="BU802" s="204"/>
      <c r="BV802" s="204"/>
      <c r="BW802" s="204"/>
      <c r="BX802" s="204"/>
      <c r="BY802" s="204"/>
      <c r="BZ802" s="204"/>
      <c r="CA802" s="204"/>
    </row>
    <row r="803" spans="60:79">
      <c r="BH803" s="204"/>
      <c r="BI803" s="204"/>
      <c r="BJ803" s="204"/>
      <c r="BK803" s="204"/>
      <c r="BL803" s="204"/>
      <c r="BM803" s="204"/>
      <c r="BN803" s="204"/>
      <c r="BO803" s="204"/>
      <c r="BP803" s="204"/>
      <c r="BQ803" s="204"/>
      <c r="BR803" s="204"/>
      <c r="BS803" s="204"/>
      <c r="BT803" s="204"/>
      <c r="BU803" s="204"/>
      <c r="BV803" s="204"/>
      <c r="BW803" s="204"/>
      <c r="BX803" s="204"/>
      <c r="BY803" s="204"/>
      <c r="BZ803" s="204"/>
      <c r="CA803" s="204"/>
    </row>
    <row r="804" spans="60:79">
      <c r="BH804" s="204"/>
      <c r="BI804" s="204"/>
      <c r="BJ804" s="204"/>
      <c r="BK804" s="204"/>
      <c r="BL804" s="204"/>
      <c r="BM804" s="204"/>
      <c r="BN804" s="204"/>
      <c r="BO804" s="204"/>
      <c r="BP804" s="204"/>
      <c r="BQ804" s="204"/>
      <c r="BR804" s="204"/>
      <c r="BS804" s="204"/>
      <c r="BT804" s="204"/>
      <c r="BU804" s="204"/>
      <c r="BV804" s="204"/>
      <c r="BW804" s="204"/>
      <c r="BX804" s="204"/>
      <c r="BY804" s="204"/>
      <c r="BZ804" s="204"/>
      <c r="CA804" s="204"/>
    </row>
    <row r="805" spans="60:79">
      <c r="BH805" s="204"/>
      <c r="BI805" s="204"/>
      <c r="BJ805" s="204"/>
      <c r="BK805" s="204"/>
      <c r="BL805" s="204"/>
      <c r="BM805" s="204"/>
      <c r="BN805" s="204"/>
      <c r="BO805" s="204"/>
      <c r="BP805" s="204"/>
      <c r="BQ805" s="204"/>
      <c r="BR805" s="204"/>
      <c r="BS805" s="204"/>
      <c r="BT805" s="204"/>
      <c r="BU805" s="204"/>
      <c r="BV805" s="204"/>
      <c r="BW805" s="204"/>
      <c r="BX805" s="204"/>
      <c r="BY805" s="204"/>
      <c r="BZ805" s="204"/>
      <c r="CA805" s="204"/>
    </row>
    <row r="806" spans="60:79">
      <c r="BH806" s="204"/>
      <c r="BI806" s="204"/>
      <c r="BJ806" s="204"/>
      <c r="BK806" s="204"/>
      <c r="BL806" s="204"/>
      <c r="BM806" s="204"/>
      <c r="BN806" s="204"/>
      <c r="BO806" s="204"/>
      <c r="BP806" s="204"/>
      <c r="BQ806" s="204"/>
      <c r="BR806" s="204"/>
      <c r="BS806" s="204"/>
      <c r="BT806" s="204"/>
      <c r="BU806" s="204"/>
      <c r="BV806" s="204"/>
      <c r="BW806" s="204"/>
      <c r="BX806" s="204"/>
      <c r="BY806" s="204"/>
      <c r="BZ806" s="204"/>
      <c r="CA806" s="204"/>
    </row>
    <row r="807" spans="60:79">
      <c r="BH807" s="204"/>
      <c r="BI807" s="204"/>
      <c r="BJ807" s="204"/>
      <c r="BK807" s="204"/>
      <c r="BL807" s="204"/>
      <c r="BM807" s="204"/>
      <c r="BN807" s="204"/>
      <c r="BO807" s="204"/>
      <c r="BP807" s="204"/>
      <c r="BQ807" s="204"/>
      <c r="BR807" s="204"/>
      <c r="BS807" s="204"/>
      <c r="BT807" s="204"/>
      <c r="BU807" s="204"/>
      <c r="BV807" s="204"/>
      <c r="BW807" s="204"/>
      <c r="BX807" s="204"/>
      <c r="BY807" s="204"/>
      <c r="BZ807" s="204"/>
      <c r="CA807" s="204"/>
    </row>
    <row r="808" spans="60:79">
      <c r="BH808" s="204"/>
      <c r="BI808" s="204"/>
      <c r="BJ808" s="204"/>
      <c r="BK808" s="204"/>
      <c r="BL808" s="204"/>
      <c r="BM808" s="204"/>
      <c r="BN808" s="204"/>
      <c r="BO808" s="204"/>
      <c r="BP808" s="204"/>
      <c r="BQ808" s="204"/>
      <c r="BR808" s="204"/>
      <c r="BS808" s="204"/>
      <c r="BT808" s="204"/>
      <c r="BU808" s="204"/>
      <c r="BV808" s="204"/>
      <c r="BW808" s="204"/>
      <c r="BX808" s="204"/>
      <c r="BY808" s="204"/>
      <c r="BZ808" s="204"/>
      <c r="CA808" s="204"/>
    </row>
    <row r="809" spans="60:79">
      <c r="BH809" s="204"/>
      <c r="BI809" s="204"/>
      <c r="BJ809" s="204"/>
      <c r="BK809" s="204"/>
      <c r="BL809" s="204"/>
      <c r="BM809" s="204"/>
      <c r="BN809" s="204"/>
      <c r="BO809" s="204"/>
      <c r="BP809" s="204"/>
      <c r="BQ809" s="204"/>
      <c r="BR809" s="204"/>
      <c r="BS809" s="204"/>
      <c r="BT809" s="204"/>
      <c r="BU809" s="204"/>
      <c r="BV809" s="204"/>
      <c r="BW809" s="204"/>
      <c r="BX809" s="204"/>
      <c r="BY809" s="204"/>
      <c r="BZ809" s="204"/>
      <c r="CA809" s="204"/>
    </row>
    <row r="810" spans="60:79">
      <c r="BH810" s="204"/>
      <c r="BI810" s="204"/>
      <c r="BJ810" s="204"/>
      <c r="BK810" s="204"/>
      <c r="BL810" s="204"/>
      <c r="BM810" s="204"/>
      <c r="BN810" s="204"/>
      <c r="BO810" s="204"/>
      <c r="BP810" s="204"/>
      <c r="BQ810" s="204"/>
      <c r="BR810" s="204"/>
      <c r="BS810" s="204"/>
      <c r="BT810" s="204"/>
      <c r="BU810" s="204"/>
      <c r="BV810" s="204"/>
      <c r="BW810" s="204"/>
      <c r="BX810" s="204"/>
      <c r="BY810" s="204"/>
      <c r="BZ810" s="204"/>
      <c r="CA810" s="204"/>
    </row>
    <row r="811" spans="60:79">
      <c r="BH811" s="204"/>
      <c r="BI811" s="204"/>
      <c r="BJ811" s="204"/>
      <c r="BK811" s="204"/>
      <c r="BL811" s="204"/>
      <c r="BM811" s="204"/>
      <c r="BN811" s="204"/>
      <c r="BO811" s="204"/>
      <c r="BP811" s="204"/>
      <c r="BQ811" s="204"/>
      <c r="BR811" s="204"/>
      <c r="BS811" s="204"/>
      <c r="BT811" s="204"/>
      <c r="BU811" s="204"/>
      <c r="BV811" s="204"/>
      <c r="BW811" s="204"/>
      <c r="BX811" s="204"/>
      <c r="BY811" s="204"/>
      <c r="BZ811" s="204"/>
      <c r="CA811" s="204"/>
    </row>
    <row r="812" spans="60:79">
      <c r="BH812" s="204"/>
      <c r="BI812" s="204"/>
      <c r="BJ812" s="204"/>
      <c r="BK812" s="204"/>
      <c r="BL812" s="204"/>
      <c r="BM812" s="204"/>
      <c r="BN812" s="204"/>
      <c r="BO812" s="204"/>
      <c r="BP812" s="204"/>
      <c r="BQ812" s="204"/>
      <c r="BR812" s="204"/>
      <c r="BS812" s="204"/>
      <c r="BT812" s="204"/>
      <c r="BU812" s="204"/>
      <c r="BV812" s="204"/>
      <c r="BW812" s="204"/>
      <c r="BX812" s="204"/>
      <c r="BY812" s="204"/>
      <c r="BZ812" s="204"/>
      <c r="CA812" s="204"/>
    </row>
    <row r="813" spans="60:79">
      <c r="BH813" s="204"/>
      <c r="BI813" s="204"/>
      <c r="BJ813" s="204"/>
      <c r="BK813" s="204"/>
      <c r="BL813" s="204"/>
      <c r="BM813" s="204"/>
      <c r="BN813" s="204"/>
      <c r="BO813" s="204"/>
      <c r="BP813" s="204"/>
      <c r="BQ813" s="204"/>
      <c r="BR813" s="204"/>
      <c r="BS813" s="204"/>
      <c r="BT813" s="204"/>
      <c r="BU813" s="204"/>
      <c r="BV813" s="204"/>
      <c r="BW813" s="204"/>
      <c r="BX813" s="204"/>
      <c r="BY813" s="204"/>
      <c r="BZ813" s="204"/>
      <c r="CA813" s="204"/>
    </row>
    <row r="814" spans="60:79">
      <c r="BH814" s="204"/>
      <c r="BI814" s="204"/>
      <c r="BJ814" s="204"/>
      <c r="BK814" s="204"/>
      <c r="BL814" s="204"/>
      <c r="BM814" s="204"/>
      <c r="BN814" s="204"/>
      <c r="BO814" s="204"/>
      <c r="BP814" s="204"/>
      <c r="BQ814" s="204"/>
      <c r="BR814" s="204"/>
      <c r="BS814" s="204"/>
      <c r="BT814" s="204"/>
      <c r="BU814" s="204"/>
      <c r="BV814" s="204"/>
      <c r="BW814" s="204"/>
      <c r="BX814" s="204"/>
      <c r="BY814" s="204"/>
      <c r="BZ814" s="204"/>
      <c r="CA814" s="204"/>
    </row>
    <row r="815" spans="60:79">
      <c r="BH815" s="204"/>
      <c r="BI815" s="204"/>
      <c r="BJ815" s="204"/>
      <c r="BK815" s="204"/>
      <c r="BL815" s="204"/>
      <c r="BM815" s="204"/>
      <c r="BN815" s="204"/>
      <c r="BO815" s="204"/>
      <c r="BP815" s="204"/>
      <c r="BQ815" s="204"/>
      <c r="BR815" s="204"/>
      <c r="BS815" s="204"/>
      <c r="BT815" s="204"/>
      <c r="BU815" s="204"/>
      <c r="BV815" s="204"/>
      <c r="BW815" s="204"/>
      <c r="BX815" s="204"/>
      <c r="BY815" s="204"/>
      <c r="BZ815" s="204"/>
      <c r="CA815" s="204"/>
    </row>
    <row r="816" spans="60:79">
      <c r="BH816" s="204"/>
      <c r="BI816" s="204"/>
      <c r="BJ816" s="204"/>
      <c r="BK816" s="204"/>
      <c r="BL816" s="204"/>
      <c r="BM816" s="204"/>
      <c r="BN816" s="204"/>
      <c r="BO816" s="204"/>
      <c r="BP816" s="204"/>
      <c r="BQ816" s="204"/>
      <c r="BR816" s="204"/>
      <c r="BS816" s="204"/>
      <c r="BT816" s="204"/>
      <c r="BU816" s="204"/>
      <c r="BV816" s="204"/>
      <c r="BW816" s="204"/>
      <c r="BX816" s="204"/>
      <c r="BY816" s="204"/>
      <c r="BZ816" s="204"/>
      <c r="CA816" s="204"/>
    </row>
    <row r="817" spans="60:79">
      <c r="BH817" s="204"/>
      <c r="BI817" s="204"/>
      <c r="BJ817" s="204"/>
      <c r="BK817" s="204"/>
      <c r="BL817" s="204"/>
      <c r="BM817" s="204"/>
      <c r="BN817" s="204"/>
      <c r="BO817" s="204"/>
      <c r="BP817" s="204"/>
      <c r="BQ817" s="204"/>
      <c r="BR817" s="204"/>
      <c r="BS817" s="204"/>
      <c r="BT817" s="204"/>
      <c r="BU817" s="204"/>
      <c r="BV817" s="204"/>
      <c r="BW817" s="204"/>
      <c r="BX817" s="204"/>
      <c r="BY817" s="204"/>
      <c r="BZ817" s="204"/>
      <c r="CA817" s="204"/>
    </row>
    <row r="818" spans="60:79">
      <c r="BH818" s="204"/>
      <c r="BI818" s="204"/>
      <c r="BJ818" s="204"/>
      <c r="BK818" s="204"/>
      <c r="BL818" s="204"/>
      <c r="BM818" s="204"/>
      <c r="BN818" s="204"/>
      <c r="BO818" s="204"/>
      <c r="BP818" s="204"/>
      <c r="BQ818" s="204"/>
      <c r="BR818" s="204"/>
      <c r="BS818" s="204"/>
      <c r="BT818" s="204"/>
      <c r="BU818" s="204"/>
      <c r="BV818" s="204"/>
      <c r="BW818" s="204"/>
      <c r="BX818" s="204"/>
      <c r="BY818" s="204"/>
      <c r="BZ818" s="204"/>
      <c r="CA818" s="204"/>
    </row>
    <row r="819" spans="60:79">
      <c r="BH819" s="204"/>
      <c r="BI819" s="204"/>
      <c r="BJ819" s="204"/>
      <c r="BK819" s="204"/>
      <c r="BL819" s="204"/>
      <c r="BM819" s="204"/>
      <c r="BN819" s="204"/>
      <c r="BO819" s="204"/>
      <c r="BP819" s="204"/>
      <c r="BQ819" s="204"/>
      <c r="BR819" s="204"/>
      <c r="BS819" s="204"/>
      <c r="BT819" s="204"/>
      <c r="BU819" s="204"/>
      <c r="BV819" s="204"/>
      <c r="BW819" s="204"/>
      <c r="BX819" s="204"/>
      <c r="BY819" s="204"/>
      <c r="BZ819" s="204"/>
      <c r="CA819" s="204"/>
    </row>
    <row r="820" spans="60:79">
      <c r="BH820" s="204"/>
      <c r="BI820" s="204"/>
      <c r="BJ820" s="204"/>
      <c r="BK820" s="204"/>
      <c r="BL820" s="204"/>
      <c r="BM820" s="204"/>
      <c r="BN820" s="204"/>
      <c r="BO820" s="204"/>
      <c r="BP820" s="204"/>
      <c r="BQ820" s="204"/>
      <c r="BR820" s="204"/>
      <c r="BS820" s="204"/>
      <c r="BT820" s="204"/>
      <c r="BU820" s="204"/>
      <c r="BV820" s="204"/>
      <c r="BW820" s="204"/>
      <c r="BX820" s="204"/>
      <c r="BY820" s="204"/>
      <c r="BZ820" s="204"/>
      <c r="CA820" s="204"/>
    </row>
    <row r="821" spans="60:79">
      <c r="BH821" s="204"/>
      <c r="BI821" s="204"/>
      <c r="BJ821" s="204"/>
      <c r="BK821" s="204"/>
      <c r="BL821" s="204"/>
      <c r="BM821" s="204"/>
      <c r="BN821" s="204"/>
      <c r="BO821" s="204"/>
      <c r="BP821" s="204"/>
      <c r="BQ821" s="204"/>
      <c r="BR821" s="204"/>
      <c r="BS821" s="204"/>
      <c r="BT821" s="204"/>
      <c r="BU821" s="204"/>
      <c r="BV821" s="204"/>
      <c r="BW821" s="204"/>
      <c r="BX821" s="204"/>
      <c r="BY821" s="204"/>
      <c r="BZ821" s="204"/>
      <c r="CA821" s="204"/>
    </row>
    <row r="822" spans="60:79">
      <c r="BH822" s="204"/>
      <c r="BI822" s="204"/>
      <c r="BJ822" s="204"/>
      <c r="BK822" s="204"/>
      <c r="BL822" s="204"/>
      <c r="BM822" s="204"/>
      <c r="BN822" s="204"/>
      <c r="BO822" s="204"/>
      <c r="BP822" s="204"/>
      <c r="BQ822" s="204"/>
      <c r="BR822" s="204"/>
      <c r="BS822" s="204"/>
      <c r="BT822" s="204"/>
      <c r="BU822" s="204"/>
      <c r="BV822" s="204"/>
      <c r="BW822" s="204"/>
      <c r="BX822" s="204"/>
      <c r="BY822" s="204"/>
      <c r="BZ822" s="204"/>
      <c r="CA822" s="204"/>
    </row>
    <row r="823" spans="60:79">
      <c r="BH823" s="204"/>
      <c r="BI823" s="204"/>
      <c r="BJ823" s="204"/>
      <c r="BK823" s="204"/>
      <c r="BL823" s="204"/>
      <c r="BM823" s="204"/>
      <c r="BN823" s="204"/>
      <c r="BO823" s="204"/>
      <c r="BP823" s="204"/>
      <c r="BQ823" s="204"/>
      <c r="BR823" s="204"/>
      <c r="BS823" s="204"/>
      <c r="BT823" s="204"/>
      <c r="BU823" s="204"/>
      <c r="BV823" s="204"/>
      <c r="BW823" s="204"/>
      <c r="BX823" s="204"/>
      <c r="BY823" s="204"/>
      <c r="BZ823" s="204"/>
      <c r="CA823" s="204"/>
    </row>
    <row r="824" spans="60:79">
      <c r="BH824" s="204"/>
      <c r="BI824" s="204"/>
      <c r="BJ824" s="204"/>
      <c r="BK824" s="204"/>
      <c r="BL824" s="204"/>
      <c r="BM824" s="204"/>
      <c r="BN824" s="204"/>
      <c r="BO824" s="204"/>
      <c r="BP824" s="204"/>
      <c r="BQ824" s="204"/>
      <c r="BR824" s="204"/>
      <c r="BS824" s="204"/>
      <c r="BT824" s="204"/>
      <c r="BU824" s="204"/>
      <c r="BV824" s="204"/>
      <c r="BW824" s="204"/>
      <c r="BX824" s="204"/>
      <c r="BY824" s="204"/>
      <c r="BZ824" s="204"/>
      <c r="CA824" s="204"/>
    </row>
    <row r="825" spans="60:79">
      <c r="BH825" s="204"/>
      <c r="BI825" s="204"/>
      <c r="BJ825" s="204"/>
      <c r="BK825" s="204"/>
      <c r="BL825" s="204"/>
      <c r="BM825" s="204"/>
      <c r="BN825" s="204"/>
      <c r="BO825" s="204"/>
      <c r="BP825" s="204"/>
      <c r="BQ825" s="204"/>
      <c r="BR825" s="204"/>
      <c r="BS825" s="204"/>
      <c r="BT825" s="204"/>
      <c r="BU825" s="204"/>
      <c r="BV825" s="204"/>
      <c r="BW825" s="204"/>
      <c r="BX825" s="204"/>
      <c r="BY825" s="204"/>
      <c r="BZ825" s="204"/>
      <c r="CA825" s="204"/>
    </row>
    <row r="826" spans="60:79">
      <c r="BH826" s="204"/>
      <c r="BI826" s="204"/>
      <c r="BJ826" s="204"/>
      <c r="BK826" s="204"/>
      <c r="BL826" s="204"/>
      <c r="BM826" s="204"/>
      <c r="BN826" s="204"/>
      <c r="BO826" s="204"/>
      <c r="BP826" s="204"/>
      <c r="BQ826" s="204"/>
      <c r="BR826" s="204"/>
      <c r="BS826" s="204"/>
      <c r="BT826" s="204"/>
      <c r="BU826" s="204"/>
      <c r="BV826" s="204"/>
      <c r="BW826" s="204"/>
      <c r="BX826" s="204"/>
      <c r="BY826" s="204"/>
      <c r="BZ826" s="204"/>
      <c r="CA826" s="204"/>
    </row>
    <row r="827" spans="60:79">
      <c r="BH827" s="204"/>
      <c r="BI827" s="204"/>
      <c r="BJ827" s="204"/>
      <c r="BK827" s="204"/>
      <c r="BL827" s="204"/>
      <c r="BM827" s="204"/>
      <c r="BN827" s="204"/>
      <c r="BO827" s="204"/>
      <c r="BP827" s="204"/>
      <c r="BQ827" s="204"/>
      <c r="BR827" s="204"/>
      <c r="BS827" s="204"/>
      <c r="BT827" s="204"/>
      <c r="BU827" s="204"/>
      <c r="BV827" s="204"/>
      <c r="BW827" s="204"/>
      <c r="BX827" s="204"/>
      <c r="BY827" s="204"/>
      <c r="BZ827" s="204"/>
      <c r="CA827" s="204"/>
    </row>
    <row r="828" spans="60:79">
      <c r="BH828" s="204"/>
      <c r="BI828" s="204"/>
      <c r="BJ828" s="204"/>
      <c r="BK828" s="204"/>
      <c r="BL828" s="204"/>
      <c r="BM828" s="204"/>
      <c r="BN828" s="204"/>
      <c r="BO828" s="204"/>
      <c r="BP828" s="204"/>
      <c r="BQ828" s="204"/>
      <c r="BR828" s="204"/>
      <c r="BS828" s="204"/>
      <c r="BT828" s="204"/>
      <c r="BU828" s="204"/>
      <c r="BV828" s="204"/>
      <c r="BW828" s="204"/>
      <c r="BX828" s="204"/>
      <c r="BY828" s="204"/>
      <c r="BZ828" s="204"/>
      <c r="CA828" s="204"/>
    </row>
    <row r="829" spans="60:79">
      <c r="BH829" s="204"/>
      <c r="BI829" s="204"/>
      <c r="BJ829" s="204"/>
      <c r="BK829" s="204"/>
      <c r="BL829" s="204"/>
      <c r="BM829" s="204"/>
      <c r="BN829" s="204"/>
      <c r="BO829" s="204"/>
      <c r="BP829" s="204"/>
      <c r="BQ829" s="204"/>
      <c r="BR829" s="204"/>
      <c r="BS829" s="204"/>
      <c r="BT829" s="204"/>
      <c r="BU829" s="204"/>
      <c r="BV829" s="204"/>
      <c r="BW829" s="204"/>
      <c r="BX829" s="204"/>
      <c r="BY829" s="204"/>
      <c r="BZ829" s="204"/>
      <c r="CA829" s="204"/>
    </row>
    <row r="830" spans="60:79">
      <c r="BH830" s="204"/>
      <c r="BI830" s="204"/>
      <c r="BJ830" s="204"/>
      <c r="BK830" s="204"/>
      <c r="BL830" s="204"/>
      <c r="BM830" s="204"/>
      <c r="BN830" s="204"/>
      <c r="BO830" s="204"/>
      <c r="BP830" s="204"/>
      <c r="BQ830" s="204"/>
      <c r="BR830" s="204"/>
      <c r="BS830" s="204"/>
      <c r="BT830" s="204"/>
      <c r="BU830" s="204"/>
      <c r="BV830" s="204"/>
      <c r="BW830" s="204"/>
      <c r="BX830" s="204"/>
      <c r="BY830" s="204"/>
      <c r="BZ830" s="204"/>
      <c r="CA830" s="204"/>
    </row>
    <row r="831" spans="60:79">
      <c r="BH831" s="204"/>
      <c r="BI831" s="204"/>
      <c r="BJ831" s="204"/>
      <c r="BK831" s="204"/>
      <c r="BL831" s="204"/>
      <c r="BM831" s="204"/>
      <c r="BN831" s="204"/>
      <c r="BO831" s="204"/>
      <c r="BP831" s="204"/>
      <c r="BQ831" s="204"/>
      <c r="BR831" s="204"/>
      <c r="BS831" s="204"/>
      <c r="BT831" s="204"/>
      <c r="BU831" s="204"/>
      <c r="BV831" s="204"/>
      <c r="BW831" s="204"/>
      <c r="BX831" s="204"/>
      <c r="BY831" s="204"/>
      <c r="BZ831" s="204"/>
      <c r="CA831" s="204"/>
    </row>
    <row r="832" spans="60:79">
      <c r="BH832" s="204"/>
      <c r="BI832" s="204"/>
      <c r="BJ832" s="204"/>
      <c r="BK832" s="204"/>
      <c r="BL832" s="204"/>
      <c r="BM832" s="204"/>
      <c r="BN832" s="204"/>
      <c r="BO832" s="204"/>
      <c r="BP832" s="204"/>
      <c r="BQ832" s="204"/>
      <c r="BR832" s="204"/>
      <c r="BS832" s="204"/>
      <c r="BT832" s="204"/>
      <c r="BU832" s="204"/>
      <c r="BV832" s="204"/>
      <c r="BW832" s="204"/>
      <c r="BX832" s="204"/>
      <c r="BY832" s="204"/>
      <c r="BZ832" s="204"/>
      <c r="CA832" s="204"/>
    </row>
    <row r="833" spans="60:79">
      <c r="BH833" s="204"/>
      <c r="BI833" s="204"/>
      <c r="BJ833" s="204"/>
      <c r="BK833" s="204"/>
      <c r="BL833" s="204"/>
      <c r="BM833" s="204"/>
      <c r="BN833" s="204"/>
      <c r="BO833" s="204"/>
      <c r="BP833" s="204"/>
      <c r="BQ833" s="204"/>
      <c r="BR833" s="204"/>
      <c r="BS833" s="204"/>
      <c r="BT833" s="204"/>
      <c r="BU833" s="204"/>
      <c r="BV833" s="204"/>
      <c r="BW833" s="204"/>
      <c r="BX833" s="204"/>
      <c r="BY833" s="204"/>
      <c r="BZ833" s="204"/>
      <c r="CA833" s="204"/>
    </row>
    <row r="834" spans="60:79">
      <c r="BH834" s="204"/>
      <c r="BI834" s="204"/>
      <c r="BJ834" s="204"/>
      <c r="BK834" s="204"/>
      <c r="BL834" s="204"/>
      <c r="BM834" s="204"/>
      <c r="BN834" s="204"/>
      <c r="BO834" s="204"/>
      <c r="BP834" s="204"/>
      <c r="BQ834" s="204"/>
      <c r="BR834" s="204"/>
      <c r="BS834" s="204"/>
      <c r="BT834" s="204"/>
      <c r="BU834" s="204"/>
      <c r="BV834" s="204"/>
      <c r="BW834" s="204"/>
      <c r="BX834" s="204"/>
      <c r="BY834" s="204"/>
      <c r="BZ834" s="204"/>
      <c r="CA834" s="204"/>
    </row>
    <row r="835" spans="60:79">
      <c r="BH835" s="204"/>
      <c r="BI835" s="204"/>
      <c r="BJ835" s="204"/>
      <c r="BK835" s="204"/>
      <c r="BL835" s="204"/>
      <c r="BM835" s="204"/>
      <c r="BN835" s="204"/>
      <c r="BO835" s="204"/>
      <c r="BP835" s="204"/>
      <c r="BQ835" s="204"/>
      <c r="BR835" s="204"/>
      <c r="BS835" s="204"/>
      <c r="BT835" s="204"/>
      <c r="BU835" s="204"/>
      <c r="BV835" s="204"/>
      <c r="BW835" s="204"/>
      <c r="BX835" s="204"/>
      <c r="BY835" s="204"/>
      <c r="BZ835" s="204"/>
      <c r="CA835" s="204"/>
    </row>
    <row r="836" spans="60:79">
      <c r="BH836" s="204"/>
      <c r="BI836" s="204"/>
      <c r="BJ836" s="204"/>
      <c r="BK836" s="204"/>
      <c r="BL836" s="204"/>
      <c r="BM836" s="204"/>
      <c r="BN836" s="204"/>
      <c r="BO836" s="204"/>
      <c r="BP836" s="204"/>
      <c r="BQ836" s="204"/>
      <c r="BR836" s="204"/>
      <c r="BS836" s="204"/>
      <c r="BT836" s="204"/>
      <c r="BU836" s="204"/>
      <c r="BV836" s="204"/>
      <c r="BW836" s="204"/>
      <c r="BX836" s="204"/>
      <c r="BY836" s="204"/>
      <c r="BZ836" s="204"/>
      <c r="CA836" s="204"/>
    </row>
    <row r="837" spans="60:79">
      <c r="BH837" s="204"/>
      <c r="BI837" s="204"/>
      <c r="BJ837" s="204"/>
      <c r="BK837" s="204"/>
      <c r="BL837" s="204"/>
      <c r="BM837" s="204"/>
      <c r="BN837" s="204"/>
      <c r="BO837" s="204"/>
      <c r="BP837" s="204"/>
      <c r="BQ837" s="204"/>
      <c r="BR837" s="204"/>
      <c r="BS837" s="204"/>
      <c r="BT837" s="204"/>
      <c r="BU837" s="204"/>
      <c r="BV837" s="204"/>
      <c r="BW837" s="204"/>
      <c r="BX837" s="204"/>
      <c r="BY837" s="204"/>
      <c r="BZ837" s="204"/>
      <c r="CA837" s="204"/>
    </row>
    <row r="838" spans="60:79">
      <c r="BH838" s="204"/>
      <c r="BI838" s="204"/>
      <c r="BJ838" s="204"/>
      <c r="BK838" s="204"/>
      <c r="BL838" s="204"/>
      <c r="BM838" s="204"/>
      <c r="BN838" s="204"/>
      <c r="BO838" s="204"/>
      <c r="BP838" s="204"/>
      <c r="BQ838" s="204"/>
      <c r="BR838" s="204"/>
      <c r="BS838" s="204"/>
      <c r="BT838" s="204"/>
      <c r="BU838" s="204"/>
      <c r="BV838" s="204"/>
      <c r="BW838" s="204"/>
      <c r="BX838" s="204"/>
      <c r="BY838" s="204"/>
      <c r="BZ838" s="204"/>
      <c r="CA838" s="204"/>
    </row>
    <row r="839" spans="60:79">
      <c r="BH839" s="204"/>
      <c r="BI839" s="204"/>
      <c r="BJ839" s="204"/>
      <c r="BK839" s="204"/>
      <c r="BL839" s="204"/>
      <c r="BM839" s="204"/>
      <c r="BN839" s="204"/>
      <c r="BO839" s="204"/>
      <c r="BP839" s="204"/>
      <c r="BQ839" s="204"/>
      <c r="BR839" s="204"/>
      <c r="BS839" s="204"/>
      <c r="BT839" s="204"/>
      <c r="BU839" s="204"/>
      <c r="BV839" s="204"/>
      <c r="BW839" s="204"/>
      <c r="BX839" s="204"/>
      <c r="BY839" s="204"/>
      <c r="BZ839" s="204"/>
      <c r="CA839" s="204"/>
    </row>
    <row r="840" spans="60:79">
      <c r="BH840" s="204"/>
      <c r="BI840" s="204"/>
      <c r="BJ840" s="204"/>
      <c r="BK840" s="204"/>
      <c r="BL840" s="204"/>
      <c r="BM840" s="204"/>
      <c r="BN840" s="204"/>
      <c r="BO840" s="204"/>
      <c r="BP840" s="204"/>
      <c r="BQ840" s="204"/>
      <c r="BR840" s="204"/>
      <c r="BS840" s="204"/>
      <c r="BT840" s="204"/>
      <c r="BU840" s="204"/>
      <c r="BV840" s="204"/>
      <c r="BW840" s="204"/>
      <c r="BX840" s="204"/>
      <c r="BY840" s="204"/>
      <c r="BZ840" s="204"/>
      <c r="CA840" s="204"/>
    </row>
    <row r="841" spans="60:79">
      <c r="BH841" s="204"/>
      <c r="BI841" s="204"/>
      <c r="BJ841" s="204"/>
      <c r="BK841" s="204"/>
      <c r="BL841" s="204"/>
      <c r="BM841" s="204"/>
      <c r="BN841" s="204"/>
      <c r="BO841" s="204"/>
      <c r="BP841" s="204"/>
      <c r="BQ841" s="204"/>
      <c r="BR841" s="204"/>
      <c r="BS841" s="204"/>
      <c r="BT841" s="204"/>
      <c r="BU841" s="204"/>
      <c r="BV841" s="204"/>
      <c r="BW841" s="204"/>
      <c r="BX841" s="204"/>
      <c r="BY841" s="204"/>
      <c r="BZ841" s="204"/>
      <c r="CA841" s="204"/>
    </row>
    <row r="842" spans="60:79">
      <c r="BH842" s="204"/>
      <c r="BI842" s="204"/>
      <c r="BJ842" s="204"/>
      <c r="BK842" s="204"/>
      <c r="BL842" s="204"/>
      <c r="BM842" s="204"/>
      <c r="BN842" s="204"/>
      <c r="BO842" s="204"/>
      <c r="BP842" s="204"/>
      <c r="BQ842" s="204"/>
      <c r="BR842" s="204"/>
      <c r="BS842" s="204"/>
      <c r="BT842" s="204"/>
      <c r="BU842" s="204"/>
      <c r="BV842" s="204"/>
      <c r="BW842" s="204"/>
      <c r="BX842" s="204"/>
      <c r="BY842" s="204"/>
      <c r="BZ842" s="204"/>
      <c r="CA842" s="204"/>
    </row>
    <row r="843" spans="60:79">
      <c r="BH843" s="204"/>
      <c r="BI843" s="204"/>
      <c r="BJ843" s="204"/>
      <c r="BK843" s="204"/>
      <c r="BL843" s="204"/>
      <c r="BM843" s="204"/>
      <c r="BN843" s="204"/>
      <c r="BO843" s="204"/>
      <c r="BP843" s="204"/>
      <c r="BQ843" s="204"/>
      <c r="BR843" s="204"/>
      <c r="BS843" s="204"/>
      <c r="BT843" s="204"/>
      <c r="BU843" s="204"/>
      <c r="BV843" s="204"/>
      <c r="BW843" s="204"/>
      <c r="BX843" s="204"/>
      <c r="BY843" s="204"/>
      <c r="BZ843" s="204"/>
      <c r="CA843" s="204"/>
    </row>
    <row r="844" spans="60:79">
      <c r="BH844" s="204"/>
      <c r="BI844" s="204"/>
      <c r="BJ844" s="204"/>
      <c r="BK844" s="204"/>
      <c r="BL844" s="204"/>
      <c r="BM844" s="204"/>
      <c r="BN844" s="204"/>
      <c r="BO844" s="204"/>
      <c r="BP844" s="204"/>
      <c r="BQ844" s="204"/>
      <c r="BR844" s="204"/>
      <c r="BS844" s="204"/>
      <c r="BT844" s="204"/>
      <c r="BU844" s="204"/>
      <c r="BV844" s="204"/>
      <c r="BW844" s="204"/>
      <c r="BX844" s="204"/>
      <c r="BY844" s="204"/>
      <c r="BZ844" s="204"/>
      <c r="CA844" s="204"/>
    </row>
    <row r="845" spans="60:79">
      <c r="BH845" s="204"/>
      <c r="BI845" s="204"/>
      <c r="BJ845" s="204"/>
      <c r="BK845" s="204"/>
      <c r="BL845" s="204"/>
      <c r="BM845" s="204"/>
      <c r="BN845" s="204"/>
      <c r="BO845" s="204"/>
      <c r="BP845" s="204"/>
      <c r="BQ845" s="204"/>
      <c r="BR845" s="204"/>
      <c r="BS845" s="204"/>
      <c r="BT845" s="204"/>
      <c r="BU845" s="204"/>
      <c r="BV845" s="204"/>
      <c r="BW845" s="204"/>
      <c r="BX845" s="204"/>
      <c r="BY845" s="204"/>
      <c r="BZ845" s="204"/>
      <c r="CA845" s="204"/>
    </row>
    <row r="846" spans="60:79">
      <c r="BH846" s="204"/>
      <c r="BI846" s="204"/>
      <c r="BJ846" s="204"/>
      <c r="BK846" s="204"/>
      <c r="BL846" s="204"/>
      <c r="BM846" s="204"/>
      <c r="BN846" s="204"/>
      <c r="BO846" s="204"/>
      <c r="BP846" s="204"/>
      <c r="BQ846" s="204"/>
      <c r="BR846" s="204"/>
      <c r="BS846" s="204"/>
      <c r="BT846" s="204"/>
      <c r="BU846" s="204"/>
      <c r="BV846" s="204"/>
      <c r="BW846" s="204"/>
      <c r="BX846" s="204"/>
      <c r="BY846" s="204"/>
      <c r="BZ846" s="204"/>
      <c r="CA846" s="204"/>
    </row>
    <row r="847" spans="60:79">
      <c r="BH847" s="204"/>
      <c r="BI847" s="204"/>
      <c r="BJ847" s="204"/>
      <c r="BK847" s="204"/>
      <c r="BL847" s="204"/>
      <c r="BM847" s="204"/>
      <c r="BN847" s="204"/>
      <c r="BO847" s="204"/>
      <c r="BP847" s="204"/>
      <c r="BQ847" s="204"/>
      <c r="BR847" s="204"/>
      <c r="BS847" s="204"/>
      <c r="BT847" s="204"/>
      <c r="BU847" s="204"/>
      <c r="BV847" s="204"/>
      <c r="BW847" s="204"/>
      <c r="BX847" s="204"/>
      <c r="BY847" s="204"/>
      <c r="BZ847" s="204"/>
      <c r="CA847" s="204"/>
    </row>
    <row r="848" spans="60:79">
      <c r="BH848" s="204"/>
      <c r="BI848" s="204"/>
      <c r="BJ848" s="204"/>
      <c r="BK848" s="204"/>
      <c r="BL848" s="204"/>
      <c r="BM848" s="204"/>
      <c r="BN848" s="204"/>
      <c r="BO848" s="204"/>
      <c r="BP848" s="204"/>
      <c r="BQ848" s="204"/>
      <c r="BR848" s="204"/>
      <c r="BS848" s="204"/>
      <c r="BT848" s="204"/>
      <c r="BU848" s="204"/>
      <c r="BV848" s="204"/>
      <c r="BW848" s="204"/>
      <c r="BX848" s="204"/>
      <c r="BY848" s="204"/>
      <c r="BZ848" s="204"/>
      <c r="CA848" s="204"/>
    </row>
    <row r="849" spans="60:79">
      <c r="BH849" s="204"/>
      <c r="BI849" s="204"/>
      <c r="BJ849" s="204"/>
      <c r="BK849" s="204"/>
      <c r="BL849" s="204"/>
      <c r="BM849" s="204"/>
      <c r="BN849" s="204"/>
      <c r="BO849" s="204"/>
      <c r="BP849" s="204"/>
      <c r="BQ849" s="204"/>
      <c r="BR849" s="204"/>
      <c r="BS849" s="204"/>
      <c r="BT849" s="204"/>
      <c r="BU849" s="204"/>
      <c r="BV849" s="204"/>
      <c r="BW849" s="204"/>
      <c r="BX849" s="204"/>
      <c r="BY849" s="204"/>
      <c r="BZ849" s="204"/>
      <c r="CA849" s="204"/>
    </row>
    <row r="850" spans="60:79">
      <c r="BH850" s="204"/>
      <c r="BI850" s="204"/>
      <c r="BJ850" s="204"/>
      <c r="BK850" s="204"/>
      <c r="BL850" s="204"/>
      <c r="BM850" s="204"/>
      <c r="BN850" s="204"/>
      <c r="BO850" s="204"/>
      <c r="BP850" s="204"/>
      <c r="BQ850" s="204"/>
      <c r="BR850" s="204"/>
      <c r="BS850" s="204"/>
      <c r="BT850" s="204"/>
      <c r="BU850" s="204"/>
      <c r="BV850" s="204"/>
      <c r="BW850" s="204"/>
      <c r="BX850" s="204"/>
      <c r="BY850" s="204"/>
      <c r="BZ850" s="204"/>
      <c r="CA850" s="204"/>
    </row>
    <row r="851" spans="60:79">
      <c r="BH851" s="204"/>
      <c r="BI851" s="204"/>
      <c r="BJ851" s="204"/>
      <c r="BK851" s="204"/>
      <c r="BL851" s="204"/>
      <c r="BM851" s="204"/>
      <c r="BN851" s="204"/>
      <c r="BO851" s="204"/>
      <c r="BP851" s="204"/>
      <c r="BQ851" s="204"/>
      <c r="BR851" s="204"/>
      <c r="BS851" s="204"/>
      <c r="BT851" s="204"/>
      <c r="BU851" s="204"/>
      <c r="BV851" s="204"/>
      <c r="BW851" s="204"/>
      <c r="BX851" s="204"/>
      <c r="BY851" s="204"/>
      <c r="BZ851" s="204"/>
      <c r="CA851" s="204"/>
    </row>
    <row r="852" spans="60:79">
      <c r="BH852" s="204"/>
      <c r="BI852" s="204"/>
      <c r="BJ852" s="204"/>
      <c r="BK852" s="204"/>
      <c r="BL852" s="204"/>
      <c r="BM852" s="204"/>
      <c r="BN852" s="204"/>
      <c r="BO852" s="204"/>
      <c r="BP852" s="204"/>
      <c r="BQ852" s="204"/>
      <c r="BR852" s="204"/>
      <c r="BS852" s="204"/>
      <c r="BT852" s="204"/>
      <c r="BU852" s="204"/>
      <c r="BV852" s="204"/>
      <c r="BW852" s="204"/>
      <c r="BX852" s="204"/>
      <c r="BY852" s="204"/>
      <c r="BZ852" s="204"/>
      <c r="CA852" s="204"/>
    </row>
    <row r="853" spans="60:79">
      <c r="BH853" s="204"/>
      <c r="BI853" s="204"/>
      <c r="BJ853" s="204"/>
      <c r="BK853" s="204"/>
      <c r="BL853" s="204"/>
      <c r="BM853" s="204"/>
      <c r="BN853" s="204"/>
      <c r="BO853" s="204"/>
      <c r="BP853" s="204"/>
      <c r="BQ853" s="204"/>
      <c r="BR853" s="204"/>
      <c r="BS853" s="204"/>
      <c r="BT853" s="204"/>
      <c r="BU853" s="204"/>
      <c r="BV853" s="204"/>
      <c r="BW853" s="204"/>
      <c r="BX853" s="204"/>
      <c r="BY853" s="204"/>
      <c r="BZ853" s="204"/>
      <c r="CA853" s="204"/>
    </row>
    <row r="854" spans="60:79">
      <c r="BH854" s="204"/>
      <c r="BI854" s="204"/>
      <c r="BJ854" s="204"/>
      <c r="BK854" s="204"/>
      <c r="BL854" s="204"/>
      <c r="BM854" s="204"/>
      <c r="BN854" s="204"/>
      <c r="BO854" s="204"/>
      <c r="BP854" s="204"/>
      <c r="BQ854" s="204"/>
      <c r="BR854" s="204"/>
      <c r="BS854" s="204"/>
      <c r="BT854" s="204"/>
      <c r="BU854" s="204"/>
      <c r="BV854" s="204"/>
      <c r="BW854" s="204"/>
      <c r="BX854" s="204"/>
      <c r="BY854" s="204"/>
      <c r="BZ854" s="204"/>
      <c r="CA854" s="204"/>
    </row>
    <row r="855" spans="60:79">
      <c r="BH855" s="204"/>
      <c r="BI855" s="204"/>
      <c r="BJ855" s="204"/>
      <c r="BK855" s="204"/>
      <c r="BL855" s="204"/>
      <c r="BM855" s="204"/>
      <c r="BN855" s="204"/>
      <c r="BO855" s="204"/>
      <c r="BP855" s="204"/>
      <c r="BQ855" s="204"/>
      <c r="BR855" s="204"/>
      <c r="BS855" s="204"/>
      <c r="BT855" s="204"/>
      <c r="BU855" s="204"/>
      <c r="BV855" s="204"/>
      <c r="BW855" s="204"/>
      <c r="BX855" s="204"/>
      <c r="BY855" s="204"/>
      <c r="BZ855" s="204"/>
      <c r="CA855" s="204"/>
    </row>
    <row r="856" spans="60:79">
      <c r="BH856" s="204"/>
      <c r="BI856" s="204"/>
      <c r="BJ856" s="204"/>
      <c r="BK856" s="204"/>
      <c r="BL856" s="204"/>
      <c r="BM856" s="204"/>
      <c r="BN856" s="204"/>
      <c r="BO856" s="204"/>
      <c r="BP856" s="204"/>
      <c r="BQ856" s="204"/>
      <c r="BR856" s="204"/>
      <c r="BS856" s="204"/>
      <c r="BT856" s="204"/>
      <c r="BU856" s="204"/>
      <c r="BV856" s="204"/>
      <c r="BW856" s="204"/>
      <c r="BX856" s="204"/>
      <c r="BY856" s="204"/>
      <c r="BZ856" s="204"/>
      <c r="CA856" s="204"/>
    </row>
    <row r="857" spans="60:79">
      <c r="BH857" s="204"/>
      <c r="BI857" s="204"/>
      <c r="BJ857" s="204"/>
      <c r="BK857" s="204"/>
      <c r="BL857" s="204"/>
      <c r="BM857" s="204"/>
      <c r="BN857" s="204"/>
      <c r="BO857" s="204"/>
      <c r="BP857" s="204"/>
      <c r="BQ857" s="204"/>
      <c r="BR857" s="204"/>
      <c r="BS857" s="204"/>
      <c r="BT857" s="204"/>
      <c r="BU857" s="204"/>
      <c r="BV857" s="204"/>
      <c r="BW857" s="204"/>
      <c r="BX857" s="204"/>
      <c r="BY857" s="204"/>
      <c r="BZ857" s="204"/>
      <c r="CA857" s="204"/>
    </row>
    <row r="858" spans="60:79">
      <c r="BH858" s="204"/>
      <c r="BI858" s="204"/>
      <c r="BJ858" s="204"/>
      <c r="BK858" s="204"/>
      <c r="BL858" s="204"/>
      <c r="BM858" s="204"/>
      <c r="BN858" s="204"/>
      <c r="BO858" s="204"/>
      <c r="BP858" s="204"/>
      <c r="BQ858" s="204"/>
      <c r="BR858" s="204"/>
      <c r="BS858" s="204"/>
      <c r="BT858" s="204"/>
      <c r="BU858" s="204"/>
      <c r="BV858" s="204"/>
      <c r="BW858" s="204"/>
      <c r="BX858" s="204"/>
      <c r="BY858" s="204"/>
      <c r="BZ858" s="204"/>
      <c r="CA858" s="204"/>
    </row>
    <row r="859" spans="60:79">
      <c r="BH859" s="204"/>
      <c r="BI859" s="204"/>
      <c r="BJ859" s="204"/>
      <c r="BK859" s="204"/>
      <c r="BL859" s="204"/>
      <c r="BM859" s="204"/>
      <c r="BN859" s="204"/>
      <c r="BO859" s="204"/>
      <c r="BP859" s="204"/>
      <c r="BQ859" s="204"/>
      <c r="BR859" s="204"/>
      <c r="BS859" s="204"/>
      <c r="BT859" s="204"/>
      <c r="BU859" s="204"/>
      <c r="BV859" s="204"/>
      <c r="BW859" s="204"/>
      <c r="BX859" s="204"/>
      <c r="BY859" s="204"/>
      <c r="BZ859" s="204"/>
      <c r="CA859" s="204"/>
    </row>
    <row r="860" spans="60:79">
      <c r="BH860" s="204"/>
      <c r="BI860" s="204"/>
      <c r="BJ860" s="204"/>
      <c r="BK860" s="204"/>
      <c r="BL860" s="204"/>
      <c r="BM860" s="204"/>
      <c r="BN860" s="204"/>
      <c r="BO860" s="204"/>
      <c r="BP860" s="204"/>
      <c r="BQ860" s="204"/>
      <c r="BR860" s="204"/>
      <c r="BS860" s="204"/>
      <c r="BT860" s="204"/>
      <c r="BU860" s="204"/>
      <c r="BV860" s="204"/>
      <c r="BW860" s="204"/>
      <c r="BX860" s="204"/>
      <c r="BY860" s="204"/>
      <c r="BZ860" s="204"/>
      <c r="CA860" s="204"/>
    </row>
    <row r="861" spans="60:79">
      <c r="BH861" s="204"/>
      <c r="BI861" s="204"/>
      <c r="BJ861" s="204"/>
      <c r="BK861" s="204"/>
      <c r="BL861" s="204"/>
      <c r="BM861" s="204"/>
      <c r="BN861" s="204"/>
      <c r="BO861" s="204"/>
      <c r="BP861" s="204"/>
      <c r="BQ861" s="204"/>
      <c r="BR861" s="204"/>
      <c r="BS861" s="204"/>
      <c r="BT861" s="204"/>
      <c r="BU861" s="204"/>
      <c r="BV861" s="204"/>
      <c r="BW861" s="204"/>
      <c r="BX861" s="204"/>
      <c r="BY861" s="204"/>
      <c r="BZ861" s="204"/>
      <c r="CA861" s="204"/>
    </row>
    <row r="862" spans="60:79">
      <c r="BH862" s="204"/>
      <c r="BI862" s="204"/>
      <c r="BJ862" s="204"/>
      <c r="BK862" s="204"/>
      <c r="BL862" s="204"/>
      <c r="BM862" s="204"/>
      <c r="BN862" s="204"/>
      <c r="BO862" s="204"/>
      <c r="BP862" s="204"/>
      <c r="BQ862" s="204"/>
      <c r="BR862" s="204"/>
      <c r="BS862" s="204"/>
      <c r="BT862" s="204"/>
      <c r="BU862" s="204"/>
      <c r="BV862" s="204"/>
      <c r="BW862" s="204"/>
      <c r="BX862" s="204"/>
      <c r="BY862" s="204"/>
      <c r="BZ862" s="204"/>
      <c r="CA862" s="204"/>
    </row>
    <row r="863" spans="60:79">
      <c r="BH863" s="204"/>
      <c r="BI863" s="204"/>
      <c r="BJ863" s="204"/>
      <c r="BK863" s="204"/>
      <c r="BL863" s="204"/>
      <c r="BM863" s="204"/>
      <c r="BN863" s="204"/>
      <c r="BO863" s="204"/>
      <c r="BP863" s="204"/>
      <c r="BQ863" s="204"/>
      <c r="BR863" s="204"/>
      <c r="BS863" s="204"/>
      <c r="BT863" s="204"/>
      <c r="BU863" s="204"/>
      <c r="BV863" s="204"/>
      <c r="BW863" s="204"/>
      <c r="BX863" s="204"/>
      <c r="BY863" s="204"/>
      <c r="BZ863" s="204"/>
      <c r="CA863" s="204"/>
    </row>
    <row r="864" spans="60:79">
      <c r="BH864" s="204"/>
      <c r="BI864" s="204"/>
      <c r="BJ864" s="204"/>
      <c r="BK864" s="204"/>
      <c r="BL864" s="204"/>
      <c r="BM864" s="204"/>
      <c r="BN864" s="204"/>
      <c r="BO864" s="204"/>
      <c r="BP864" s="204"/>
      <c r="BQ864" s="204"/>
      <c r="BR864" s="204"/>
      <c r="BS864" s="204"/>
      <c r="BT864" s="204"/>
      <c r="BU864" s="204"/>
      <c r="BV864" s="204"/>
      <c r="BW864" s="204"/>
      <c r="BX864" s="204"/>
      <c r="BY864" s="204"/>
      <c r="BZ864" s="204"/>
      <c r="CA864" s="204"/>
    </row>
    <row r="865" spans="60:79">
      <c r="BH865" s="204"/>
      <c r="BI865" s="204"/>
      <c r="BJ865" s="204"/>
      <c r="BK865" s="204"/>
      <c r="BL865" s="204"/>
      <c r="BM865" s="204"/>
      <c r="BN865" s="204"/>
      <c r="BO865" s="204"/>
      <c r="BP865" s="204"/>
      <c r="BQ865" s="204"/>
      <c r="BR865" s="204"/>
      <c r="BS865" s="204"/>
      <c r="BT865" s="204"/>
      <c r="BU865" s="204"/>
      <c r="BV865" s="204"/>
      <c r="BW865" s="204"/>
      <c r="BX865" s="204"/>
      <c r="BY865" s="204"/>
      <c r="BZ865" s="204"/>
      <c r="CA865" s="204"/>
    </row>
    <row r="866" spans="60:79">
      <c r="BH866" s="204"/>
      <c r="BI866" s="204"/>
      <c r="BJ866" s="204"/>
      <c r="BK866" s="204"/>
      <c r="BL866" s="204"/>
      <c r="BM866" s="204"/>
      <c r="BN866" s="204"/>
      <c r="BO866" s="204"/>
      <c r="BP866" s="204"/>
      <c r="BQ866" s="204"/>
      <c r="BR866" s="204"/>
      <c r="BS866" s="204"/>
      <c r="BT866" s="204"/>
      <c r="BU866" s="204"/>
      <c r="BV866" s="204"/>
      <c r="BW866" s="204"/>
      <c r="BX866" s="204"/>
      <c r="BY866" s="204"/>
      <c r="BZ866" s="204"/>
      <c r="CA866" s="204"/>
    </row>
    <row r="867" spans="60:79">
      <c r="BH867" s="204"/>
      <c r="BI867" s="204"/>
      <c r="BJ867" s="204"/>
      <c r="BK867" s="204"/>
      <c r="BL867" s="204"/>
      <c r="BM867" s="204"/>
      <c r="BN867" s="204"/>
      <c r="BO867" s="204"/>
      <c r="BP867" s="204"/>
      <c r="BQ867" s="204"/>
      <c r="BR867" s="204"/>
      <c r="BS867" s="204"/>
      <c r="BT867" s="204"/>
      <c r="BU867" s="204"/>
      <c r="BV867" s="204"/>
      <c r="BW867" s="204"/>
      <c r="BX867" s="204"/>
      <c r="BY867" s="204"/>
      <c r="BZ867" s="204"/>
      <c r="CA867" s="204"/>
    </row>
    <row r="868" spans="60:79">
      <c r="BH868" s="204"/>
      <c r="BI868" s="204"/>
      <c r="BJ868" s="204"/>
      <c r="BK868" s="204"/>
      <c r="BL868" s="204"/>
      <c r="BM868" s="204"/>
      <c r="BN868" s="204"/>
      <c r="BO868" s="204"/>
      <c r="BP868" s="204"/>
      <c r="BQ868" s="204"/>
      <c r="BR868" s="204"/>
      <c r="BS868" s="204"/>
      <c r="BT868" s="204"/>
      <c r="BU868" s="204"/>
      <c r="BV868" s="204"/>
      <c r="BW868" s="204"/>
      <c r="BX868" s="204"/>
      <c r="BY868" s="204"/>
      <c r="BZ868" s="204"/>
      <c r="CA868" s="204"/>
    </row>
    <row r="869" spans="60:79">
      <c r="BH869" s="204"/>
      <c r="BI869" s="204"/>
      <c r="BJ869" s="204"/>
      <c r="BK869" s="204"/>
      <c r="BL869" s="204"/>
      <c r="BM869" s="204"/>
      <c r="BN869" s="204"/>
      <c r="BO869" s="204"/>
      <c r="BP869" s="204"/>
      <c r="BQ869" s="204"/>
      <c r="BR869" s="204"/>
      <c r="BS869" s="204"/>
      <c r="BT869" s="204"/>
      <c r="BU869" s="204"/>
      <c r="BV869" s="204"/>
      <c r="BW869" s="204"/>
      <c r="BX869" s="204"/>
      <c r="BY869" s="204"/>
      <c r="BZ869" s="204"/>
      <c r="CA869" s="204"/>
    </row>
    <row r="870" spans="60:79">
      <c r="BH870" s="204"/>
      <c r="BI870" s="204"/>
      <c r="BJ870" s="204"/>
      <c r="BK870" s="204"/>
      <c r="BL870" s="204"/>
      <c r="BM870" s="204"/>
      <c r="BN870" s="204"/>
      <c r="BO870" s="204"/>
      <c r="BP870" s="204"/>
      <c r="BQ870" s="204"/>
      <c r="BR870" s="204"/>
      <c r="BS870" s="204"/>
      <c r="BT870" s="204"/>
      <c r="BU870" s="204"/>
      <c r="BV870" s="204"/>
      <c r="BW870" s="204"/>
      <c r="BX870" s="204"/>
      <c r="BY870" s="204"/>
      <c r="BZ870" s="204"/>
      <c r="CA870" s="204"/>
    </row>
    <row r="871" spans="60:79">
      <c r="BH871" s="204"/>
      <c r="BI871" s="204"/>
      <c r="BJ871" s="204"/>
      <c r="BK871" s="204"/>
      <c r="BL871" s="204"/>
      <c r="BM871" s="204"/>
      <c r="BN871" s="204"/>
      <c r="BO871" s="204"/>
      <c r="BP871" s="204"/>
      <c r="BQ871" s="204"/>
      <c r="BR871" s="204"/>
      <c r="BS871" s="204"/>
      <c r="BT871" s="204"/>
      <c r="BU871" s="204"/>
      <c r="BV871" s="204"/>
      <c r="BW871" s="204"/>
      <c r="BX871" s="204"/>
      <c r="BY871" s="204"/>
      <c r="BZ871" s="204"/>
      <c r="CA871" s="204"/>
    </row>
    <row r="872" spans="60:79">
      <c r="BH872" s="204"/>
      <c r="BI872" s="204"/>
      <c r="BJ872" s="204"/>
      <c r="BK872" s="204"/>
      <c r="BL872" s="204"/>
      <c r="BM872" s="204"/>
      <c r="BN872" s="204"/>
      <c r="BO872" s="204"/>
      <c r="BP872" s="204"/>
      <c r="BQ872" s="204"/>
      <c r="BR872" s="204"/>
      <c r="BS872" s="204"/>
      <c r="BT872" s="204"/>
      <c r="BU872" s="204"/>
      <c r="BV872" s="204"/>
      <c r="BW872" s="204"/>
      <c r="BX872" s="204"/>
      <c r="BY872" s="204"/>
      <c r="BZ872" s="204"/>
      <c r="CA872" s="204"/>
    </row>
    <row r="873" spans="60:79">
      <c r="BH873" s="204"/>
      <c r="BI873" s="204"/>
      <c r="BJ873" s="204"/>
      <c r="BK873" s="204"/>
      <c r="BL873" s="204"/>
      <c r="BM873" s="204"/>
      <c r="BN873" s="204"/>
      <c r="BO873" s="204"/>
      <c r="BP873" s="204"/>
      <c r="BQ873" s="204"/>
      <c r="BR873" s="204"/>
      <c r="BS873" s="204"/>
      <c r="BT873" s="204"/>
      <c r="BU873" s="204"/>
      <c r="BV873" s="204"/>
      <c r="BW873" s="204"/>
      <c r="BX873" s="204"/>
      <c r="BY873" s="204"/>
      <c r="BZ873" s="204"/>
      <c r="CA873" s="204"/>
    </row>
    <row r="874" spans="60:79">
      <c r="BH874" s="204"/>
      <c r="BI874" s="204"/>
      <c r="BJ874" s="204"/>
      <c r="BK874" s="204"/>
      <c r="BL874" s="204"/>
      <c r="BM874" s="204"/>
      <c r="BN874" s="204"/>
      <c r="BO874" s="204"/>
      <c r="BP874" s="204"/>
      <c r="BQ874" s="204"/>
      <c r="BR874" s="204"/>
      <c r="BS874" s="204"/>
      <c r="BT874" s="204"/>
      <c r="BU874" s="204"/>
      <c r="BV874" s="204"/>
      <c r="BW874" s="204"/>
      <c r="BX874" s="204"/>
      <c r="BY874" s="204"/>
      <c r="BZ874" s="204"/>
      <c r="CA874" s="204"/>
    </row>
    <row r="875" spans="60:79">
      <c r="BH875" s="204"/>
      <c r="BI875" s="204"/>
      <c r="BJ875" s="204"/>
      <c r="BK875" s="204"/>
      <c r="BL875" s="204"/>
      <c r="BM875" s="204"/>
      <c r="BN875" s="204"/>
      <c r="BO875" s="204"/>
      <c r="BP875" s="204"/>
      <c r="BQ875" s="204"/>
      <c r="BR875" s="204"/>
      <c r="BS875" s="204"/>
      <c r="BT875" s="204"/>
      <c r="BU875" s="204"/>
      <c r="BV875" s="204"/>
      <c r="BW875" s="204"/>
      <c r="BX875" s="204"/>
      <c r="BY875" s="204"/>
      <c r="BZ875" s="204"/>
      <c r="CA875" s="204"/>
    </row>
    <row r="876" spans="60:79">
      <c r="BH876" s="204"/>
      <c r="BI876" s="204"/>
      <c r="BJ876" s="204"/>
      <c r="BK876" s="204"/>
      <c r="BL876" s="204"/>
      <c r="BM876" s="204"/>
      <c r="BN876" s="204"/>
      <c r="BO876" s="204"/>
      <c r="BP876" s="204"/>
      <c r="BQ876" s="204"/>
      <c r="BR876" s="204"/>
      <c r="BS876" s="204"/>
      <c r="BT876" s="204"/>
      <c r="BU876" s="204"/>
      <c r="BV876" s="204"/>
      <c r="BW876" s="204"/>
      <c r="BX876" s="204"/>
      <c r="BY876" s="204"/>
      <c r="BZ876" s="204"/>
      <c r="CA876" s="204"/>
    </row>
    <row r="877" spans="60:79">
      <c r="BH877" s="204"/>
      <c r="BI877" s="204"/>
      <c r="BJ877" s="204"/>
      <c r="BK877" s="204"/>
      <c r="BL877" s="204"/>
      <c r="BM877" s="204"/>
      <c r="BN877" s="204"/>
      <c r="BO877" s="204"/>
      <c r="BP877" s="204"/>
      <c r="BQ877" s="204"/>
      <c r="BR877" s="204"/>
      <c r="BS877" s="204"/>
      <c r="BT877" s="204"/>
      <c r="BU877" s="204"/>
      <c r="BV877" s="204"/>
      <c r="BW877" s="204"/>
      <c r="BX877" s="204"/>
      <c r="BY877" s="204"/>
      <c r="BZ877" s="204"/>
      <c r="CA877" s="204"/>
    </row>
    <row r="878" spans="60:79">
      <c r="BH878" s="204"/>
      <c r="BI878" s="204"/>
      <c r="BJ878" s="204"/>
      <c r="BK878" s="204"/>
      <c r="BL878" s="204"/>
      <c r="BM878" s="204"/>
      <c r="BN878" s="204"/>
      <c r="BO878" s="204"/>
      <c r="BP878" s="204"/>
      <c r="BQ878" s="204"/>
      <c r="BR878" s="204"/>
      <c r="BS878" s="204"/>
      <c r="BT878" s="204"/>
      <c r="BU878" s="204"/>
      <c r="BV878" s="204"/>
      <c r="BW878" s="204"/>
      <c r="BX878" s="204"/>
      <c r="BY878" s="204"/>
      <c r="BZ878" s="204"/>
      <c r="CA878" s="204"/>
    </row>
    <row r="879" spans="60:79">
      <c r="BH879" s="204"/>
      <c r="BI879" s="204"/>
      <c r="BJ879" s="204"/>
      <c r="BK879" s="204"/>
      <c r="BL879" s="204"/>
      <c r="BM879" s="204"/>
      <c r="BN879" s="204"/>
      <c r="BO879" s="204"/>
      <c r="BP879" s="204"/>
      <c r="BQ879" s="204"/>
      <c r="BR879" s="204"/>
      <c r="BS879" s="204"/>
      <c r="BT879" s="204"/>
      <c r="BU879" s="204"/>
      <c r="BV879" s="204"/>
      <c r="BW879" s="204"/>
      <c r="BX879" s="204"/>
      <c r="BY879" s="204"/>
      <c r="BZ879" s="204"/>
      <c r="CA879" s="204"/>
    </row>
    <row r="880" spans="60:79">
      <c r="BH880" s="204"/>
      <c r="BI880" s="204"/>
      <c r="BJ880" s="204"/>
      <c r="BK880" s="204"/>
      <c r="BL880" s="204"/>
      <c r="BM880" s="204"/>
      <c r="BN880" s="204"/>
      <c r="BO880" s="204"/>
      <c r="BP880" s="204"/>
      <c r="BQ880" s="204"/>
      <c r="BR880" s="204"/>
      <c r="BS880" s="204"/>
      <c r="BT880" s="204"/>
      <c r="BU880" s="204"/>
      <c r="BV880" s="204"/>
      <c r="BW880" s="204"/>
      <c r="BX880" s="204"/>
      <c r="BY880" s="204"/>
      <c r="BZ880" s="204"/>
      <c r="CA880" s="204"/>
    </row>
    <row r="881" spans="60:79">
      <c r="BH881" s="204"/>
      <c r="BI881" s="204"/>
      <c r="BJ881" s="204"/>
      <c r="BK881" s="204"/>
      <c r="BL881" s="204"/>
      <c r="BM881" s="204"/>
      <c r="BN881" s="204"/>
      <c r="BO881" s="204"/>
      <c r="BP881" s="204"/>
      <c r="BQ881" s="204"/>
      <c r="BR881" s="204"/>
      <c r="BS881" s="204"/>
      <c r="BT881" s="204"/>
      <c r="BU881" s="204"/>
      <c r="BV881" s="204"/>
      <c r="BW881" s="204"/>
      <c r="BX881" s="204"/>
      <c r="BY881" s="204"/>
      <c r="BZ881" s="204"/>
      <c r="CA881" s="204"/>
    </row>
    <row r="882" spans="60:79">
      <c r="BH882" s="204"/>
      <c r="BI882" s="204"/>
      <c r="BJ882" s="204"/>
      <c r="BK882" s="204"/>
      <c r="BL882" s="204"/>
      <c r="BM882" s="204"/>
      <c r="BN882" s="204"/>
      <c r="BO882" s="204"/>
      <c r="BP882" s="204"/>
      <c r="BQ882" s="204"/>
      <c r="BR882" s="204"/>
      <c r="BS882" s="204"/>
      <c r="BT882" s="204"/>
      <c r="BU882" s="204"/>
      <c r="BV882" s="204"/>
      <c r="BW882" s="204"/>
      <c r="BX882" s="204"/>
      <c r="BY882" s="204"/>
      <c r="BZ882" s="204"/>
      <c r="CA882" s="204"/>
    </row>
    <row r="883" spans="60:79">
      <c r="BH883" s="204"/>
      <c r="BI883" s="204"/>
      <c r="BJ883" s="204"/>
      <c r="BK883" s="204"/>
      <c r="BL883" s="204"/>
      <c r="BM883" s="204"/>
      <c r="BN883" s="204"/>
      <c r="BO883" s="204"/>
      <c r="BP883" s="204"/>
      <c r="BQ883" s="204"/>
      <c r="BR883" s="204"/>
      <c r="BS883" s="204"/>
      <c r="BT883" s="204"/>
      <c r="BU883" s="204"/>
      <c r="BV883" s="204"/>
      <c r="BW883" s="204"/>
      <c r="BX883" s="204"/>
      <c r="BY883" s="204"/>
      <c r="BZ883" s="204"/>
      <c r="CA883" s="204"/>
    </row>
    <row r="884" spans="60:79">
      <c r="BH884" s="204"/>
      <c r="BI884" s="204"/>
      <c r="BJ884" s="204"/>
      <c r="BK884" s="204"/>
      <c r="BL884" s="204"/>
      <c r="BM884" s="204"/>
      <c r="BN884" s="204"/>
      <c r="BO884" s="204"/>
      <c r="BP884" s="204"/>
      <c r="BQ884" s="204"/>
      <c r="BR884" s="204"/>
      <c r="BS884" s="204"/>
      <c r="BT884" s="204"/>
      <c r="BU884" s="204"/>
      <c r="BV884" s="204"/>
      <c r="BW884" s="204"/>
      <c r="BX884" s="204"/>
      <c r="BY884" s="204"/>
      <c r="BZ884" s="204"/>
      <c r="CA884" s="204"/>
    </row>
    <row r="885" spans="60:79">
      <c r="BH885" s="204"/>
      <c r="BI885" s="204"/>
      <c r="BJ885" s="204"/>
      <c r="BK885" s="204"/>
      <c r="BL885" s="204"/>
      <c r="BM885" s="204"/>
      <c r="BN885" s="204"/>
      <c r="BO885" s="204"/>
      <c r="BP885" s="204"/>
      <c r="BQ885" s="204"/>
      <c r="BR885" s="204"/>
      <c r="BS885" s="204"/>
      <c r="BT885" s="204"/>
      <c r="BU885" s="204"/>
      <c r="BV885" s="204"/>
      <c r="BW885" s="204"/>
      <c r="BX885" s="204"/>
      <c r="BY885" s="204"/>
      <c r="BZ885" s="204"/>
      <c r="CA885" s="204"/>
    </row>
    <row r="886" spans="60:79">
      <c r="BH886" s="204"/>
      <c r="BI886" s="204"/>
      <c r="BJ886" s="204"/>
      <c r="BK886" s="204"/>
      <c r="BL886" s="204"/>
      <c r="BM886" s="204"/>
      <c r="BN886" s="204"/>
      <c r="BO886" s="204"/>
      <c r="BP886" s="204"/>
      <c r="BQ886" s="204"/>
      <c r="BR886" s="204"/>
      <c r="BS886" s="204"/>
      <c r="BT886" s="204"/>
      <c r="BU886" s="204"/>
      <c r="BV886" s="204"/>
      <c r="BW886" s="204"/>
      <c r="BX886" s="204"/>
      <c r="BY886" s="204"/>
      <c r="BZ886" s="204"/>
      <c r="CA886" s="204"/>
    </row>
    <row r="887" spans="60:79">
      <c r="BH887" s="204"/>
      <c r="BI887" s="204"/>
      <c r="BJ887" s="204"/>
      <c r="BK887" s="204"/>
      <c r="BL887" s="204"/>
      <c r="BM887" s="204"/>
      <c r="BN887" s="204"/>
      <c r="BO887" s="204"/>
      <c r="BP887" s="204"/>
      <c r="BQ887" s="204"/>
      <c r="BR887" s="204"/>
      <c r="BS887" s="204"/>
      <c r="BT887" s="204"/>
      <c r="BU887" s="204"/>
      <c r="BV887" s="204"/>
      <c r="BW887" s="204"/>
      <c r="BX887" s="204"/>
      <c r="BY887" s="204"/>
      <c r="BZ887" s="204"/>
      <c r="CA887" s="204"/>
    </row>
    <row r="888" spans="60:79">
      <c r="BH888" s="204"/>
      <c r="BI888" s="204"/>
      <c r="BJ888" s="204"/>
      <c r="BK888" s="204"/>
      <c r="BL888" s="204"/>
      <c r="BM888" s="204"/>
      <c r="BN888" s="204"/>
      <c r="BO888" s="204"/>
      <c r="BP888" s="204"/>
      <c r="BQ888" s="204"/>
      <c r="BR888" s="204"/>
      <c r="BS888" s="204"/>
      <c r="BT888" s="204"/>
      <c r="BU888" s="204"/>
      <c r="BV888" s="204"/>
      <c r="BW888" s="204"/>
      <c r="BX888" s="204"/>
      <c r="BY888" s="204"/>
      <c r="BZ888" s="204"/>
      <c r="CA888" s="204"/>
    </row>
    <row r="889" spans="60:79">
      <c r="BH889" s="204"/>
      <c r="BI889" s="204"/>
      <c r="BJ889" s="204"/>
      <c r="BK889" s="204"/>
      <c r="BL889" s="204"/>
      <c r="BM889" s="204"/>
      <c r="BN889" s="204"/>
      <c r="BO889" s="204"/>
      <c r="BP889" s="204"/>
      <c r="BQ889" s="204"/>
      <c r="BR889" s="204"/>
      <c r="BS889" s="204"/>
      <c r="BT889" s="204"/>
      <c r="BU889" s="204"/>
      <c r="BV889" s="204"/>
      <c r="BW889" s="204"/>
      <c r="BX889" s="204"/>
      <c r="BY889" s="204"/>
      <c r="BZ889" s="204"/>
      <c r="CA889" s="204"/>
    </row>
    <row r="890" spans="60:79">
      <c r="BH890" s="204"/>
      <c r="BI890" s="204"/>
      <c r="BJ890" s="204"/>
      <c r="BK890" s="204"/>
      <c r="BL890" s="204"/>
      <c r="BM890" s="204"/>
      <c r="BN890" s="204"/>
      <c r="BO890" s="204"/>
      <c r="BP890" s="204"/>
      <c r="BQ890" s="204"/>
      <c r="BR890" s="204"/>
      <c r="BS890" s="204"/>
      <c r="BT890" s="204"/>
      <c r="BU890" s="204"/>
      <c r="BV890" s="204"/>
      <c r="BW890" s="204"/>
      <c r="BX890" s="204"/>
      <c r="BY890" s="204"/>
      <c r="BZ890" s="204"/>
      <c r="CA890" s="204"/>
    </row>
    <row r="891" spans="60:79">
      <c r="BH891" s="204"/>
      <c r="BI891" s="204"/>
      <c r="BJ891" s="204"/>
      <c r="BK891" s="204"/>
      <c r="BL891" s="204"/>
      <c r="BM891" s="204"/>
      <c r="BN891" s="204"/>
      <c r="BO891" s="204"/>
      <c r="BP891" s="204"/>
      <c r="BQ891" s="204"/>
      <c r="BR891" s="204"/>
      <c r="BS891" s="204"/>
      <c r="BT891" s="204"/>
      <c r="BU891" s="204"/>
      <c r="BV891" s="204"/>
      <c r="BW891" s="204"/>
      <c r="BX891" s="204"/>
      <c r="BY891" s="204"/>
      <c r="BZ891" s="204"/>
      <c r="CA891" s="204"/>
    </row>
    <row r="892" spans="60:79">
      <c r="BH892" s="204"/>
      <c r="BI892" s="204"/>
      <c r="BJ892" s="204"/>
      <c r="BK892" s="204"/>
      <c r="BL892" s="204"/>
      <c r="BM892" s="204"/>
      <c r="BN892" s="204"/>
      <c r="BO892" s="204"/>
      <c r="BP892" s="204"/>
      <c r="BQ892" s="204"/>
      <c r="BR892" s="204"/>
      <c r="BS892" s="204"/>
      <c r="BT892" s="204"/>
      <c r="BU892" s="204"/>
      <c r="BV892" s="204"/>
      <c r="BW892" s="204"/>
      <c r="BX892" s="204"/>
      <c r="BY892" s="204"/>
      <c r="BZ892" s="204"/>
      <c r="CA892" s="204"/>
    </row>
    <row r="893" spans="60:79">
      <c r="BH893" s="204"/>
      <c r="BI893" s="204"/>
      <c r="BJ893" s="204"/>
      <c r="BK893" s="204"/>
      <c r="BL893" s="204"/>
      <c r="BM893" s="204"/>
      <c r="BN893" s="204"/>
      <c r="BO893" s="204"/>
      <c r="BP893" s="204"/>
      <c r="BQ893" s="204"/>
      <c r="BR893" s="204"/>
      <c r="BS893" s="204"/>
      <c r="BT893" s="204"/>
      <c r="BU893" s="204"/>
      <c r="BV893" s="204"/>
      <c r="BW893" s="204"/>
      <c r="BX893" s="204"/>
      <c r="BY893" s="204"/>
      <c r="BZ893" s="204"/>
      <c r="CA893" s="204"/>
    </row>
    <row r="894" spans="60:79">
      <c r="BH894" s="204"/>
      <c r="BI894" s="204"/>
      <c r="BJ894" s="204"/>
      <c r="BK894" s="204"/>
      <c r="BL894" s="204"/>
      <c r="BM894" s="204"/>
      <c r="BN894" s="204"/>
      <c r="BO894" s="204"/>
      <c r="BP894" s="204"/>
      <c r="BQ894" s="204"/>
      <c r="BR894" s="204"/>
      <c r="BS894" s="204"/>
      <c r="BT894" s="204"/>
      <c r="BU894" s="204"/>
      <c r="BV894" s="204"/>
      <c r="BW894" s="204"/>
      <c r="BX894" s="204"/>
      <c r="BY894" s="204"/>
      <c r="BZ894" s="204"/>
      <c r="CA894" s="204"/>
    </row>
    <row r="895" spans="60:79">
      <c r="BH895" s="204"/>
      <c r="BI895" s="204"/>
      <c r="BJ895" s="204"/>
      <c r="BK895" s="204"/>
      <c r="BL895" s="204"/>
      <c r="BM895" s="204"/>
      <c r="BN895" s="204"/>
      <c r="BO895" s="204"/>
      <c r="BP895" s="204"/>
      <c r="BQ895" s="204"/>
      <c r="BR895" s="204"/>
      <c r="BS895" s="204"/>
      <c r="BT895" s="204"/>
      <c r="BU895" s="204"/>
      <c r="BV895" s="204"/>
      <c r="BW895" s="204"/>
      <c r="BX895" s="204"/>
      <c r="BY895" s="204"/>
      <c r="BZ895" s="204"/>
      <c r="CA895" s="204"/>
    </row>
    <row r="896" spans="60:79">
      <c r="BH896" s="204"/>
      <c r="BI896" s="204"/>
      <c r="BJ896" s="204"/>
      <c r="BK896" s="204"/>
      <c r="BL896" s="204"/>
      <c r="BM896" s="204"/>
      <c r="BN896" s="204"/>
      <c r="BO896" s="204"/>
      <c r="BP896" s="204"/>
      <c r="BQ896" s="204"/>
      <c r="BR896" s="204"/>
      <c r="BS896" s="204"/>
      <c r="BT896" s="204"/>
      <c r="BU896" s="204"/>
      <c r="BV896" s="204"/>
      <c r="BW896" s="204"/>
      <c r="BX896" s="204"/>
      <c r="BY896" s="204"/>
      <c r="BZ896" s="204"/>
      <c r="CA896" s="204"/>
    </row>
    <row r="897" spans="60:79">
      <c r="BH897" s="204"/>
      <c r="BI897" s="204"/>
      <c r="BJ897" s="204"/>
      <c r="BK897" s="204"/>
      <c r="BL897" s="204"/>
      <c r="BM897" s="204"/>
      <c r="BN897" s="204"/>
      <c r="BO897" s="204"/>
      <c r="BP897" s="204"/>
      <c r="BQ897" s="204"/>
      <c r="BR897" s="204"/>
      <c r="BS897" s="204"/>
      <c r="BT897" s="204"/>
      <c r="BU897" s="204"/>
      <c r="BV897" s="204"/>
      <c r="BW897" s="204"/>
      <c r="BX897" s="204"/>
      <c r="BY897" s="204"/>
      <c r="BZ897" s="204"/>
      <c r="CA897" s="204"/>
    </row>
    <row r="898" spans="60:79">
      <c r="BH898" s="204"/>
      <c r="BI898" s="204"/>
      <c r="BJ898" s="204"/>
      <c r="BK898" s="204"/>
      <c r="BL898" s="204"/>
      <c r="BM898" s="204"/>
      <c r="BN898" s="204"/>
      <c r="BO898" s="204"/>
      <c r="BP898" s="204"/>
      <c r="BQ898" s="204"/>
      <c r="BR898" s="204"/>
      <c r="BS898" s="204"/>
      <c r="BT898" s="204"/>
      <c r="BU898" s="204"/>
      <c r="BV898" s="204"/>
      <c r="BW898" s="204"/>
      <c r="BX898" s="204"/>
      <c r="BY898" s="204"/>
      <c r="BZ898" s="204"/>
      <c r="CA898" s="204"/>
    </row>
    <row r="899" spans="60:79">
      <c r="BH899" s="204"/>
      <c r="BI899" s="204"/>
      <c r="BJ899" s="204"/>
      <c r="BK899" s="204"/>
      <c r="BL899" s="204"/>
      <c r="BM899" s="204"/>
      <c r="BN899" s="204"/>
      <c r="BO899" s="204"/>
      <c r="BP899" s="204"/>
      <c r="BQ899" s="204"/>
      <c r="BR899" s="204"/>
      <c r="BS899" s="204"/>
      <c r="BT899" s="204"/>
      <c r="BU899" s="204"/>
      <c r="BV899" s="204"/>
      <c r="BW899" s="204"/>
      <c r="BX899" s="204"/>
      <c r="BY899" s="204"/>
      <c r="BZ899" s="204"/>
      <c r="CA899" s="204"/>
    </row>
    <row r="900" spans="60:79">
      <c r="BH900" s="204"/>
      <c r="BI900" s="204"/>
      <c r="BJ900" s="204"/>
      <c r="BK900" s="204"/>
      <c r="BL900" s="204"/>
      <c r="BM900" s="204"/>
      <c r="BN900" s="204"/>
      <c r="BO900" s="204"/>
      <c r="BP900" s="204"/>
      <c r="BQ900" s="204"/>
      <c r="BR900" s="204"/>
      <c r="BS900" s="204"/>
      <c r="BT900" s="204"/>
      <c r="BU900" s="204"/>
      <c r="BV900" s="204"/>
      <c r="BW900" s="204"/>
      <c r="BX900" s="204"/>
      <c r="BY900" s="204"/>
      <c r="BZ900" s="204"/>
      <c r="CA900" s="204"/>
    </row>
    <row r="901" spans="60:79">
      <c r="BH901" s="204"/>
      <c r="BI901" s="204"/>
      <c r="BJ901" s="204"/>
      <c r="BK901" s="204"/>
      <c r="BL901" s="204"/>
      <c r="BM901" s="204"/>
      <c r="BN901" s="204"/>
      <c r="BO901" s="204"/>
      <c r="BP901" s="204"/>
      <c r="BQ901" s="204"/>
      <c r="BR901" s="204"/>
      <c r="BS901" s="204"/>
      <c r="BT901" s="204"/>
      <c r="BU901" s="204"/>
      <c r="BV901" s="204"/>
      <c r="BW901" s="204"/>
      <c r="BX901" s="204"/>
      <c r="BY901" s="204"/>
      <c r="BZ901" s="204"/>
      <c r="CA901" s="204"/>
    </row>
    <row r="902" spans="60:79">
      <c r="BH902" s="204"/>
      <c r="BI902" s="204"/>
      <c r="BJ902" s="204"/>
      <c r="BK902" s="204"/>
      <c r="BL902" s="204"/>
      <c r="BM902" s="204"/>
      <c r="BN902" s="204"/>
      <c r="BO902" s="204"/>
      <c r="BP902" s="204"/>
      <c r="BQ902" s="204"/>
      <c r="BR902" s="204"/>
      <c r="BS902" s="204"/>
      <c r="BT902" s="204"/>
      <c r="BU902" s="204"/>
      <c r="BV902" s="204"/>
      <c r="BW902" s="204"/>
      <c r="BX902" s="204"/>
      <c r="BY902" s="204"/>
      <c r="BZ902" s="204"/>
      <c r="CA902" s="204"/>
    </row>
    <row r="903" spans="60:79">
      <c r="BH903" s="204"/>
      <c r="BI903" s="204"/>
      <c r="BJ903" s="204"/>
      <c r="BK903" s="204"/>
      <c r="BL903" s="204"/>
      <c r="BM903" s="204"/>
      <c r="BN903" s="204"/>
      <c r="BO903" s="204"/>
      <c r="BP903" s="204"/>
      <c r="BQ903" s="204"/>
      <c r="BR903" s="204"/>
      <c r="BS903" s="204"/>
      <c r="BT903" s="204"/>
      <c r="BU903" s="204"/>
      <c r="BV903" s="204"/>
      <c r="BW903" s="204"/>
      <c r="BX903" s="204"/>
      <c r="BY903" s="204"/>
      <c r="BZ903" s="204"/>
      <c r="CA903" s="204"/>
    </row>
    <row r="904" spans="60:79">
      <c r="BH904" s="204"/>
      <c r="BI904" s="204"/>
      <c r="BJ904" s="204"/>
      <c r="BK904" s="204"/>
      <c r="BL904" s="204"/>
      <c r="BM904" s="204"/>
      <c r="BN904" s="204"/>
      <c r="BO904" s="204"/>
      <c r="BP904" s="204"/>
      <c r="BQ904" s="204"/>
      <c r="BR904" s="204"/>
      <c r="BS904" s="204"/>
      <c r="BT904" s="204"/>
      <c r="BU904" s="204"/>
      <c r="BV904" s="204"/>
      <c r="BW904" s="204"/>
      <c r="BX904" s="204"/>
      <c r="BY904" s="204"/>
      <c r="BZ904" s="204"/>
      <c r="CA904" s="204"/>
    </row>
    <row r="905" spans="60:79">
      <c r="BH905" s="204"/>
      <c r="BI905" s="204"/>
      <c r="BJ905" s="204"/>
      <c r="BK905" s="204"/>
      <c r="BL905" s="204"/>
      <c r="BM905" s="204"/>
      <c r="BN905" s="204"/>
      <c r="BO905" s="204"/>
      <c r="BP905" s="204"/>
      <c r="BQ905" s="204"/>
      <c r="BR905" s="204"/>
      <c r="BS905" s="204"/>
      <c r="BT905" s="204"/>
      <c r="BU905" s="204"/>
      <c r="BV905" s="204"/>
      <c r="BW905" s="204"/>
      <c r="BX905" s="204"/>
      <c r="BY905" s="204"/>
      <c r="BZ905" s="204"/>
      <c r="CA905" s="204"/>
    </row>
    <row r="906" spans="60:79">
      <c r="BH906" s="204"/>
      <c r="BI906" s="204"/>
      <c r="BJ906" s="204"/>
      <c r="BK906" s="204"/>
      <c r="BL906" s="204"/>
      <c r="BM906" s="204"/>
      <c r="BN906" s="204"/>
      <c r="BO906" s="204"/>
      <c r="BP906" s="204"/>
      <c r="BQ906" s="204"/>
      <c r="BR906" s="204"/>
      <c r="BS906" s="204"/>
      <c r="BT906" s="204"/>
      <c r="BU906" s="204"/>
      <c r="BV906" s="204"/>
      <c r="BW906" s="204"/>
      <c r="BX906" s="204"/>
      <c r="BY906" s="204"/>
      <c r="BZ906" s="204"/>
      <c r="CA906" s="204"/>
    </row>
    <row r="907" spans="60:79">
      <c r="BH907" s="204"/>
      <c r="BI907" s="204"/>
      <c r="BJ907" s="204"/>
      <c r="BK907" s="204"/>
      <c r="BL907" s="204"/>
      <c r="BM907" s="204"/>
      <c r="BN907" s="204"/>
      <c r="BO907" s="204"/>
      <c r="BP907" s="204"/>
      <c r="BQ907" s="204"/>
      <c r="BR907" s="204"/>
      <c r="BS907" s="204"/>
      <c r="BT907" s="204"/>
      <c r="BU907" s="204"/>
      <c r="BV907" s="204"/>
      <c r="BW907" s="204"/>
      <c r="BX907" s="204"/>
      <c r="BY907" s="204"/>
      <c r="BZ907" s="204"/>
      <c r="CA907" s="204"/>
    </row>
    <row r="908" spans="60:79">
      <c r="BH908" s="204"/>
      <c r="BI908" s="204"/>
      <c r="BJ908" s="204"/>
      <c r="BK908" s="204"/>
      <c r="BL908" s="204"/>
      <c r="BM908" s="204"/>
      <c r="BN908" s="204"/>
      <c r="BO908" s="204"/>
      <c r="BP908" s="204"/>
      <c r="BQ908" s="204"/>
      <c r="BR908" s="204"/>
      <c r="BS908" s="204"/>
      <c r="BT908" s="204"/>
      <c r="BU908" s="204"/>
      <c r="BV908" s="204"/>
      <c r="BW908" s="204"/>
      <c r="BX908" s="204"/>
      <c r="BY908" s="204"/>
      <c r="BZ908" s="204"/>
      <c r="CA908" s="204"/>
    </row>
    <row r="909" spans="60:79">
      <c r="BH909" s="204"/>
      <c r="BI909" s="204"/>
      <c r="BJ909" s="204"/>
      <c r="BK909" s="204"/>
      <c r="BL909" s="204"/>
      <c r="BM909" s="204"/>
      <c r="BN909" s="204"/>
      <c r="BO909" s="204"/>
      <c r="BP909" s="204"/>
      <c r="BQ909" s="204"/>
      <c r="BR909" s="204"/>
      <c r="BS909" s="204"/>
      <c r="BT909" s="204"/>
      <c r="BU909" s="204"/>
      <c r="BV909" s="204"/>
      <c r="BW909" s="204"/>
      <c r="BX909" s="204"/>
      <c r="BY909" s="204"/>
      <c r="BZ909" s="204"/>
      <c r="CA909" s="204"/>
    </row>
    <row r="910" spans="60:79">
      <c r="BH910" s="204"/>
      <c r="BI910" s="204"/>
      <c r="BJ910" s="204"/>
      <c r="BK910" s="204"/>
      <c r="BL910" s="204"/>
      <c r="BM910" s="204"/>
      <c r="BN910" s="204"/>
      <c r="BO910" s="204"/>
      <c r="BP910" s="204"/>
      <c r="BQ910" s="204"/>
      <c r="BR910" s="204"/>
      <c r="BS910" s="204"/>
      <c r="BT910" s="204"/>
      <c r="BU910" s="204"/>
      <c r="BV910" s="204"/>
      <c r="BW910" s="204"/>
      <c r="BX910" s="204"/>
      <c r="BY910" s="204"/>
      <c r="BZ910" s="204"/>
      <c r="CA910" s="204"/>
    </row>
    <row r="911" spans="60:79">
      <c r="BH911" s="204"/>
      <c r="BI911" s="204"/>
      <c r="BJ911" s="204"/>
      <c r="BK911" s="204"/>
      <c r="BL911" s="204"/>
      <c r="BM911" s="204"/>
      <c r="BN911" s="204"/>
      <c r="BO911" s="204"/>
      <c r="BP911" s="204"/>
      <c r="BQ911" s="204"/>
      <c r="BR911" s="204"/>
      <c r="BS911" s="204"/>
      <c r="BT911" s="204"/>
      <c r="BU911" s="204"/>
      <c r="BV911" s="204"/>
      <c r="BW911" s="204"/>
      <c r="BX911" s="204"/>
      <c r="BY911" s="204"/>
      <c r="BZ911" s="204"/>
      <c r="CA911" s="204"/>
    </row>
    <row r="912" spans="60:79">
      <c r="BH912" s="204"/>
      <c r="BI912" s="204"/>
      <c r="BJ912" s="204"/>
      <c r="BK912" s="204"/>
      <c r="BL912" s="204"/>
      <c r="BM912" s="204"/>
      <c r="BN912" s="204"/>
      <c r="BO912" s="204"/>
      <c r="BP912" s="204"/>
      <c r="BQ912" s="204"/>
      <c r="BR912" s="204"/>
      <c r="BS912" s="204"/>
      <c r="BT912" s="204"/>
      <c r="BU912" s="204"/>
      <c r="BV912" s="204"/>
      <c r="BW912" s="204"/>
      <c r="BX912" s="204"/>
      <c r="BY912" s="204"/>
      <c r="BZ912" s="204"/>
      <c r="CA912" s="204"/>
    </row>
    <row r="913" spans="60:79">
      <c r="BH913" s="204"/>
      <c r="BI913" s="204"/>
      <c r="BJ913" s="204"/>
      <c r="BK913" s="204"/>
      <c r="BL913" s="204"/>
      <c r="BM913" s="204"/>
      <c r="BN913" s="204"/>
      <c r="BO913" s="204"/>
      <c r="BP913" s="204"/>
      <c r="BQ913" s="204"/>
      <c r="BR913" s="204"/>
      <c r="BS913" s="204"/>
      <c r="BT913" s="204"/>
      <c r="BU913" s="204"/>
      <c r="BV913" s="204"/>
      <c r="BW913" s="204"/>
      <c r="BX913" s="204"/>
      <c r="BY913" s="204"/>
      <c r="BZ913" s="204"/>
      <c r="CA913" s="204"/>
    </row>
    <row r="914" spans="60:79">
      <c r="BH914" s="204"/>
      <c r="BI914" s="204"/>
      <c r="BJ914" s="204"/>
      <c r="BK914" s="204"/>
      <c r="BL914" s="204"/>
      <c r="BM914" s="204"/>
      <c r="BN914" s="204"/>
      <c r="BO914" s="204"/>
      <c r="BP914" s="204"/>
      <c r="BQ914" s="204"/>
      <c r="BR914" s="204"/>
      <c r="BS914" s="204"/>
      <c r="BT914" s="204"/>
      <c r="BU914" s="204"/>
      <c r="BV914" s="204"/>
      <c r="BW914" s="204"/>
      <c r="BX914" s="204"/>
      <c r="BY914" s="204"/>
      <c r="BZ914" s="204"/>
      <c r="CA914" s="204"/>
    </row>
    <row r="915" spans="60:79">
      <c r="BH915" s="204"/>
      <c r="BI915" s="204"/>
      <c r="BJ915" s="204"/>
      <c r="BK915" s="204"/>
      <c r="BL915" s="204"/>
      <c r="BM915" s="204"/>
      <c r="BN915" s="204"/>
      <c r="BO915" s="204"/>
      <c r="BP915" s="204"/>
      <c r="BQ915" s="204"/>
      <c r="BR915" s="204"/>
      <c r="BS915" s="204"/>
      <c r="BT915" s="204"/>
      <c r="BU915" s="204"/>
      <c r="BV915" s="204"/>
      <c r="BW915" s="204"/>
      <c r="BX915" s="204"/>
      <c r="BY915" s="204"/>
      <c r="BZ915" s="204"/>
      <c r="CA915" s="204"/>
    </row>
    <row r="916" spans="60:79">
      <c r="BH916" s="204"/>
      <c r="BI916" s="204"/>
      <c r="BJ916" s="204"/>
      <c r="BK916" s="204"/>
      <c r="BL916" s="204"/>
      <c r="BM916" s="204"/>
      <c r="BN916" s="204"/>
      <c r="BO916" s="204"/>
      <c r="BP916" s="204"/>
      <c r="BQ916" s="204"/>
      <c r="BR916" s="204"/>
      <c r="BS916" s="204"/>
      <c r="BT916" s="204"/>
      <c r="BU916" s="204"/>
      <c r="BV916" s="204"/>
      <c r="BW916" s="204"/>
      <c r="BX916" s="204"/>
      <c r="BY916" s="204"/>
      <c r="BZ916" s="204"/>
      <c r="CA916" s="204"/>
    </row>
    <row r="917" spans="60:79">
      <c r="BH917" s="204"/>
      <c r="BI917" s="204"/>
      <c r="BJ917" s="204"/>
      <c r="BK917" s="204"/>
      <c r="BL917" s="204"/>
      <c r="BM917" s="204"/>
      <c r="BN917" s="204"/>
      <c r="BO917" s="204"/>
      <c r="BP917" s="204"/>
      <c r="BQ917" s="204"/>
      <c r="BR917" s="204"/>
      <c r="BS917" s="204"/>
      <c r="BT917" s="204"/>
      <c r="BU917" s="204"/>
      <c r="BV917" s="204"/>
      <c r="BW917" s="204"/>
      <c r="BX917" s="204"/>
      <c r="BY917" s="204"/>
      <c r="BZ917" s="204"/>
      <c r="CA917" s="204"/>
    </row>
    <row r="918" spans="60:79">
      <c r="BH918" s="204"/>
      <c r="BI918" s="204"/>
      <c r="BJ918" s="204"/>
      <c r="BK918" s="204"/>
      <c r="BL918" s="204"/>
      <c r="BM918" s="204"/>
      <c r="BN918" s="204"/>
      <c r="BO918" s="204"/>
      <c r="BP918" s="204"/>
      <c r="BQ918" s="204"/>
      <c r="BR918" s="204"/>
      <c r="BS918" s="204"/>
      <c r="BT918" s="204"/>
      <c r="BU918" s="204"/>
      <c r="BV918" s="204"/>
      <c r="BW918" s="204"/>
      <c r="BX918" s="204"/>
      <c r="BY918" s="204"/>
      <c r="BZ918" s="204"/>
      <c r="CA918" s="204"/>
    </row>
    <row r="919" spans="60:79">
      <c r="BH919" s="204"/>
      <c r="BI919" s="204"/>
      <c r="BJ919" s="204"/>
      <c r="BK919" s="204"/>
      <c r="BL919" s="204"/>
      <c r="BM919" s="204"/>
      <c r="BN919" s="204"/>
      <c r="BO919" s="204"/>
      <c r="BP919" s="204"/>
      <c r="BQ919" s="204"/>
      <c r="BR919" s="204"/>
      <c r="BS919" s="204"/>
      <c r="BT919" s="204"/>
      <c r="BU919" s="204"/>
      <c r="BV919" s="204"/>
      <c r="BW919" s="204"/>
      <c r="BX919" s="204"/>
      <c r="BY919" s="204"/>
      <c r="BZ919" s="204"/>
      <c r="CA919" s="204"/>
    </row>
    <row r="920" spans="60:79">
      <c r="BH920" s="204"/>
      <c r="BI920" s="204"/>
      <c r="BJ920" s="204"/>
      <c r="BK920" s="204"/>
      <c r="BL920" s="204"/>
      <c r="BM920" s="204"/>
      <c r="BN920" s="204"/>
      <c r="BO920" s="204"/>
      <c r="BP920" s="204"/>
      <c r="BQ920" s="204"/>
      <c r="BR920" s="204"/>
      <c r="BS920" s="204"/>
      <c r="BT920" s="204"/>
      <c r="BU920" s="204"/>
      <c r="BV920" s="204"/>
      <c r="BW920" s="204"/>
      <c r="BX920" s="204"/>
      <c r="BY920" s="204"/>
      <c r="BZ920" s="204"/>
      <c r="CA920" s="204"/>
    </row>
    <row r="921" spans="60:79">
      <c r="BH921" s="204"/>
      <c r="BI921" s="204"/>
      <c r="BJ921" s="204"/>
      <c r="BK921" s="204"/>
      <c r="BL921" s="204"/>
      <c r="BM921" s="204"/>
      <c r="BN921" s="204"/>
      <c r="BO921" s="204"/>
      <c r="BP921" s="204"/>
      <c r="BQ921" s="204"/>
      <c r="BR921" s="204"/>
      <c r="BS921" s="204"/>
      <c r="BT921" s="204"/>
      <c r="BU921" s="204"/>
      <c r="BV921" s="204"/>
      <c r="BW921" s="204"/>
      <c r="BX921" s="204"/>
      <c r="BY921" s="204"/>
      <c r="BZ921" s="204"/>
      <c r="CA921" s="204"/>
    </row>
    <row r="922" spans="60:79">
      <c r="BH922" s="204"/>
      <c r="BI922" s="204"/>
      <c r="BJ922" s="204"/>
      <c r="BK922" s="204"/>
      <c r="BL922" s="204"/>
      <c r="BM922" s="204"/>
      <c r="BN922" s="204"/>
      <c r="BO922" s="204"/>
      <c r="BP922" s="204"/>
      <c r="BQ922" s="204"/>
      <c r="BR922" s="204"/>
      <c r="BS922" s="204"/>
      <c r="BT922" s="204"/>
      <c r="BU922" s="204"/>
      <c r="BV922" s="204"/>
      <c r="BW922" s="204"/>
      <c r="BX922" s="204"/>
      <c r="BY922" s="204"/>
      <c r="BZ922" s="204"/>
      <c r="CA922" s="204"/>
    </row>
    <row r="923" spans="60:79">
      <c r="BH923" s="204"/>
      <c r="BI923" s="204"/>
      <c r="BJ923" s="204"/>
      <c r="BK923" s="204"/>
      <c r="BL923" s="204"/>
      <c r="BM923" s="204"/>
      <c r="BN923" s="204"/>
      <c r="BO923" s="204"/>
      <c r="BP923" s="204"/>
      <c r="BQ923" s="204"/>
      <c r="BR923" s="204"/>
      <c r="BS923" s="204"/>
      <c r="BT923" s="204"/>
      <c r="BU923" s="204"/>
      <c r="BV923" s="204"/>
      <c r="BW923" s="204"/>
      <c r="BX923" s="204"/>
      <c r="BY923" s="204"/>
      <c r="BZ923" s="204"/>
      <c r="CA923" s="204"/>
    </row>
    <row r="924" spans="60:79">
      <c r="BH924" s="204"/>
      <c r="BI924" s="204"/>
      <c r="BJ924" s="204"/>
      <c r="BK924" s="204"/>
      <c r="BL924" s="204"/>
      <c r="BM924" s="204"/>
      <c r="BN924" s="204"/>
      <c r="BO924" s="204"/>
      <c r="BP924" s="204"/>
      <c r="BQ924" s="204"/>
      <c r="BR924" s="204"/>
      <c r="BS924" s="204"/>
      <c r="BT924" s="204"/>
      <c r="BU924" s="204"/>
      <c r="BV924" s="204"/>
      <c r="BW924" s="204"/>
      <c r="BX924" s="204"/>
      <c r="BY924" s="204"/>
      <c r="BZ924" s="204"/>
      <c r="CA924" s="204"/>
    </row>
    <row r="925" spans="60:79">
      <c r="BH925" s="204"/>
      <c r="BI925" s="204"/>
      <c r="BJ925" s="204"/>
      <c r="BK925" s="204"/>
      <c r="BL925" s="204"/>
      <c r="BM925" s="204"/>
      <c r="BN925" s="204"/>
      <c r="BO925" s="204"/>
      <c r="BP925" s="204"/>
      <c r="BQ925" s="204"/>
      <c r="BR925" s="204"/>
      <c r="BS925" s="204"/>
      <c r="BT925" s="204"/>
      <c r="BU925" s="204"/>
      <c r="BV925" s="204"/>
      <c r="BW925" s="204"/>
      <c r="BX925" s="204"/>
      <c r="BY925" s="204"/>
      <c r="BZ925" s="204"/>
      <c r="CA925" s="204"/>
    </row>
    <row r="926" spans="60:79">
      <c r="BH926" s="204"/>
      <c r="BI926" s="204"/>
      <c r="BJ926" s="204"/>
      <c r="BK926" s="204"/>
      <c r="BL926" s="204"/>
      <c r="BM926" s="204"/>
      <c r="BN926" s="204"/>
      <c r="BO926" s="204"/>
      <c r="BP926" s="204"/>
      <c r="BQ926" s="204"/>
      <c r="BR926" s="204"/>
      <c r="BS926" s="204"/>
      <c r="BT926" s="204"/>
      <c r="BU926" s="204"/>
      <c r="BV926" s="204"/>
      <c r="BW926" s="204"/>
      <c r="BX926" s="204"/>
      <c r="BY926" s="204"/>
      <c r="BZ926" s="204"/>
      <c r="CA926" s="204"/>
    </row>
    <row r="927" spans="60:79">
      <c r="BH927" s="204"/>
      <c r="BI927" s="204"/>
      <c r="BJ927" s="204"/>
      <c r="BK927" s="204"/>
      <c r="BL927" s="204"/>
      <c r="BM927" s="204"/>
      <c r="BN927" s="204"/>
      <c r="BO927" s="204"/>
      <c r="BP927" s="204"/>
      <c r="BQ927" s="204"/>
      <c r="BR927" s="204"/>
      <c r="BS927" s="204"/>
      <c r="BT927" s="204"/>
      <c r="BU927" s="204"/>
      <c r="BV927" s="204"/>
      <c r="BW927" s="204"/>
      <c r="BX927" s="204"/>
      <c r="BY927" s="204"/>
      <c r="BZ927" s="204"/>
      <c r="CA927" s="204"/>
    </row>
    <row r="928" spans="60:79">
      <c r="BH928" s="204"/>
      <c r="BI928" s="204"/>
      <c r="BJ928" s="204"/>
      <c r="BK928" s="204"/>
      <c r="BL928" s="204"/>
      <c r="BM928" s="204"/>
      <c r="BN928" s="204"/>
      <c r="BO928" s="204"/>
      <c r="BP928" s="204"/>
      <c r="BQ928" s="204"/>
      <c r="BR928" s="204"/>
      <c r="BS928" s="204"/>
      <c r="BT928" s="204"/>
      <c r="BU928" s="204"/>
      <c r="BV928" s="204"/>
      <c r="BW928" s="204"/>
      <c r="BX928" s="204"/>
      <c r="BY928" s="204"/>
      <c r="BZ928" s="204"/>
      <c r="CA928" s="204"/>
    </row>
    <row r="929" spans="60:79">
      <c r="BH929" s="204"/>
      <c r="BI929" s="204"/>
      <c r="BJ929" s="204"/>
      <c r="BK929" s="204"/>
      <c r="BL929" s="204"/>
      <c r="BM929" s="204"/>
      <c r="BN929" s="204"/>
      <c r="BO929" s="204"/>
      <c r="BP929" s="204"/>
      <c r="BQ929" s="204"/>
      <c r="BR929" s="204"/>
      <c r="BS929" s="204"/>
      <c r="BT929" s="204"/>
      <c r="BU929" s="204"/>
      <c r="BV929" s="204"/>
      <c r="BW929" s="204"/>
      <c r="BX929" s="204"/>
      <c r="BY929" s="204"/>
      <c r="BZ929" s="204"/>
      <c r="CA929" s="204"/>
    </row>
    <row r="930" spans="60:79">
      <c r="BH930" s="204"/>
      <c r="BI930" s="204"/>
      <c r="BJ930" s="204"/>
      <c r="BK930" s="204"/>
      <c r="BL930" s="204"/>
      <c r="BM930" s="204"/>
      <c r="BN930" s="204"/>
      <c r="BO930" s="204"/>
      <c r="BP930" s="204"/>
      <c r="BQ930" s="204"/>
      <c r="BR930" s="204"/>
      <c r="BS930" s="204"/>
      <c r="BT930" s="204"/>
      <c r="BU930" s="204"/>
      <c r="BV930" s="204"/>
      <c r="BW930" s="204"/>
      <c r="BX930" s="204"/>
      <c r="BY930" s="204"/>
      <c r="BZ930" s="204"/>
      <c r="CA930" s="204"/>
    </row>
    <row r="931" spans="60:79">
      <c r="BH931" s="204"/>
      <c r="BI931" s="204"/>
      <c r="BJ931" s="204"/>
      <c r="BK931" s="204"/>
      <c r="BL931" s="204"/>
      <c r="BM931" s="204"/>
      <c r="BN931" s="204"/>
      <c r="BO931" s="204"/>
      <c r="BP931" s="204"/>
      <c r="BQ931" s="204"/>
      <c r="BR931" s="204"/>
      <c r="BS931" s="204"/>
      <c r="BT931" s="204"/>
      <c r="BU931" s="204"/>
      <c r="BV931" s="204"/>
      <c r="BW931" s="204"/>
      <c r="BX931" s="204"/>
      <c r="BY931" s="204"/>
      <c r="BZ931" s="204"/>
      <c r="CA931" s="204"/>
    </row>
    <row r="932" spans="60:79">
      <c r="BH932" s="204"/>
      <c r="BI932" s="204"/>
      <c r="BJ932" s="204"/>
      <c r="BK932" s="204"/>
      <c r="BL932" s="204"/>
      <c r="BM932" s="204"/>
      <c r="BN932" s="204"/>
      <c r="BO932" s="204"/>
      <c r="BP932" s="204"/>
      <c r="BQ932" s="204"/>
      <c r="BR932" s="204"/>
      <c r="BS932" s="204"/>
      <c r="BT932" s="204"/>
      <c r="BU932" s="204"/>
      <c r="BV932" s="204"/>
      <c r="BW932" s="204"/>
      <c r="BX932" s="204"/>
      <c r="BY932" s="204"/>
      <c r="BZ932" s="204"/>
      <c r="CA932" s="204"/>
    </row>
    <row r="933" spans="60:79">
      <c r="BH933" s="204"/>
      <c r="BI933" s="204"/>
      <c r="BJ933" s="204"/>
      <c r="BK933" s="204"/>
      <c r="BL933" s="204"/>
      <c r="BM933" s="204"/>
      <c r="BN933" s="204"/>
      <c r="BO933" s="204"/>
      <c r="BP933" s="204"/>
      <c r="BQ933" s="204"/>
      <c r="BR933" s="204"/>
      <c r="BS933" s="204"/>
      <c r="BT933" s="204"/>
      <c r="BU933" s="204"/>
      <c r="BV933" s="204"/>
      <c r="BW933" s="204"/>
      <c r="BX933" s="204"/>
      <c r="BY933" s="204"/>
      <c r="BZ933" s="204"/>
      <c r="CA933" s="204"/>
    </row>
    <row r="934" spans="60:79">
      <c r="BH934" s="204"/>
      <c r="BI934" s="204"/>
      <c r="BJ934" s="204"/>
      <c r="BK934" s="204"/>
      <c r="BL934" s="204"/>
      <c r="BM934" s="204"/>
      <c r="BN934" s="204"/>
      <c r="BO934" s="204"/>
      <c r="BP934" s="204"/>
      <c r="BQ934" s="204"/>
      <c r="BR934" s="204"/>
      <c r="BS934" s="204"/>
      <c r="BT934" s="204"/>
      <c r="BU934" s="204"/>
      <c r="BV934" s="204"/>
      <c r="BW934" s="204"/>
      <c r="BX934" s="204"/>
      <c r="BY934" s="204"/>
      <c r="BZ934" s="204"/>
      <c r="CA934" s="204"/>
    </row>
    <row r="935" spans="60:79">
      <c r="BH935" s="204"/>
      <c r="BI935" s="204"/>
      <c r="BJ935" s="204"/>
      <c r="BK935" s="204"/>
      <c r="BL935" s="204"/>
      <c r="BM935" s="204"/>
      <c r="BN935" s="204"/>
      <c r="BO935" s="204"/>
      <c r="BP935" s="204"/>
      <c r="BQ935" s="204"/>
      <c r="BR935" s="204"/>
      <c r="BS935" s="204"/>
      <c r="BT935" s="204"/>
      <c r="BU935" s="204"/>
      <c r="BV935" s="204"/>
      <c r="BW935" s="204"/>
      <c r="BX935" s="204"/>
      <c r="BY935" s="204"/>
      <c r="BZ935" s="204"/>
      <c r="CA935" s="204"/>
    </row>
    <row r="936" spans="60:79">
      <c r="BH936" s="204"/>
      <c r="BI936" s="204"/>
      <c r="BJ936" s="204"/>
      <c r="BK936" s="204"/>
      <c r="BL936" s="204"/>
      <c r="BM936" s="204"/>
      <c r="BN936" s="204"/>
      <c r="BO936" s="204"/>
      <c r="BP936" s="204"/>
      <c r="BQ936" s="204"/>
      <c r="BR936" s="204"/>
      <c r="BS936" s="204"/>
      <c r="BT936" s="204"/>
      <c r="BU936" s="204"/>
      <c r="BV936" s="204"/>
      <c r="BW936" s="204"/>
      <c r="BX936" s="204"/>
      <c r="BY936" s="204"/>
      <c r="BZ936" s="204"/>
      <c r="CA936" s="204"/>
    </row>
    <row r="937" spans="60:79">
      <c r="BH937" s="204"/>
      <c r="BI937" s="204"/>
      <c r="BJ937" s="204"/>
      <c r="BK937" s="204"/>
      <c r="BL937" s="204"/>
      <c r="BM937" s="204"/>
      <c r="BN937" s="204"/>
      <c r="BO937" s="204"/>
      <c r="BP937" s="204"/>
      <c r="BQ937" s="204"/>
      <c r="BR937" s="204"/>
      <c r="BS937" s="204"/>
      <c r="BT937" s="204"/>
      <c r="BU937" s="204"/>
      <c r="BV937" s="204"/>
      <c r="BW937" s="204"/>
      <c r="BX937" s="204"/>
      <c r="BY937" s="204"/>
      <c r="BZ937" s="204"/>
      <c r="CA937" s="204"/>
    </row>
    <row r="938" spans="60:79">
      <c r="BH938" s="204"/>
      <c r="BI938" s="204"/>
      <c r="BJ938" s="204"/>
      <c r="BK938" s="204"/>
      <c r="BL938" s="204"/>
      <c r="BM938" s="204"/>
      <c r="BN938" s="204"/>
      <c r="BO938" s="204"/>
      <c r="BP938" s="204"/>
      <c r="BQ938" s="204"/>
      <c r="BR938" s="204"/>
      <c r="BS938" s="204"/>
      <c r="BT938" s="204"/>
      <c r="BU938" s="204"/>
      <c r="BV938" s="204"/>
      <c r="BW938" s="204"/>
      <c r="BX938" s="204"/>
      <c r="BY938" s="204"/>
      <c r="BZ938" s="204"/>
      <c r="CA938" s="204"/>
    </row>
    <row r="939" spans="60:79">
      <c r="BH939" s="204"/>
      <c r="BI939" s="204"/>
      <c r="BJ939" s="204"/>
      <c r="BK939" s="204"/>
      <c r="BL939" s="204"/>
      <c r="BM939" s="204"/>
      <c r="BN939" s="204"/>
      <c r="BO939" s="204"/>
      <c r="BP939" s="204"/>
      <c r="BQ939" s="204"/>
      <c r="BR939" s="204"/>
      <c r="BS939" s="204"/>
      <c r="BT939" s="204"/>
      <c r="BU939" s="204"/>
      <c r="BV939" s="204"/>
      <c r="BW939" s="204"/>
      <c r="BX939" s="204"/>
      <c r="BY939" s="204"/>
      <c r="BZ939" s="204"/>
      <c r="CA939" s="204"/>
    </row>
    <row r="940" spans="60:79">
      <c r="BH940" s="204"/>
      <c r="BI940" s="204"/>
      <c r="BJ940" s="204"/>
      <c r="BK940" s="204"/>
      <c r="BL940" s="204"/>
      <c r="BM940" s="204"/>
      <c r="BN940" s="204"/>
      <c r="BO940" s="204"/>
      <c r="BP940" s="204"/>
      <c r="BQ940" s="204"/>
      <c r="BR940" s="204"/>
      <c r="BS940" s="204"/>
      <c r="BT940" s="204"/>
      <c r="BU940" s="204"/>
      <c r="BV940" s="204"/>
      <c r="BW940" s="204"/>
      <c r="BX940" s="204"/>
      <c r="BY940" s="204"/>
      <c r="BZ940" s="204"/>
      <c r="CA940" s="204"/>
    </row>
    <row r="941" spans="60:79">
      <c r="BH941" s="204"/>
      <c r="BI941" s="204"/>
      <c r="BJ941" s="204"/>
      <c r="BK941" s="204"/>
      <c r="BL941" s="204"/>
      <c r="BM941" s="204"/>
      <c r="BN941" s="204"/>
      <c r="BO941" s="204"/>
      <c r="BP941" s="204"/>
      <c r="BQ941" s="204"/>
      <c r="BR941" s="204"/>
      <c r="BS941" s="204"/>
      <c r="BT941" s="204"/>
      <c r="BU941" s="204"/>
      <c r="BV941" s="204"/>
      <c r="BW941" s="204"/>
      <c r="BX941" s="204"/>
      <c r="BY941" s="204"/>
      <c r="BZ941" s="204"/>
      <c r="CA941" s="204"/>
    </row>
    <row r="942" spans="60:79">
      <c r="BH942" s="204"/>
      <c r="BI942" s="204"/>
      <c r="BJ942" s="204"/>
      <c r="BK942" s="204"/>
      <c r="BL942" s="204"/>
      <c r="BM942" s="204"/>
      <c r="BN942" s="204"/>
      <c r="BO942" s="204"/>
      <c r="BP942" s="204"/>
      <c r="BQ942" s="204"/>
      <c r="BR942" s="204"/>
      <c r="BS942" s="204"/>
      <c r="BT942" s="204"/>
      <c r="BU942" s="204"/>
      <c r="BV942" s="204"/>
      <c r="BW942" s="204"/>
      <c r="BX942" s="204"/>
      <c r="BY942" s="204"/>
      <c r="BZ942" s="204"/>
      <c r="CA942" s="204"/>
    </row>
    <row r="943" spans="60:79">
      <c r="BH943" s="204"/>
      <c r="BI943" s="204"/>
      <c r="BJ943" s="204"/>
      <c r="BK943" s="204"/>
      <c r="BL943" s="204"/>
      <c r="BM943" s="204"/>
      <c r="BN943" s="204"/>
      <c r="BO943" s="204"/>
      <c r="BP943" s="204"/>
      <c r="BQ943" s="204"/>
      <c r="BR943" s="204"/>
      <c r="BS943" s="204"/>
      <c r="BT943" s="204"/>
      <c r="BU943" s="204"/>
      <c r="BV943" s="204"/>
      <c r="BW943" s="204"/>
      <c r="BX943" s="204"/>
      <c r="BY943" s="204"/>
      <c r="BZ943" s="204"/>
      <c r="CA943" s="204"/>
    </row>
    <row r="944" spans="60:79">
      <c r="BH944" s="204"/>
      <c r="BI944" s="204"/>
      <c r="BJ944" s="204"/>
      <c r="BK944" s="204"/>
      <c r="BL944" s="204"/>
      <c r="BM944" s="204"/>
      <c r="BN944" s="204"/>
      <c r="BO944" s="204"/>
      <c r="BP944" s="204"/>
      <c r="BQ944" s="204"/>
      <c r="BR944" s="204"/>
      <c r="BS944" s="204"/>
      <c r="BT944" s="204"/>
      <c r="BU944" s="204"/>
      <c r="BV944" s="204"/>
      <c r="BW944" s="204"/>
      <c r="BX944" s="204"/>
      <c r="BY944" s="204"/>
      <c r="BZ944" s="204"/>
      <c r="CA944" s="204"/>
    </row>
    <row r="945" spans="60:79">
      <c r="BH945" s="204"/>
      <c r="BI945" s="204"/>
      <c r="BJ945" s="204"/>
      <c r="BK945" s="204"/>
      <c r="BL945" s="204"/>
      <c r="BM945" s="204"/>
      <c r="BN945" s="204"/>
      <c r="BO945" s="204"/>
      <c r="BP945" s="204"/>
      <c r="BQ945" s="204"/>
      <c r="BR945" s="204"/>
      <c r="BS945" s="204"/>
      <c r="BT945" s="204"/>
      <c r="BU945" s="204"/>
      <c r="BV945" s="204"/>
      <c r="BW945" s="204"/>
      <c r="BX945" s="204"/>
      <c r="BY945" s="204"/>
      <c r="BZ945" s="204"/>
      <c r="CA945" s="204"/>
    </row>
    <row r="946" spans="60:79">
      <c r="BH946" s="204"/>
      <c r="BI946" s="204"/>
      <c r="BJ946" s="204"/>
      <c r="BK946" s="204"/>
      <c r="BL946" s="204"/>
      <c r="BM946" s="204"/>
      <c r="BN946" s="204"/>
      <c r="BO946" s="204"/>
      <c r="BP946" s="204"/>
      <c r="BQ946" s="204"/>
      <c r="BR946" s="204"/>
      <c r="BS946" s="204"/>
      <c r="BT946" s="204"/>
      <c r="BU946" s="204"/>
      <c r="BV946" s="204"/>
      <c r="BW946" s="204"/>
      <c r="BX946" s="204"/>
      <c r="BY946" s="204"/>
      <c r="BZ946" s="204"/>
      <c r="CA946" s="204"/>
    </row>
    <row r="947" spans="60:79">
      <c r="BH947" s="204"/>
      <c r="BI947" s="204"/>
      <c r="BJ947" s="204"/>
      <c r="BK947" s="204"/>
      <c r="BL947" s="204"/>
      <c r="BM947" s="204"/>
      <c r="BN947" s="204"/>
      <c r="BO947" s="204"/>
      <c r="BP947" s="204"/>
      <c r="BQ947" s="204"/>
      <c r="BR947" s="204"/>
      <c r="BS947" s="204"/>
      <c r="BT947" s="204"/>
      <c r="BU947" s="204"/>
      <c r="BV947" s="204"/>
      <c r="BW947" s="204"/>
      <c r="BX947" s="204"/>
      <c r="BY947" s="204"/>
      <c r="BZ947" s="204"/>
      <c r="CA947" s="204"/>
    </row>
    <row r="948" spans="60:79">
      <c r="BH948" s="204"/>
      <c r="BI948" s="204"/>
      <c r="BJ948" s="204"/>
      <c r="BK948" s="204"/>
      <c r="BL948" s="204"/>
      <c r="BM948" s="204"/>
      <c r="BN948" s="204"/>
      <c r="BO948" s="204"/>
      <c r="BP948" s="204"/>
      <c r="BQ948" s="204"/>
      <c r="BR948" s="204"/>
      <c r="BS948" s="204"/>
      <c r="BT948" s="204"/>
      <c r="BU948" s="204"/>
      <c r="BV948" s="204"/>
      <c r="BW948" s="204"/>
      <c r="BX948" s="204"/>
      <c r="BY948" s="204"/>
      <c r="BZ948" s="204"/>
      <c r="CA948" s="204"/>
    </row>
    <row r="949" spans="60:79">
      <c r="BH949" s="204"/>
      <c r="BI949" s="204"/>
      <c r="BJ949" s="204"/>
      <c r="BK949" s="204"/>
      <c r="BL949" s="204"/>
      <c r="BM949" s="204"/>
      <c r="BN949" s="204"/>
      <c r="BO949" s="204"/>
      <c r="BP949" s="204"/>
      <c r="BQ949" s="204"/>
      <c r="BR949" s="204"/>
      <c r="BS949" s="204"/>
      <c r="BT949" s="204"/>
      <c r="BU949" s="204"/>
      <c r="BV949" s="204"/>
      <c r="BW949" s="204"/>
      <c r="BX949" s="204"/>
      <c r="BY949" s="204"/>
      <c r="BZ949" s="204"/>
      <c r="CA949" s="204"/>
    </row>
    <row r="950" spans="60:79">
      <c r="BH950" s="204"/>
      <c r="BI950" s="204"/>
      <c r="BJ950" s="204"/>
      <c r="BK950" s="204"/>
      <c r="BL950" s="204"/>
      <c r="BM950" s="204"/>
      <c r="BN950" s="204"/>
      <c r="BO950" s="204"/>
      <c r="BP950" s="204"/>
      <c r="BQ950" s="204"/>
      <c r="BR950" s="204"/>
      <c r="BS950" s="204"/>
      <c r="BT950" s="204"/>
      <c r="BU950" s="204"/>
      <c r="BV950" s="204"/>
      <c r="BW950" s="204"/>
      <c r="BX950" s="204"/>
      <c r="BY950" s="204"/>
      <c r="BZ950" s="204"/>
      <c r="CA950" s="204"/>
    </row>
    <row r="951" spans="60:79">
      <c r="BH951" s="204"/>
      <c r="BI951" s="204"/>
      <c r="BJ951" s="204"/>
      <c r="BK951" s="204"/>
      <c r="BL951" s="204"/>
      <c r="BM951" s="204"/>
      <c r="BN951" s="204"/>
      <c r="BO951" s="204"/>
      <c r="BP951" s="204"/>
      <c r="BQ951" s="204"/>
      <c r="BR951" s="204"/>
      <c r="BS951" s="204"/>
      <c r="BT951" s="204"/>
      <c r="BU951" s="204"/>
      <c r="BV951" s="204"/>
      <c r="BW951" s="204"/>
      <c r="BX951" s="204"/>
      <c r="BY951" s="204"/>
      <c r="BZ951" s="204"/>
      <c r="CA951" s="204"/>
    </row>
    <row r="952" spans="60:79">
      <c r="BH952" s="204"/>
      <c r="BI952" s="204"/>
      <c r="BJ952" s="204"/>
      <c r="BK952" s="204"/>
      <c r="BL952" s="204"/>
      <c r="BM952" s="204"/>
      <c r="BN952" s="204"/>
      <c r="BO952" s="204"/>
      <c r="BP952" s="204"/>
      <c r="BQ952" s="204"/>
      <c r="BR952" s="204"/>
      <c r="BS952" s="204"/>
      <c r="BT952" s="204"/>
      <c r="BU952" s="204"/>
      <c r="BV952" s="204"/>
      <c r="BW952" s="204"/>
      <c r="BX952" s="204"/>
      <c r="BY952" s="204"/>
      <c r="BZ952" s="204"/>
      <c r="CA952" s="204"/>
    </row>
    <row r="953" spans="60:79">
      <c r="BH953" s="204"/>
      <c r="BI953" s="204"/>
      <c r="BJ953" s="204"/>
      <c r="BK953" s="204"/>
      <c r="BL953" s="204"/>
      <c r="BM953" s="204"/>
      <c r="BN953" s="204"/>
      <c r="BO953" s="204"/>
      <c r="BP953" s="204"/>
      <c r="BQ953" s="204"/>
      <c r="BR953" s="204"/>
      <c r="BS953" s="204"/>
      <c r="BT953" s="204"/>
      <c r="BU953" s="204"/>
      <c r="BV953" s="204"/>
      <c r="BW953" s="204"/>
      <c r="BX953" s="204"/>
      <c r="BY953" s="204"/>
      <c r="BZ953" s="204"/>
      <c r="CA953" s="204"/>
    </row>
    <row r="954" spans="60:79">
      <c r="BH954" s="204"/>
      <c r="BI954" s="204"/>
      <c r="BJ954" s="204"/>
      <c r="BK954" s="204"/>
      <c r="BL954" s="204"/>
      <c r="BM954" s="204"/>
      <c r="BN954" s="204"/>
      <c r="BO954" s="204"/>
      <c r="BP954" s="204"/>
      <c r="BQ954" s="204"/>
      <c r="BR954" s="204"/>
      <c r="BS954" s="204"/>
      <c r="BT954" s="204"/>
      <c r="BU954" s="204"/>
      <c r="BV954" s="204"/>
      <c r="BW954" s="204"/>
      <c r="BX954" s="204"/>
      <c r="BY954" s="204"/>
      <c r="BZ954" s="204"/>
      <c r="CA954" s="204"/>
    </row>
    <row r="955" spans="60:79">
      <c r="BH955" s="204"/>
      <c r="BI955" s="204"/>
      <c r="BJ955" s="204"/>
      <c r="BK955" s="204"/>
      <c r="BL955" s="204"/>
      <c r="BM955" s="204"/>
      <c r="BN955" s="204"/>
      <c r="BO955" s="204"/>
      <c r="BP955" s="204"/>
      <c r="BQ955" s="204"/>
      <c r="BR955" s="204"/>
      <c r="BS955" s="204"/>
      <c r="BT955" s="204"/>
      <c r="BU955" s="204"/>
      <c r="BV955" s="204"/>
      <c r="BW955" s="204"/>
      <c r="BX955" s="204"/>
      <c r="BY955" s="204"/>
      <c r="BZ955" s="204"/>
      <c r="CA955" s="204"/>
    </row>
    <row r="956" spans="60:79">
      <c r="BH956" s="204"/>
      <c r="BI956" s="204"/>
      <c r="BJ956" s="204"/>
      <c r="BK956" s="204"/>
      <c r="BL956" s="204"/>
      <c r="BM956" s="204"/>
      <c r="BN956" s="204"/>
      <c r="BO956" s="204"/>
      <c r="BP956" s="204"/>
      <c r="BQ956" s="204"/>
      <c r="BR956" s="204"/>
      <c r="BS956" s="204"/>
      <c r="BT956" s="204"/>
      <c r="BU956" s="204"/>
      <c r="BV956" s="204"/>
      <c r="BW956" s="204"/>
      <c r="BX956" s="204"/>
      <c r="BY956" s="204"/>
      <c r="BZ956" s="204"/>
      <c r="CA956" s="204"/>
    </row>
    <row r="957" spans="60:79">
      <c r="BH957" s="204"/>
      <c r="BI957" s="204"/>
      <c r="BJ957" s="204"/>
      <c r="BK957" s="204"/>
      <c r="BL957" s="204"/>
      <c r="BM957" s="204"/>
      <c r="BN957" s="204"/>
      <c r="BO957" s="204"/>
      <c r="BP957" s="204"/>
      <c r="BQ957" s="204"/>
      <c r="BR957" s="204"/>
      <c r="BS957" s="204"/>
      <c r="BT957" s="204"/>
      <c r="BU957" s="204"/>
      <c r="BV957" s="204"/>
      <c r="BW957" s="204"/>
      <c r="BX957" s="204"/>
      <c r="BY957" s="204"/>
      <c r="BZ957" s="204"/>
      <c r="CA957" s="204"/>
    </row>
    <row r="958" spans="60:79">
      <c r="BH958" s="204"/>
      <c r="BI958" s="204"/>
      <c r="BJ958" s="204"/>
      <c r="BK958" s="204"/>
      <c r="BL958" s="204"/>
      <c r="BM958" s="204"/>
      <c r="BN958" s="204"/>
      <c r="BO958" s="204"/>
      <c r="BP958" s="204"/>
      <c r="BQ958" s="204"/>
      <c r="BR958" s="204"/>
      <c r="BS958" s="204"/>
      <c r="BT958" s="204"/>
      <c r="BU958" s="204"/>
      <c r="BV958" s="204"/>
      <c r="BW958" s="204"/>
      <c r="BX958" s="204"/>
      <c r="BY958" s="204"/>
      <c r="BZ958" s="204"/>
      <c r="CA958" s="204"/>
    </row>
    <row r="959" spans="60:79">
      <c r="BH959" s="204"/>
      <c r="BI959" s="204"/>
      <c r="BJ959" s="204"/>
      <c r="BK959" s="204"/>
      <c r="BL959" s="204"/>
      <c r="BM959" s="204"/>
      <c r="BN959" s="204"/>
      <c r="BO959" s="204"/>
      <c r="BP959" s="204"/>
      <c r="BQ959" s="204"/>
      <c r="BR959" s="204"/>
      <c r="BS959" s="204"/>
      <c r="BT959" s="204"/>
      <c r="BU959" s="204"/>
      <c r="BV959" s="204"/>
      <c r="BW959" s="204"/>
      <c r="BX959" s="204"/>
      <c r="BY959" s="204"/>
      <c r="BZ959" s="204"/>
      <c r="CA959" s="204"/>
    </row>
    <row r="960" spans="60:79">
      <c r="BH960" s="204"/>
      <c r="BI960" s="204"/>
      <c r="BJ960" s="204"/>
      <c r="BK960" s="204"/>
      <c r="BL960" s="204"/>
      <c r="BM960" s="204"/>
      <c r="BN960" s="204"/>
      <c r="BO960" s="204"/>
      <c r="BP960" s="204"/>
      <c r="BQ960" s="204"/>
      <c r="BR960" s="204"/>
      <c r="BS960" s="204"/>
      <c r="BT960" s="204"/>
      <c r="BU960" s="204"/>
      <c r="BV960" s="204"/>
      <c r="BW960" s="204"/>
      <c r="BX960" s="204"/>
      <c r="BY960" s="204"/>
      <c r="BZ960" s="204"/>
      <c r="CA960" s="204"/>
    </row>
    <row r="961" spans="60:79">
      <c r="BH961" s="204"/>
      <c r="BI961" s="204"/>
      <c r="BJ961" s="204"/>
      <c r="BK961" s="204"/>
      <c r="BL961" s="204"/>
      <c r="BM961" s="204"/>
      <c r="BN961" s="204"/>
      <c r="BO961" s="204"/>
      <c r="BP961" s="204"/>
      <c r="BQ961" s="204"/>
      <c r="BR961" s="204"/>
      <c r="BS961" s="204"/>
      <c r="BT961" s="204"/>
      <c r="BU961" s="204"/>
      <c r="BV961" s="204"/>
      <c r="BW961" s="204"/>
      <c r="BX961" s="204"/>
      <c r="BY961" s="204"/>
      <c r="BZ961" s="204"/>
      <c r="CA961" s="204"/>
    </row>
    <row r="962" spans="60:79">
      <c r="BH962" s="204"/>
      <c r="BI962" s="204"/>
      <c r="BJ962" s="204"/>
      <c r="BK962" s="204"/>
      <c r="BL962" s="204"/>
      <c r="BM962" s="204"/>
      <c r="BN962" s="204"/>
      <c r="BO962" s="204"/>
      <c r="BP962" s="204"/>
      <c r="BQ962" s="204"/>
      <c r="BR962" s="204"/>
      <c r="BS962" s="204"/>
      <c r="BT962" s="204"/>
      <c r="BU962" s="204"/>
      <c r="BV962" s="204"/>
      <c r="BW962" s="204"/>
      <c r="BX962" s="204"/>
      <c r="BY962" s="204"/>
      <c r="BZ962" s="204"/>
      <c r="CA962" s="204"/>
    </row>
    <row r="963" spans="60:79">
      <c r="BH963" s="204"/>
      <c r="BI963" s="204"/>
      <c r="BJ963" s="204"/>
      <c r="BK963" s="204"/>
      <c r="BL963" s="204"/>
      <c r="BM963" s="204"/>
      <c r="BN963" s="204"/>
      <c r="BO963" s="204"/>
      <c r="BP963" s="204"/>
      <c r="BQ963" s="204"/>
      <c r="BR963" s="204"/>
      <c r="BS963" s="204"/>
      <c r="BT963" s="204"/>
      <c r="BU963" s="204"/>
      <c r="BV963" s="204"/>
      <c r="BW963" s="204"/>
      <c r="BX963" s="204"/>
      <c r="BY963" s="204"/>
      <c r="BZ963" s="204"/>
      <c r="CA963" s="204"/>
    </row>
    <row r="964" spans="60:79">
      <c r="BH964" s="204"/>
      <c r="BI964" s="204"/>
      <c r="BJ964" s="204"/>
      <c r="BK964" s="204"/>
      <c r="BL964" s="204"/>
      <c r="BM964" s="204"/>
      <c r="BN964" s="204"/>
      <c r="BO964" s="204"/>
      <c r="BP964" s="204"/>
      <c r="BQ964" s="204"/>
      <c r="BR964" s="204"/>
      <c r="BS964" s="204"/>
      <c r="BT964" s="204"/>
      <c r="BU964" s="204"/>
      <c r="BV964" s="204"/>
      <c r="BW964" s="204"/>
      <c r="BX964" s="204"/>
      <c r="BY964" s="204"/>
      <c r="BZ964" s="204"/>
      <c r="CA964" s="204"/>
    </row>
    <row r="965" spans="60:79">
      <c r="BH965" s="204"/>
      <c r="BI965" s="204"/>
      <c r="BJ965" s="204"/>
      <c r="BK965" s="204"/>
      <c r="BL965" s="204"/>
      <c r="BM965" s="204"/>
      <c r="BN965" s="204"/>
      <c r="BO965" s="204"/>
      <c r="BP965" s="204"/>
      <c r="BQ965" s="204"/>
      <c r="BR965" s="204"/>
      <c r="BS965" s="204"/>
      <c r="BT965" s="204"/>
      <c r="BU965" s="204"/>
      <c r="BV965" s="204"/>
      <c r="BW965" s="204"/>
      <c r="BX965" s="204"/>
      <c r="BY965" s="204"/>
      <c r="BZ965" s="204"/>
      <c r="CA965" s="204"/>
    </row>
    <row r="966" spans="60:79">
      <c r="BH966" s="204"/>
      <c r="BI966" s="204"/>
      <c r="BJ966" s="204"/>
      <c r="BK966" s="204"/>
      <c r="BL966" s="204"/>
      <c r="BM966" s="204"/>
      <c r="BN966" s="204"/>
      <c r="BO966" s="204"/>
      <c r="BP966" s="204"/>
      <c r="BQ966" s="204"/>
      <c r="BR966" s="204"/>
      <c r="BS966" s="204"/>
      <c r="BT966" s="204"/>
      <c r="BU966" s="204"/>
      <c r="BV966" s="204"/>
      <c r="BW966" s="204"/>
      <c r="BX966" s="204"/>
      <c r="BY966" s="204"/>
      <c r="BZ966" s="204"/>
      <c r="CA966" s="204"/>
    </row>
    <row r="967" spans="60:79">
      <c r="BH967" s="204"/>
      <c r="BI967" s="204"/>
      <c r="BJ967" s="204"/>
      <c r="BK967" s="204"/>
      <c r="BL967" s="204"/>
      <c r="BM967" s="204"/>
      <c r="BN967" s="204"/>
      <c r="BO967" s="204"/>
      <c r="BP967" s="204"/>
      <c r="BQ967" s="204"/>
      <c r="BR967" s="204"/>
      <c r="BS967" s="204"/>
      <c r="BT967" s="204"/>
      <c r="BU967" s="204"/>
      <c r="BV967" s="204"/>
      <c r="BW967" s="204"/>
      <c r="BX967" s="204"/>
      <c r="BY967" s="204"/>
      <c r="BZ967" s="204"/>
      <c r="CA967" s="204"/>
    </row>
    <row r="968" spans="60:79">
      <c r="BH968" s="204"/>
      <c r="BI968" s="204"/>
      <c r="BJ968" s="204"/>
      <c r="BK968" s="204"/>
      <c r="BL968" s="204"/>
      <c r="BM968" s="204"/>
      <c r="BN968" s="204"/>
      <c r="BO968" s="204"/>
      <c r="BP968" s="204"/>
      <c r="BQ968" s="204"/>
      <c r="BR968" s="204"/>
      <c r="BS968" s="204"/>
      <c r="BT968" s="204"/>
      <c r="BU968" s="204"/>
      <c r="BV968" s="204"/>
      <c r="BW968" s="204"/>
      <c r="BX968" s="204"/>
      <c r="BY968" s="204"/>
      <c r="BZ968" s="204"/>
      <c r="CA968" s="204"/>
    </row>
    <row r="969" spans="60:79">
      <c r="BH969" s="204"/>
      <c r="BI969" s="204"/>
      <c r="BJ969" s="204"/>
      <c r="BK969" s="204"/>
      <c r="BL969" s="204"/>
      <c r="BM969" s="204"/>
      <c r="BN969" s="204"/>
      <c r="BO969" s="204"/>
      <c r="BP969" s="204"/>
      <c r="BQ969" s="204"/>
      <c r="BR969" s="204"/>
      <c r="BS969" s="204"/>
      <c r="BT969" s="204"/>
      <c r="BU969" s="204"/>
      <c r="BV969" s="204"/>
      <c r="BW969" s="204"/>
      <c r="BX969" s="204"/>
      <c r="BY969" s="204"/>
      <c r="BZ969" s="204"/>
      <c r="CA969" s="204"/>
    </row>
    <row r="970" spans="60:79">
      <c r="BH970" s="204"/>
      <c r="BI970" s="204"/>
      <c r="BJ970" s="204"/>
      <c r="BK970" s="204"/>
      <c r="BL970" s="204"/>
      <c r="BM970" s="204"/>
      <c r="BN970" s="204"/>
      <c r="BO970" s="204"/>
      <c r="BP970" s="204"/>
      <c r="BQ970" s="204"/>
      <c r="BR970" s="204"/>
      <c r="BS970" s="204"/>
      <c r="BT970" s="204"/>
      <c r="BU970" s="204"/>
      <c r="BV970" s="204"/>
      <c r="BW970" s="204"/>
      <c r="BX970" s="204"/>
      <c r="BY970" s="204"/>
      <c r="BZ970" s="204"/>
      <c r="CA970" s="204"/>
    </row>
    <row r="971" spans="60:79">
      <c r="BH971" s="204"/>
      <c r="BI971" s="204"/>
      <c r="BJ971" s="204"/>
      <c r="BK971" s="204"/>
      <c r="BL971" s="204"/>
      <c r="BM971" s="204"/>
      <c r="BN971" s="204"/>
      <c r="BO971" s="204"/>
      <c r="BP971" s="204"/>
      <c r="BQ971" s="204"/>
      <c r="BR971" s="204"/>
      <c r="BS971" s="204"/>
      <c r="BT971" s="204"/>
      <c r="BU971" s="204"/>
      <c r="BV971" s="204"/>
      <c r="BW971" s="204"/>
      <c r="BX971" s="204"/>
      <c r="BY971" s="204"/>
      <c r="BZ971" s="204"/>
      <c r="CA971" s="204"/>
    </row>
    <row r="972" spans="60:79">
      <c r="BH972" s="204"/>
      <c r="BI972" s="204"/>
      <c r="BJ972" s="204"/>
      <c r="BK972" s="204"/>
      <c r="BL972" s="204"/>
      <c r="BM972" s="204"/>
      <c r="BN972" s="204"/>
      <c r="BO972" s="204"/>
      <c r="BP972" s="204"/>
      <c r="BQ972" s="204"/>
      <c r="BR972" s="204"/>
      <c r="BS972" s="204"/>
      <c r="BT972" s="204"/>
      <c r="BU972" s="204"/>
      <c r="BV972" s="204"/>
      <c r="BW972" s="204"/>
      <c r="BX972" s="204"/>
      <c r="BY972" s="204"/>
      <c r="BZ972" s="204"/>
      <c r="CA972" s="204"/>
    </row>
    <row r="973" spans="60:79">
      <c r="BH973" s="204"/>
      <c r="BI973" s="204"/>
      <c r="BJ973" s="204"/>
      <c r="BK973" s="204"/>
      <c r="BL973" s="204"/>
      <c r="BM973" s="204"/>
      <c r="BN973" s="204"/>
      <c r="BO973" s="204"/>
      <c r="BP973" s="204"/>
      <c r="BQ973" s="204"/>
      <c r="BR973" s="204"/>
      <c r="BS973" s="204"/>
      <c r="BT973" s="204"/>
      <c r="BU973" s="204"/>
      <c r="BV973" s="204"/>
      <c r="BW973" s="204"/>
      <c r="BX973" s="204"/>
      <c r="BY973" s="204"/>
      <c r="BZ973" s="204"/>
      <c r="CA973" s="204"/>
    </row>
    <row r="974" spans="60:79">
      <c r="BH974" s="204"/>
      <c r="BI974" s="204"/>
      <c r="BJ974" s="204"/>
      <c r="BK974" s="204"/>
      <c r="BL974" s="204"/>
      <c r="BM974" s="204"/>
      <c r="BN974" s="204"/>
      <c r="BO974" s="204"/>
      <c r="BP974" s="204"/>
      <c r="BQ974" s="204"/>
      <c r="BR974" s="204"/>
      <c r="BS974" s="204"/>
      <c r="BT974" s="204"/>
      <c r="BU974" s="204"/>
      <c r="BV974" s="204"/>
      <c r="BW974" s="204"/>
      <c r="BX974" s="204"/>
      <c r="BY974" s="204"/>
      <c r="BZ974" s="204"/>
      <c r="CA974" s="204"/>
    </row>
    <row r="975" spans="60:79">
      <c r="BH975" s="204"/>
      <c r="BI975" s="204"/>
      <c r="BJ975" s="204"/>
      <c r="BK975" s="204"/>
      <c r="BL975" s="204"/>
      <c r="BM975" s="204"/>
      <c r="BN975" s="204"/>
      <c r="BO975" s="204"/>
      <c r="BP975" s="204"/>
      <c r="BQ975" s="204"/>
      <c r="BR975" s="204"/>
      <c r="BS975" s="204"/>
      <c r="BT975" s="204"/>
      <c r="BU975" s="204"/>
      <c r="BV975" s="204"/>
      <c r="BW975" s="204"/>
      <c r="BX975" s="204"/>
      <c r="BY975" s="204"/>
      <c r="BZ975" s="204"/>
      <c r="CA975" s="204"/>
    </row>
    <row r="976" spans="60:79">
      <c r="BH976" s="204"/>
      <c r="BI976" s="204"/>
      <c r="BJ976" s="204"/>
      <c r="BK976" s="204"/>
      <c r="BL976" s="204"/>
      <c r="BM976" s="204"/>
      <c r="BN976" s="204"/>
      <c r="BO976" s="204"/>
      <c r="BP976" s="204"/>
      <c r="BQ976" s="204"/>
      <c r="BR976" s="204"/>
      <c r="BS976" s="204"/>
      <c r="BT976" s="204"/>
      <c r="BU976" s="204"/>
      <c r="BV976" s="204"/>
      <c r="BW976" s="204"/>
      <c r="BX976" s="204"/>
      <c r="BY976" s="204"/>
      <c r="BZ976" s="204"/>
      <c r="CA976" s="204"/>
    </row>
    <row r="977" spans="60:79">
      <c r="BH977" s="204"/>
      <c r="BI977" s="204"/>
      <c r="BJ977" s="204"/>
      <c r="BK977" s="204"/>
      <c r="BL977" s="204"/>
      <c r="BM977" s="204"/>
      <c r="BN977" s="204"/>
      <c r="BO977" s="204"/>
      <c r="BP977" s="204"/>
      <c r="BQ977" s="204"/>
      <c r="BR977" s="204"/>
      <c r="BS977" s="204"/>
      <c r="BT977" s="204"/>
      <c r="BU977" s="204"/>
      <c r="BV977" s="204"/>
      <c r="BW977" s="204"/>
      <c r="BX977" s="204"/>
      <c r="BY977" s="204"/>
      <c r="BZ977" s="204"/>
      <c r="CA977" s="204"/>
    </row>
    <row r="978" spans="60:79">
      <c r="BH978" s="204"/>
      <c r="BI978" s="204"/>
      <c r="BJ978" s="204"/>
      <c r="BK978" s="204"/>
      <c r="BL978" s="204"/>
      <c r="BM978" s="204"/>
      <c r="BN978" s="204"/>
      <c r="BO978" s="204"/>
      <c r="BP978" s="204"/>
      <c r="BQ978" s="204"/>
      <c r="BR978" s="204"/>
      <c r="BS978" s="204"/>
      <c r="BT978" s="204"/>
      <c r="BU978" s="204"/>
      <c r="BV978" s="204"/>
      <c r="BW978" s="204"/>
      <c r="BX978" s="204"/>
      <c r="BY978" s="204"/>
      <c r="BZ978" s="204"/>
      <c r="CA978" s="204"/>
    </row>
    <row r="979" spans="60:79">
      <c r="BH979" s="204"/>
      <c r="BI979" s="204"/>
      <c r="BJ979" s="204"/>
      <c r="BK979" s="204"/>
      <c r="BL979" s="204"/>
      <c r="BM979" s="204"/>
      <c r="BN979" s="204"/>
      <c r="BO979" s="204"/>
      <c r="BP979" s="204"/>
      <c r="BQ979" s="204"/>
      <c r="BR979" s="204"/>
      <c r="BS979" s="204"/>
      <c r="BT979" s="204"/>
      <c r="BU979" s="204"/>
      <c r="BV979" s="204"/>
      <c r="BW979" s="204"/>
      <c r="BX979" s="204"/>
      <c r="BY979" s="204"/>
      <c r="BZ979" s="204"/>
      <c r="CA979" s="204"/>
    </row>
    <row r="980" spans="60:79">
      <c r="BH980" s="204"/>
      <c r="BI980" s="204"/>
      <c r="BJ980" s="204"/>
      <c r="BK980" s="204"/>
      <c r="BL980" s="204"/>
      <c r="BM980" s="204"/>
      <c r="BN980" s="204"/>
      <c r="BO980" s="204"/>
      <c r="BP980" s="204"/>
      <c r="BQ980" s="204"/>
      <c r="BR980" s="204"/>
      <c r="BS980" s="204"/>
      <c r="BT980" s="204"/>
      <c r="BU980" s="204"/>
      <c r="BV980" s="204"/>
      <c r="BW980" s="204"/>
      <c r="BX980" s="204"/>
      <c r="BY980" s="204"/>
      <c r="BZ980" s="204"/>
      <c r="CA980" s="204"/>
    </row>
    <row r="981" spans="60:79">
      <c r="BH981" s="204"/>
      <c r="BI981" s="204"/>
      <c r="BJ981" s="204"/>
      <c r="BK981" s="204"/>
      <c r="BL981" s="204"/>
      <c r="BM981" s="204"/>
      <c r="BN981" s="204"/>
      <c r="BO981" s="204"/>
      <c r="BP981" s="204"/>
      <c r="BQ981" s="204"/>
      <c r="BR981" s="204"/>
      <c r="BS981" s="204"/>
      <c r="BT981" s="204"/>
      <c r="BU981" s="204"/>
      <c r="BV981" s="204"/>
      <c r="BW981" s="204"/>
      <c r="BX981" s="204"/>
      <c r="BY981" s="204"/>
      <c r="BZ981" s="204"/>
      <c r="CA981" s="204"/>
    </row>
    <row r="982" spans="60:79">
      <c r="BH982" s="204"/>
      <c r="BI982" s="204"/>
      <c r="BJ982" s="204"/>
      <c r="BK982" s="204"/>
      <c r="BL982" s="204"/>
      <c r="BM982" s="204"/>
      <c r="BN982" s="204"/>
      <c r="BO982" s="204"/>
      <c r="BP982" s="204"/>
      <c r="BQ982" s="204"/>
      <c r="BR982" s="204"/>
      <c r="BS982" s="204"/>
      <c r="BT982" s="204"/>
      <c r="BU982" s="204"/>
      <c r="BV982" s="204"/>
      <c r="BW982" s="204"/>
      <c r="BX982" s="204"/>
      <c r="BY982" s="204"/>
      <c r="BZ982" s="204"/>
      <c r="CA982" s="204"/>
    </row>
    <row r="983" spans="60:79">
      <c r="BH983" s="204"/>
      <c r="BI983" s="204"/>
      <c r="BJ983" s="204"/>
      <c r="BK983" s="204"/>
      <c r="BL983" s="204"/>
      <c r="BM983" s="204"/>
      <c r="BN983" s="204"/>
      <c r="BO983" s="204"/>
      <c r="BP983" s="204"/>
      <c r="BQ983" s="204"/>
      <c r="BR983" s="204"/>
      <c r="BS983" s="204"/>
      <c r="BT983" s="204"/>
      <c r="BU983" s="204"/>
      <c r="BV983" s="204"/>
      <c r="BW983" s="204"/>
      <c r="BX983" s="204"/>
      <c r="BY983" s="204"/>
      <c r="BZ983" s="204"/>
      <c r="CA983" s="204"/>
    </row>
    <row r="984" spans="60:79">
      <c r="BH984" s="204"/>
      <c r="BI984" s="204"/>
      <c r="BJ984" s="204"/>
      <c r="BK984" s="204"/>
      <c r="BL984" s="204"/>
      <c r="BM984" s="204"/>
      <c r="BN984" s="204"/>
      <c r="BO984" s="204"/>
      <c r="BP984" s="204"/>
      <c r="BQ984" s="204"/>
      <c r="BR984" s="204"/>
      <c r="BS984" s="204"/>
      <c r="BT984" s="204"/>
      <c r="BU984" s="204"/>
      <c r="BV984" s="204"/>
      <c r="BW984" s="204"/>
      <c r="BX984" s="204"/>
      <c r="BY984" s="204"/>
      <c r="BZ984" s="204"/>
      <c r="CA984" s="204"/>
    </row>
    <row r="985" spans="60:79">
      <c r="BH985" s="204"/>
      <c r="BI985" s="204"/>
      <c r="BJ985" s="204"/>
      <c r="BK985" s="204"/>
      <c r="BL985" s="204"/>
      <c r="BM985" s="204"/>
      <c r="BN985" s="204"/>
      <c r="BO985" s="204"/>
      <c r="BP985" s="204"/>
      <c r="BQ985" s="204"/>
      <c r="BR985" s="204"/>
      <c r="BS985" s="204"/>
      <c r="BT985" s="204"/>
      <c r="BU985" s="204"/>
      <c r="BV985" s="204"/>
      <c r="BW985" s="204"/>
      <c r="BX985" s="204"/>
      <c r="BY985" s="204"/>
      <c r="BZ985" s="204"/>
      <c r="CA985" s="204"/>
    </row>
    <row r="986" spans="60:79">
      <c r="BH986" s="204"/>
      <c r="BI986" s="204"/>
      <c r="BJ986" s="204"/>
      <c r="BK986" s="204"/>
      <c r="BL986" s="204"/>
      <c r="BM986" s="204"/>
      <c r="BN986" s="204"/>
      <c r="BO986" s="204"/>
      <c r="BP986" s="204"/>
      <c r="BQ986" s="204"/>
      <c r="BR986" s="204"/>
      <c r="BS986" s="204"/>
      <c r="BT986" s="204"/>
      <c r="BU986" s="204"/>
      <c r="BV986" s="204"/>
      <c r="BW986" s="204"/>
      <c r="BX986" s="204"/>
      <c r="BY986" s="204"/>
      <c r="BZ986" s="204"/>
      <c r="CA986" s="204"/>
    </row>
    <row r="987" spans="60:79">
      <c r="BH987" s="204"/>
      <c r="BI987" s="204"/>
      <c r="BJ987" s="204"/>
      <c r="BK987" s="204"/>
      <c r="BL987" s="204"/>
      <c r="BM987" s="204"/>
      <c r="BN987" s="204"/>
      <c r="BO987" s="204"/>
      <c r="BP987" s="204"/>
      <c r="BQ987" s="204"/>
      <c r="BR987" s="204"/>
      <c r="BS987" s="204"/>
      <c r="BT987" s="204"/>
      <c r="BU987" s="204"/>
      <c r="BV987" s="204"/>
      <c r="BW987" s="204"/>
      <c r="BX987" s="204"/>
      <c r="BY987" s="204"/>
      <c r="BZ987" s="204"/>
      <c r="CA987" s="204"/>
    </row>
    <row r="988" spans="60:79">
      <c r="BH988" s="204"/>
      <c r="BI988" s="204"/>
      <c r="BJ988" s="204"/>
      <c r="BK988" s="204"/>
      <c r="BL988" s="204"/>
      <c r="BM988" s="204"/>
      <c r="BN988" s="204"/>
      <c r="BO988" s="204"/>
      <c r="BP988" s="204"/>
      <c r="BQ988" s="204"/>
      <c r="BR988" s="204"/>
      <c r="BS988" s="204"/>
      <c r="BT988" s="204"/>
      <c r="BU988" s="204"/>
      <c r="BV988" s="204"/>
      <c r="BW988" s="204"/>
      <c r="BX988" s="204"/>
      <c r="BY988" s="204"/>
      <c r="BZ988" s="204"/>
      <c r="CA988" s="204"/>
    </row>
    <row r="989" spans="60:79">
      <c r="BH989" s="204"/>
      <c r="BI989" s="204"/>
      <c r="BJ989" s="204"/>
      <c r="BK989" s="204"/>
      <c r="BL989" s="204"/>
      <c r="BM989" s="204"/>
      <c r="BN989" s="204"/>
      <c r="BO989" s="204"/>
      <c r="BP989" s="204"/>
      <c r="BQ989" s="204"/>
      <c r="BR989" s="204"/>
      <c r="BS989" s="204"/>
      <c r="BT989" s="204"/>
      <c r="BU989" s="204"/>
      <c r="BV989" s="204"/>
      <c r="BW989" s="204"/>
      <c r="BX989" s="204"/>
      <c r="BY989" s="204"/>
      <c r="BZ989" s="204"/>
      <c r="CA989" s="204"/>
    </row>
    <row r="990" spans="60:79">
      <c r="BH990" s="204"/>
      <c r="BI990" s="204"/>
      <c r="BJ990" s="204"/>
      <c r="BK990" s="204"/>
      <c r="BL990" s="204"/>
      <c r="BM990" s="204"/>
      <c r="BN990" s="204"/>
      <c r="BO990" s="204"/>
      <c r="BP990" s="204"/>
      <c r="BQ990" s="204"/>
      <c r="BR990" s="204"/>
      <c r="BS990" s="204"/>
      <c r="BT990" s="204"/>
      <c r="BU990" s="204"/>
      <c r="BV990" s="204"/>
      <c r="BW990" s="204"/>
      <c r="BX990" s="204"/>
      <c r="BY990" s="204"/>
      <c r="BZ990" s="204"/>
      <c r="CA990" s="204"/>
    </row>
    <row r="991" spans="60:79">
      <c r="BH991" s="204"/>
      <c r="BI991" s="204"/>
      <c r="BJ991" s="204"/>
      <c r="BK991" s="204"/>
      <c r="BL991" s="204"/>
      <c r="BM991" s="204"/>
      <c r="BN991" s="204"/>
      <c r="BO991" s="204"/>
      <c r="BP991" s="204"/>
      <c r="BQ991" s="204"/>
      <c r="BR991" s="204"/>
      <c r="BS991" s="204"/>
      <c r="BT991" s="204"/>
      <c r="BU991" s="204"/>
      <c r="BV991" s="204"/>
      <c r="BW991" s="204"/>
      <c r="BX991" s="204"/>
      <c r="BY991" s="204"/>
      <c r="BZ991" s="204"/>
      <c r="CA991" s="204"/>
    </row>
    <row r="992" spans="60:79">
      <c r="BH992" s="204"/>
      <c r="BI992" s="204"/>
      <c r="BJ992" s="204"/>
      <c r="BK992" s="204"/>
      <c r="BL992" s="204"/>
      <c r="BM992" s="204"/>
      <c r="BN992" s="204"/>
      <c r="BO992" s="204"/>
      <c r="BP992" s="204"/>
      <c r="BQ992" s="204"/>
      <c r="BR992" s="204"/>
      <c r="BS992" s="204"/>
      <c r="BT992" s="204"/>
      <c r="BU992" s="204"/>
      <c r="BV992" s="204"/>
      <c r="BW992" s="204"/>
      <c r="BX992" s="204"/>
      <c r="BY992" s="204"/>
      <c r="BZ992" s="204"/>
      <c r="CA992" s="204"/>
    </row>
    <row r="993" spans="60:79">
      <c r="BH993" s="204"/>
      <c r="BI993" s="204"/>
      <c r="BJ993" s="204"/>
      <c r="BK993" s="204"/>
      <c r="BL993" s="204"/>
      <c r="BM993" s="204"/>
      <c r="BN993" s="204"/>
      <c r="BO993" s="204"/>
      <c r="BP993" s="204"/>
      <c r="BQ993" s="204"/>
      <c r="BR993" s="204"/>
      <c r="BS993" s="204"/>
      <c r="BT993" s="204"/>
      <c r="BU993" s="204"/>
      <c r="BV993" s="204"/>
      <c r="BW993" s="204"/>
      <c r="BX993" s="204"/>
      <c r="BY993" s="204"/>
      <c r="BZ993" s="204"/>
      <c r="CA993" s="204"/>
    </row>
    <row r="994" spans="60:79">
      <c r="BH994" s="204"/>
      <c r="BI994" s="204"/>
      <c r="BJ994" s="204"/>
      <c r="BK994" s="204"/>
      <c r="BL994" s="204"/>
      <c r="BM994" s="204"/>
      <c r="BN994" s="204"/>
      <c r="BO994" s="204"/>
      <c r="BP994" s="204"/>
      <c r="BQ994" s="204"/>
      <c r="BR994" s="204"/>
      <c r="BS994" s="204"/>
      <c r="BT994" s="204"/>
      <c r="BU994" s="204"/>
      <c r="BV994" s="204"/>
      <c r="BW994" s="204"/>
      <c r="BX994" s="204"/>
      <c r="BY994" s="204"/>
      <c r="BZ994" s="204"/>
      <c r="CA994" s="204"/>
    </row>
    <row r="995" spans="60:79">
      <c r="BH995" s="204"/>
      <c r="BI995" s="204"/>
      <c r="BJ995" s="204"/>
      <c r="BK995" s="204"/>
      <c r="BL995" s="204"/>
      <c r="BM995" s="204"/>
      <c r="BN995" s="204"/>
      <c r="BO995" s="204"/>
      <c r="BP995" s="204"/>
      <c r="BQ995" s="204"/>
      <c r="BR995" s="204"/>
      <c r="BS995" s="204"/>
      <c r="BT995" s="204"/>
      <c r="BU995" s="204"/>
      <c r="BV995" s="204"/>
      <c r="BW995" s="204"/>
      <c r="BX995" s="204"/>
      <c r="BY995" s="204"/>
      <c r="BZ995" s="204"/>
      <c r="CA995" s="204"/>
    </row>
    <row r="996" spans="60:79">
      <c r="BH996" s="204"/>
      <c r="BI996" s="204"/>
      <c r="BJ996" s="204"/>
      <c r="BK996" s="204"/>
      <c r="BL996" s="204"/>
      <c r="BM996" s="204"/>
      <c r="BN996" s="204"/>
      <c r="BO996" s="204"/>
      <c r="BP996" s="204"/>
      <c r="BQ996" s="204"/>
      <c r="BR996" s="204"/>
      <c r="BS996" s="204"/>
      <c r="BT996" s="204"/>
      <c r="BU996" s="204"/>
      <c r="BV996" s="204"/>
      <c r="BW996" s="204"/>
      <c r="BX996" s="204"/>
      <c r="BY996" s="204"/>
      <c r="BZ996" s="204"/>
      <c r="CA996" s="204"/>
    </row>
    <row r="997" spans="60:79">
      <c r="BH997" s="204"/>
      <c r="BI997" s="204"/>
      <c r="BJ997" s="204"/>
      <c r="BK997" s="204"/>
      <c r="BL997" s="204"/>
      <c r="BM997" s="204"/>
      <c r="BN997" s="204"/>
      <c r="BO997" s="204"/>
      <c r="BP997" s="204"/>
      <c r="BQ997" s="204"/>
      <c r="BR997" s="204"/>
      <c r="BS997" s="204"/>
      <c r="BT997" s="204"/>
      <c r="BU997" s="204"/>
      <c r="BV997" s="204"/>
      <c r="BW997" s="204"/>
      <c r="BX997" s="204"/>
      <c r="BY997" s="204"/>
      <c r="BZ997" s="204"/>
      <c r="CA997" s="204"/>
    </row>
    <row r="998" spans="60:79">
      <c r="BH998" s="204"/>
      <c r="BI998" s="204"/>
      <c r="BJ998" s="204"/>
      <c r="BK998" s="204"/>
      <c r="BL998" s="204"/>
      <c r="BM998" s="204"/>
      <c r="BN998" s="204"/>
      <c r="BO998" s="204"/>
      <c r="BP998" s="204"/>
      <c r="BQ998" s="204"/>
      <c r="BR998" s="204"/>
      <c r="BS998" s="204"/>
      <c r="BT998" s="204"/>
      <c r="BU998" s="204"/>
      <c r="BV998" s="204"/>
      <c r="BW998" s="204"/>
      <c r="BX998" s="204"/>
      <c r="BY998" s="204"/>
      <c r="BZ998" s="204"/>
      <c r="CA998" s="204"/>
    </row>
    <row r="999" spans="60:79">
      <c r="BH999" s="204"/>
      <c r="BI999" s="204"/>
      <c r="BJ999" s="204"/>
      <c r="BK999" s="204"/>
      <c r="BL999" s="204"/>
      <c r="BM999" s="204"/>
      <c r="BN999" s="204"/>
      <c r="BO999" s="204"/>
      <c r="BP999" s="204"/>
      <c r="BQ999" s="204"/>
      <c r="BR999" s="204"/>
      <c r="BS999" s="204"/>
      <c r="BT999" s="204"/>
      <c r="BU999" s="204"/>
      <c r="BV999" s="204"/>
      <c r="BW999" s="204"/>
      <c r="BX999" s="204"/>
      <c r="BY999" s="204"/>
      <c r="BZ999" s="204"/>
      <c r="CA999" s="204"/>
    </row>
    <row r="1000" spans="60:79">
      <c r="BH1000" s="204"/>
      <c r="BI1000" s="204"/>
      <c r="BJ1000" s="204"/>
      <c r="BK1000" s="204"/>
      <c r="BL1000" s="204"/>
      <c r="BM1000" s="204"/>
      <c r="BN1000" s="204"/>
      <c r="BO1000" s="204"/>
      <c r="BP1000" s="204"/>
      <c r="BQ1000" s="204"/>
      <c r="BR1000" s="204"/>
      <c r="BS1000" s="204"/>
      <c r="BT1000" s="204"/>
      <c r="BU1000" s="204"/>
      <c r="BV1000" s="204"/>
      <c r="BW1000" s="204"/>
      <c r="BX1000" s="204"/>
      <c r="BY1000" s="204"/>
      <c r="BZ1000" s="204"/>
      <c r="CA1000" s="20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44EF-63F2-4504-9719-37B6848155B9}">
  <dimension ref="A1:BM998"/>
  <sheetViews>
    <sheetView showGridLines="0" zoomScaleNormal="100" workbookViewId="0">
      <pane xSplit="3" topLeftCell="AX1" activePane="topRight" state="frozen"/>
      <selection pane="topRight"/>
    </sheetView>
  </sheetViews>
  <sheetFormatPr defaultColWidth="9.1796875" defaultRowHeight="16.5"/>
  <cols>
    <col min="1" max="1" width="4.453125" style="9" customWidth="1"/>
    <col min="2" max="2" width="4.1796875" style="9" customWidth="1"/>
    <col min="3" max="3" width="99.26953125" style="29" customWidth="1"/>
    <col min="4" max="4" width="0.7265625" style="22" customWidth="1"/>
    <col min="5" max="5" width="13.453125" style="22" bestFit="1" customWidth="1"/>
    <col min="6" max="6" width="0.7265625" style="22" customWidth="1"/>
    <col min="7" max="7" width="13.453125" style="22" bestFit="1" customWidth="1"/>
    <col min="8" max="8" width="0.7265625" style="22" customWidth="1"/>
    <col min="9" max="9" width="13.453125" style="22" customWidth="1"/>
    <col min="10" max="10" width="0.7265625" style="22" customWidth="1"/>
    <col min="11" max="11" width="13.453125" style="22" customWidth="1"/>
    <col min="12" max="12" width="0.7265625" style="22" customWidth="1"/>
    <col min="13" max="13" width="13.453125" style="22" customWidth="1"/>
    <col min="14" max="14" width="0.7265625" style="22" customWidth="1"/>
    <col min="15" max="15" width="13.453125" style="22" bestFit="1" customWidth="1"/>
    <col min="16" max="16" width="0.7265625" style="22" customWidth="1"/>
    <col min="17" max="17" width="13.453125" style="22" bestFit="1" customWidth="1"/>
    <col min="18" max="18" width="0.7265625" style="22" customWidth="1"/>
    <col min="19" max="19" width="13.453125" style="22" customWidth="1"/>
    <col min="20" max="20" width="0.7265625" style="22" customWidth="1"/>
    <col min="21" max="21" width="15.1796875" style="22" customWidth="1"/>
    <col min="22" max="22" width="0.7265625" style="22" customWidth="1"/>
    <col min="23" max="23" width="13.453125" style="22" bestFit="1" customWidth="1"/>
    <col min="24" max="24" width="0.7265625" style="22" customWidth="1"/>
    <col min="25" max="25" width="13.453125" style="22" bestFit="1" customWidth="1"/>
    <col min="26" max="26" width="0.7265625" style="22" customWidth="1"/>
    <col min="27" max="27" width="13.453125" style="22" bestFit="1" customWidth="1"/>
    <col min="28" max="28" width="0.7265625" style="22" customWidth="1"/>
    <col min="29" max="29" width="13.453125" style="22" bestFit="1" customWidth="1"/>
    <col min="30" max="30" width="0.7265625" style="22" customWidth="1"/>
    <col min="31" max="31" width="13.453125" style="22" bestFit="1" customWidth="1"/>
    <col min="32" max="32" width="0.7265625" style="22" customWidth="1"/>
    <col min="33" max="33" width="13.453125" style="22" customWidth="1"/>
    <col min="34" max="34" width="0.7265625" style="22" customWidth="1"/>
    <col min="35" max="35" width="13.453125" style="22" customWidth="1"/>
    <col min="36" max="36" width="0.7265625" style="22" customWidth="1"/>
    <col min="37" max="37" width="13.453125" style="22" customWidth="1"/>
    <col min="38" max="38" width="0.7265625" style="22" customWidth="1"/>
    <col min="39" max="39" width="13.453125" style="22" bestFit="1" customWidth="1"/>
    <col min="40" max="40" width="0.7265625" style="22" customWidth="1"/>
    <col min="41" max="41" width="13.453125" style="22" customWidth="1"/>
    <col min="42" max="42" width="0.7265625" style="22" customWidth="1"/>
    <col min="43" max="43" width="13.453125" style="22" customWidth="1"/>
    <col min="44" max="44" width="0.7265625" style="22" customWidth="1"/>
    <col min="45" max="45" width="13.453125" style="22" customWidth="1"/>
    <col min="46" max="46" width="0.7265625" style="22" customWidth="1"/>
    <col min="47" max="47" width="13.453125" style="22" customWidth="1"/>
    <col min="48" max="48" width="0.7265625" style="22" customWidth="1"/>
    <col min="49" max="49" width="13.453125" style="22" customWidth="1"/>
    <col min="50" max="50" width="0.7265625" customWidth="1"/>
    <col min="51" max="51" width="13.453125" customWidth="1"/>
    <col min="52" max="52" width="0.7265625" customWidth="1"/>
    <col min="53" max="53" width="13.453125" customWidth="1"/>
    <col min="54" max="54" width="0.7265625" customWidth="1"/>
    <col min="55" max="55" width="13.453125" customWidth="1"/>
    <col min="56" max="56" width="0.7265625" customWidth="1"/>
    <col min="57" max="57" width="13.453125" customWidth="1"/>
    <col min="58" max="58" width="0.7265625" customWidth="1"/>
    <col min="59" max="59" width="13.453125" customWidth="1"/>
    <col min="60" max="60" width="0.7265625" customWidth="1"/>
    <col min="61" max="61" width="13.453125" customWidth="1"/>
    <col min="62" max="62" width="0.81640625" customWidth="1"/>
    <col min="63" max="63" width="13.453125" customWidth="1"/>
    <col min="64" max="64" width="0.81640625" customWidth="1"/>
    <col min="65" max="65" width="13.453125" customWidth="1"/>
    <col min="66" max="16384" width="9.1796875" style="9"/>
  </cols>
  <sheetData>
    <row r="1" spans="2:65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 t="s">
        <v>0</v>
      </c>
      <c r="BJ1"/>
      <c r="BK1" s="9" t="s">
        <v>0</v>
      </c>
      <c r="BL1"/>
      <c r="BM1" s="9" t="s">
        <v>0</v>
      </c>
    </row>
    <row r="2" spans="2:65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/>
      <c r="BK2" s="9"/>
      <c r="BL2"/>
      <c r="BM2" s="9"/>
    </row>
    <row r="3" spans="2:65" s="1" customFormat="1" ht="15.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/>
      <c r="BK3" s="9"/>
      <c r="BL3"/>
      <c r="BM3" s="9"/>
    </row>
    <row r="4" spans="2:65" ht="18">
      <c r="C4" s="158"/>
      <c r="D4" s="8"/>
      <c r="E4" s="159">
        <v>43100</v>
      </c>
      <c r="F4" s="8"/>
      <c r="G4" s="159">
        <v>43465</v>
      </c>
      <c r="H4" s="8"/>
      <c r="I4" s="159">
        <v>43555</v>
      </c>
      <c r="J4" s="8"/>
      <c r="K4" s="159">
        <v>43646</v>
      </c>
      <c r="L4" s="8"/>
      <c r="M4" s="159" t="s">
        <v>9</v>
      </c>
      <c r="N4" s="8"/>
      <c r="O4" s="159">
        <v>43830</v>
      </c>
      <c r="P4" s="8"/>
      <c r="Q4" s="159">
        <v>43921</v>
      </c>
      <c r="R4" s="8"/>
      <c r="S4" s="159">
        <v>44012</v>
      </c>
      <c r="T4" s="8"/>
      <c r="U4" s="159" t="s">
        <v>10</v>
      </c>
      <c r="V4" s="8"/>
      <c r="W4" s="159">
        <v>44196</v>
      </c>
      <c r="X4" s="8"/>
      <c r="Y4" s="159" t="s">
        <v>11</v>
      </c>
      <c r="Z4" s="8"/>
      <c r="AA4" s="159" t="s">
        <v>12</v>
      </c>
      <c r="AB4" s="8"/>
      <c r="AC4" s="159" t="s">
        <v>13</v>
      </c>
      <c r="AD4" s="8"/>
      <c r="AE4" s="159" t="s">
        <v>14</v>
      </c>
      <c r="AF4" s="8"/>
      <c r="AG4" s="159" t="s">
        <v>15</v>
      </c>
      <c r="AH4" s="8"/>
      <c r="AI4" s="159" t="s">
        <v>16</v>
      </c>
      <c r="AJ4" s="8"/>
      <c r="AK4" s="159" t="s">
        <v>17</v>
      </c>
      <c r="AL4" s="8"/>
      <c r="AM4" s="159" t="s">
        <v>18</v>
      </c>
      <c r="AN4" s="8"/>
      <c r="AO4" s="159" t="s">
        <v>19</v>
      </c>
      <c r="AP4" s="8"/>
      <c r="AQ4" s="159" t="s">
        <v>20</v>
      </c>
      <c r="AR4" s="8"/>
      <c r="AS4" s="159" t="s">
        <v>21</v>
      </c>
      <c r="AT4" s="8"/>
      <c r="AU4" s="159" t="s">
        <v>146</v>
      </c>
      <c r="AV4" s="8"/>
      <c r="AW4" s="159" t="s">
        <v>148</v>
      </c>
      <c r="AX4" s="208"/>
      <c r="AY4" s="209" t="s">
        <v>149</v>
      </c>
      <c r="AZ4" s="208"/>
      <c r="BA4" s="209" t="s">
        <v>154</v>
      </c>
      <c r="BB4" s="208"/>
      <c r="BC4" s="209" t="s">
        <v>156</v>
      </c>
      <c r="BD4" s="208"/>
      <c r="BE4" s="209" t="s">
        <v>167</v>
      </c>
      <c r="BF4" s="208"/>
      <c r="BG4" s="209" t="s">
        <v>168</v>
      </c>
      <c r="BH4" s="208"/>
      <c r="BI4" s="209" t="s">
        <v>171</v>
      </c>
      <c r="BK4" s="209">
        <v>46022</v>
      </c>
      <c r="BM4" s="209">
        <v>46112</v>
      </c>
    </row>
    <row r="5" spans="2:65" ht="15.5">
      <c r="C5" s="68"/>
      <c r="D5" s="12"/>
      <c r="E5" s="69"/>
      <c r="F5" s="12"/>
      <c r="G5" s="69"/>
      <c r="H5" s="12"/>
      <c r="J5" s="12"/>
      <c r="L5" s="12"/>
      <c r="N5" s="12"/>
      <c r="P5" s="12"/>
      <c r="Q5" s="69"/>
      <c r="R5" s="12"/>
      <c r="S5" s="69"/>
      <c r="T5" s="12"/>
      <c r="U5" s="69"/>
      <c r="V5" s="12"/>
      <c r="X5" s="12"/>
      <c r="Z5" s="12"/>
      <c r="AB5" s="12"/>
      <c r="AD5" s="12"/>
      <c r="AF5" s="12"/>
      <c r="AH5" s="12"/>
      <c r="AJ5" s="12"/>
      <c r="AL5" s="12"/>
      <c r="AN5" s="12"/>
      <c r="AP5" s="12"/>
      <c r="AR5" s="12"/>
      <c r="AT5" s="12"/>
      <c r="AV5" s="12"/>
      <c r="AX5" s="210"/>
      <c r="AY5" s="9"/>
      <c r="AZ5" s="210"/>
      <c r="BA5" s="9"/>
      <c r="BB5" s="210"/>
      <c r="BC5" s="9"/>
      <c r="BD5" s="210"/>
      <c r="BE5" s="9"/>
      <c r="BF5" s="210"/>
      <c r="BG5" s="9"/>
      <c r="BH5" s="210"/>
      <c r="BI5" s="9"/>
      <c r="BK5" s="9"/>
      <c r="BM5" s="9"/>
    </row>
    <row r="6" spans="2:65">
      <c r="C6" s="83" t="s">
        <v>97</v>
      </c>
      <c r="D6" s="13"/>
      <c r="E6" s="71"/>
      <c r="F6" s="13"/>
      <c r="G6" s="71"/>
      <c r="H6" s="13"/>
      <c r="J6" s="13"/>
      <c r="L6" s="13"/>
      <c r="N6" s="13"/>
      <c r="P6" s="13"/>
      <c r="Q6" s="71"/>
      <c r="R6" s="13"/>
      <c r="S6" s="71"/>
      <c r="T6" s="13"/>
      <c r="U6" s="71"/>
      <c r="V6" s="13"/>
      <c r="X6" s="13"/>
      <c r="Z6" s="13"/>
      <c r="AB6" s="13"/>
      <c r="AD6" s="13"/>
      <c r="AF6" s="13"/>
      <c r="AH6" s="13"/>
      <c r="AJ6" s="13"/>
      <c r="AL6" s="13"/>
      <c r="AN6" s="13"/>
      <c r="AP6" s="13"/>
      <c r="AR6" s="13"/>
      <c r="AT6" s="13"/>
      <c r="AV6" s="13"/>
      <c r="AX6" s="147"/>
      <c r="AY6" s="9"/>
      <c r="AZ6" s="147"/>
      <c r="BA6" s="9"/>
      <c r="BB6" s="147"/>
      <c r="BC6" s="9"/>
      <c r="BD6" s="147"/>
      <c r="BE6" s="9"/>
      <c r="BF6" s="147"/>
      <c r="BG6" s="9"/>
      <c r="BH6" s="147"/>
      <c r="BI6" s="9"/>
      <c r="BK6" s="9"/>
      <c r="BM6" s="9"/>
    </row>
    <row r="7" spans="2:65">
      <c r="C7" s="72" t="s">
        <v>98</v>
      </c>
      <c r="D7" s="15"/>
      <c r="E7" s="73">
        <v>31010</v>
      </c>
      <c r="F7" s="15"/>
      <c r="G7" s="73">
        <v>41448</v>
      </c>
      <c r="H7" s="15"/>
      <c r="I7" s="73">
        <v>6977</v>
      </c>
      <c r="J7" s="15"/>
      <c r="K7" s="73">
        <v>13616</v>
      </c>
      <c r="L7" s="15"/>
      <c r="M7" s="73">
        <v>23526</v>
      </c>
      <c r="N7" s="15"/>
      <c r="O7" s="73">
        <v>51988.564657816554</v>
      </c>
      <c r="P7" s="15"/>
      <c r="Q7" s="73">
        <v>-933</v>
      </c>
      <c r="R7" s="15"/>
      <c r="S7" s="73">
        <v>-1947</v>
      </c>
      <c r="T7" s="15"/>
      <c r="U7" s="73">
        <v>4918</v>
      </c>
      <c r="V7" s="15"/>
      <c r="W7" s="73">
        <v>25831.17445999994</v>
      </c>
      <c r="X7" s="15"/>
      <c r="Y7" s="73">
        <v>7227</v>
      </c>
      <c r="Z7" s="15"/>
      <c r="AA7" s="73">
        <v>20608</v>
      </c>
      <c r="AB7" s="15"/>
      <c r="AC7" s="73">
        <v>42076</v>
      </c>
      <c r="AD7" s="15"/>
      <c r="AE7" s="73">
        <v>77147</v>
      </c>
      <c r="AF7" s="15"/>
      <c r="AG7" s="73">
        <v>19977</v>
      </c>
      <c r="AH7" s="15"/>
      <c r="AI7" s="73">
        <v>37247</v>
      </c>
      <c r="AJ7" s="15"/>
      <c r="AK7" s="73">
        <v>61732</v>
      </c>
      <c r="AL7" s="15"/>
      <c r="AM7" s="73">
        <v>96460</v>
      </c>
      <c r="AN7" s="15"/>
      <c r="AO7" s="73">
        <v>25087</v>
      </c>
      <c r="AP7" s="15"/>
      <c r="AQ7" s="73">
        <v>51918</v>
      </c>
      <c r="AR7" s="15"/>
      <c r="AS7" s="73">
        <v>79082</v>
      </c>
      <c r="AT7" s="15"/>
      <c r="AU7" s="73">
        <v>114410</v>
      </c>
      <c r="AV7" s="15"/>
      <c r="AW7" s="73">
        <v>26385</v>
      </c>
      <c r="AX7" s="177"/>
      <c r="AY7" s="211">
        <v>52630</v>
      </c>
      <c r="AZ7" s="177"/>
      <c r="BA7" s="211">
        <v>77155</v>
      </c>
      <c r="BB7" s="177"/>
      <c r="BC7" s="211">
        <v>117753</v>
      </c>
      <c r="BD7" s="177"/>
      <c r="BE7" s="211">
        <v>34791</v>
      </c>
      <c r="BF7" s="177"/>
      <c r="BG7" s="211">
        <v>68780</v>
      </c>
      <c r="BH7" s="177"/>
      <c r="BI7" s="211">
        <v>98682</v>
      </c>
      <c r="BK7" s="211">
        <v>142318</v>
      </c>
      <c r="BM7" s="211">
        <v>34401</v>
      </c>
    </row>
    <row r="8" spans="2:65">
      <c r="C8" s="72"/>
      <c r="D8" s="15"/>
      <c r="E8" s="73"/>
      <c r="F8" s="15"/>
      <c r="G8" s="73"/>
      <c r="H8" s="15"/>
      <c r="I8" s="73"/>
      <c r="J8" s="15"/>
      <c r="K8" s="73"/>
      <c r="L8" s="15"/>
      <c r="M8" s="73"/>
      <c r="N8" s="15"/>
      <c r="O8" s="73"/>
      <c r="P8" s="15"/>
      <c r="Q8" s="73"/>
      <c r="R8" s="15"/>
      <c r="S8" s="73"/>
      <c r="T8" s="15"/>
      <c r="U8" s="73"/>
      <c r="V8" s="15"/>
      <c r="W8" s="73"/>
      <c r="X8" s="15"/>
      <c r="Y8" s="73"/>
      <c r="Z8" s="15"/>
      <c r="AA8" s="73"/>
      <c r="AB8" s="15"/>
      <c r="AC8" s="73"/>
      <c r="AD8" s="15"/>
      <c r="AE8" s="73"/>
      <c r="AF8" s="15"/>
      <c r="AG8" s="73"/>
      <c r="AH8" s="15"/>
      <c r="AI8" s="73"/>
      <c r="AJ8" s="15"/>
      <c r="AK8" s="73"/>
      <c r="AL8" s="15"/>
      <c r="AM8" s="73"/>
      <c r="AN8" s="15"/>
      <c r="AO8" s="73"/>
      <c r="AP8" s="15"/>
      <c r="AQ8" s="73"/>
      <c r="AR8" s="15"/>
      <c r="AS8" s="73"/>
      <c r="AT8" s="15"/>
      <c r="AU8" s="73"/>
      <c r="AV8" s="15"/>
      <c r="AW8" s="73"/>
      <c r="AX8" s="177"/>
      <c r="AY8" s="211"/>
      <c r="AZ8" s="177"/>
      <c r="BA8" s="211"/>
      <c r="BB8" s="177"/>
      <c r="BC8" s="211"/>
      <c r="BD8" s="177"/>
      <c r="BE8" s="211"/>
      <c r="BF8" s="177"/>
      <c r="BG8" s="211"/>
      <c r="BH8" s="177"/>
      <c r="BI8" s="211"/>
      <c r="BK8" s="211"/>
      <c r="BM8" s="211"/>
    </row>
    <row r="9" spans="2:65" ht="33">
      <c r="C9" s="249" t="s">
        <v>99</v>
      </c>
      <c r="D9" s="15"/>
      <c r="E9" s="73"/>
      <c r="F9" s="15"/>
      <c r="G9" s="73"/>
      <c r="H9" s="15"/>
      <c r="I9" s="73"/>
      <c r="J9" s="15"/>
      <c r="K9" s="73"/>
      <c r="L9" s="15"/>
      <c r="M9" s="73"/>
      <c r="N9" s="15"/>
      <c r="O9" s="73"/>
      <c r="P9" s="15"/>
      <c r="Q9" s="73"/>
      <c r="R9" s="15"/>
      <c r="S9" s="73"/>
      <c r="T9" s="15"/>
      <c r="U9" s="73"/>
      <c r="V9" s="15"/>
      <c r="W9" s="73"/>
      <c r="X9" s="15"/>
      <c r="Y9" s="73"/>
      <c r="Z9" s="15"/>
      <c r="AA9" s="73"/>
      <c r="AB9" s="15"/>
      <c r="AC9" s="73"/>
      <c r="AD9" s="15"/>
      <c r="AE9" s="73"/>
      <c r="AF9" s="15"/>
      <c r="AG9" s="73"/>
      <c r="AH9" s="15"/>
      <c r="AI9" s="73"/>
      <c r="AJ9" s="15"/>
      <c r="AK9" s="73"/>
      <c r="AL9" s="15"/>
      <c r="AM9" s="73"/>
      <c r="AN9" s="15"/>
      <c r="AO9" s="73"/>
      <c r="AP9" s="15"/>
      <c r="AQ9" s="73">
        <v>0</v>
      </c>
      <c r="AR9" s="15"/>
      <c r="AS9" s="73">
        <v>0</v>
      </c>
      <c r="AT9" s="15"/>
      <c r="AU9" s="73">
        <v>0</v>
      </c>
      <c r="AV9" s="15"/>
      <c r="AW9" s="73"/>
      <c r="AX9" s="177"/>
      <c r="AY9" s="211"/>
      <c r="AZ9" s="177"/>
      <c r="BA9" s="211"/>
      <c r="BB9" s="177"/>
      <c r="BC9" s="211"/>
      <c r="BD9" s="177"/>
      <c r="BE9" s="211"/>
      <c r="BF9" s="177"/>
      <c r="BG9" s="211"/>
      <c r="BH9" s="177"/>
      <c r="BI9" s="211"/>
      <c r="BK9" s="211"/>
      <c r="BM9" s="211"/>
    </row>
    <row r="10" spans="2:65">
      <c r="C10" s="74" t="s">
        <v>100</v>
      </c>
      <c r="D10" s="15"/>
      <c r="E10" s="75">
        <v>3081</v>
      </c>
      <c r="F10" s="15"/>
      <c r="G10" s="75">
        <v>2889</v>
      </c>
      <c r="H10" s="15"/>
      <c r="I10" s="75">
        <v>2662.8165199999999</v>
      </c>
      <c r="J10" s="15"/>
      <c r="K10" s="75">
        <v>5457.73758</v>
      </c>
      <c r="L10" s="15"/>
      <c r="M10" s="75">
        <v>8343.7375800000009</v>
      </c>
      <c r="N10" s="15"/>
      <c r="O10" s="75">
        <v>11253</v>
      </c>
      <c r="P10" s="15"/>
      <c r="Q10" s="73">
        <v>2849.31664</v>
      </c>
      <c r="R10" s="15"/>
      <c r="S10" s="73">
        <v>5692.2560899999935</v>
      </c>
      <c r="T10" s="15"/>
      <c r="U10" s="73">
        <v>8500</v>
      </c>
      <c r="V10" s="15"/>
      <c r="W10" s="75">
        <v>11132</v>
      </c>
      <c r="X10" s="15"/>
      <c r="Y10" s="75">
        <v>2454.91734</v>
      </c>
      <c r="Z10" s="15"/>
      <c r="AA10" s="75">
        <v>4896.2525799999994</v>
      </c>
      <c r="AB10" s="15"/>
      <c r="AC10" s="75">
        <v>8242.6496499999994</v>
      </c>
      <c r="AD10" s="15"/>
      <c r="AE10" s="75">
        <v>11598</v>
      </c>
      <c r="AF10" s="15"/>
      <c r="AG10" s="75">
        <v>4054.3926000000001</v>
      </c>
      <c r="AH10" s="15"/>
      <c r="AI10" s="76">
        <v>8490.8109399999994</v>
      </c>
      <c r="AJ10" s="15"/>
      <c r="AK10" s="76">
        <v>13449.11428</v>
      </c>
      <c r="AL10" s="15"/>
      <c r="AM10" s="76">
        <v>19286.575290000001</v>
      </c>
      <c r="AN10" s="15"/>
      <c r="AO10" s="75">
        <v>6344.5386399999998</v>
      </c>
      <c r="AP10" s="15"/>
      <c r="AQ10" s="73">
        <v>13079.20435</v>
      </c>
      <c r="AR10" s="15"/>
      <c r="AS10" s="73">
        <v>20214</v>
      </c>
      <c r="AT10" s="15"/>
      <c r="AU10" s="73">
        <v>27616</v>
      </c>
      <c r="AV10" s="15"/>
      <c r="AW10" s="75">
        <v>7883</v>
      </c>
      <c r="AX10" s="177"/>
      <c r="AY10" s="212">
        <v>16085</v>
      </c>
      <c r="AZ10" s="177"/>
      <c r="BA10" s="212">
        <v>24870</v>
      </c>
      <c r="BB10" s="177"/>
      <c r="BC10" s="212">
        <v>34176</v>
      </c>
      <c r="BD10" s="177"/>
      <c r="BE10" s="212">
        <v>8771</v>
      </c>
      <c r="BF10" s="177"/>
      <c r="BG10" s="212">
        <v>18655</v>
      </c>
      <c r="BH10" s="177"/>
      <c r="BI10" s="212">
        <v>28801</v>
      </c>
      <c r="BK10" s="212">
        <v>39607</v>
      </c>
      <c r="BM10" s="212">
        <v>10525</v>
      </c>
    </row>
    <row r="11" spans="2:65">
      <c r="C11" s="74" t="s">
        <v>101</v>
      </c>
      <c r="D11" s="15"/>
      <c r="E11" s="75">
        <v>0</v>
      </c>
      <c r="F11" s="15"/>
      <c r="G11" s="75">
        <v>0</v>
      </c>
      <c r="H11" s="15"/>
      <c r="I11" s="75">
        <v>1937</v>
      </c>
      <c r="J11" s="15"/>
      <c r="K11" s="75">
        <v>3398</v>
      </c>
      <c r="L11" s="15"/>
      <c r="M11" s="75">
        <v>5893</v>
      </c>
      <c r="N11" s="15"/>
      <c r="O11" s="75">
        <v>19574</v>
      </c>
      <c r="P11" s="15"/>
      <c r="Q11" s="73">
        <v>1179</v>
      </c>
      <c r="R11" s="15"/>
      <c r="S11" s="73">
        <v>-472</v>
      </c>
      <c r="T11" s="15"/>
      <c r="U11" s="73">
        <v>2072</v>
      </c>
      <c r="V11" s="15"/>
      <c r="W11" s="75">
        <v>9527</v>
      </c>
      <c r="X11" s="15"/>
      <c r="Y11" s="75">
        <v>1332</v>
      </c>
      <c r="Z11" s="15"/>
      <c r="AA11" s="75">
        <v>4603</v>
      </c>
      <c r="AB11" s="15"/>
      <c r="AC11" s="75">
        <v>5992</v>
      </c>
      <c r="AD11" s="15"/>
      <c r="AE11" s="75">
        <v>11583.51</v>
      </c>
      <c r="AF11" s="15"/>
      <c r="AG11" s="75">
        <v>7169</v>
      </c>
      <c r="AH11" s="15"/>
      <c r="AI11" s="76">
        <v>13588</v>
      </c>
      <c r="AJ11" s="15"/>
      <c r="AK11" s="76">
        <v>17508</v>
      </c>
      <c r="AL11" s="15"/>
      <c r="AM11" s="76">
        <v>23961</v>
      </c>
      <c r="AN11" s="15"/>
      <c r="AO11" s="75">
        <v>4215</v>
      </c>
      <c r="AP11" s="15"/>
      <c r="AQ11" s="73">
        <v>9181</v>
      </c>
      <c r="AR11" s="15"/>
      <c r="AS11" s="73">
        <v>13872</v>
      </c>
      <c r="AT11" s="15"/>
      <c r="AU11" s="73">
        <v>22520</v>
      </c>
      <c r="AV11" s="15"/>
      <c r="AW11" s="75">
        <v>4396</v>
      </c>
      <c r="AX11" s="177"/>
      <c r="AY11" s="212">
        <v>10119</v>
      </c>
      <c r="AZ11" s="177"/>
      <c r="BA11" s="212">
        <v>17019</v>
      </c>
      <c r="BB11" s="177"/>
      <c r="BC11" s="212">
        <v>29687</v>
      </c>
      <c r="BD11" s="177"/>
      <c r="BE11" s="212">
        <v>7845</v>
      </c>
      <c r="BF11" s="177"/>
      <c r="BG11" s="212">
        <v>16008</v>
      </c>
      <c r="BH11" s="177"/>
      <c r="BI11" s="212">
        <v>25024</v>
      </c>
      <c r="BK11" s="212">
        <v>37460</v>
      </c>
      <c r="BM11" s="212">
        <v>9001</v>
      </c>
    </row>
    <row r="12" spans="2:65">
      <c r="B12" s="77"/>
      <c r="C12" s="74" t="s">
        <v>102</v>
      </c>
      <c r="D12" s="17"/>
      <c r="E12" s="75">
        <v>-343</v>
      </c>
      <c r="F12" s="17"/>
      <c r="G12" s="75">
        <v>1988</v>
      </c>
      <c r="H12" s="17"/>
      <c r="I12" s="75">
        <v>81</v>
      </c>
      <c r="J12" s="17"/>
      <c r="K12" s="75">
        <v>0</v>
      </c>
      <c r="L12" s="17"/>
      <c r="M12" s="75">
        <v>0</v>
      </c>
      <c r="N12" s="17"/>
      <c r="O12" s="75">
        <v>-2607</v>
      </c>
      <c r="P12" s="17"/>
      <c r="Q12" s="73">
        <v>89</v>
      </c>
      <c r="R12" s="17"/>
      <c r="S12" s="73">
        <v>-1008</v>
      </c>
      <c r="T12" s="17"/>
      <c r="U12" s="73">
        <v>-900</v>
      </c>
      <c r="V12" s="17"/>
      <c r="W12" s="75">
        <v>-896</v>
      </c>
      <c r="X12" s="17"/>
      <c r="Y12" s="75">
        <v>159</v>
      </c>
      <c r="Z12" s="17"/>
      <c r="AA12" s="75">
        <v>328</v>
      </c>
      <c r="AB12" s="17"/>
      <c r="AC12" s="75">
        <v>468</v>
      </c>
      <c r="AD12" s="17"/>
      <c r="AE12" s="75">
        <v>517</v>
      </c>
      <c r="AF12" s="17"/>
      <c r="AG12" s="75">
        <v>140</v>
      </c>
      <c r="AH12" s="17"/>
      <c r="AI12" s="76">
        <v>329</v>
      </c>
      <c r="AJ12" s="17"/>
      <c r="AK12" s="76">
        <v>494</v>
      </c>
      <c r="AL12" s="17"/>
      <c r="AM12" s="76">
        <v>709</v>
      </c>
      <c r="AN12" s="17"/>
      <c r="AO12" s="75">
        <v>194</v>
      </c>
      <c r="AP12" s="17"/>
      <c r="AQ12" s="73">
        <v>252</v>
      </c>
      <c r="AR12" s="17"/>
      <c r="AS12" s="73">
        <v>704</v>
      </c>
      <c r="AT12" s="17"/>
      <c r="AU12" s="73">
        <v>1108</v>
      </c>
      <c r="AV12" s="17"/>
      <c r="AW12" s="75">
        <v>495</v>
      </c>
      <c r="AX12" s="213"/>
      <c r="AY12" s="212">
        <v>866</v>
      </c>
      <c r="AZ12" s="213"/>
      <c r="BA12" s="212">
        <v>1462</v>
      </c>
      <c r="BB12" s="213"/>
      <c r="BC12" s="212">
        <v>1641</v>
      </c>
      <c r="BD12" s="213"/>
      <c r="BE12" s="212">
        <v>510</v>
      </c>
      <c r="BF12" s="213"/>
      <c r="BG12" s="212">
        <v>1127</v>
      </c>
      <c r="BH12" s="213"/>
      <c r="BI12" s="212">
        <v>3530</v>
      </c>
      <c r="BK12" s="212">
        <v>4238</v>
      </c>
      <c r="BM12" s="212">
        <v>453</v>
      </c>
    </row>
    <row r="13" spans="2:65">
      <c r="C13" s="74" t="s">
        <v>103</v>
      </c>
      <c r="D13" s="19"/>
      <c r="E13" s="75">
        <v>6388</v>
      </c>
      <c r="F13" s="19"/>
      <c r="G13" s="75">
        <v>3800</v>
      </c>
      <c r="H13" s="19"/>
      <c r="I13" s="75">
        <v>514</v>
      </c>
      <c r="J13" s="19"/>
      <c r="K13" s="75">
        <v>1055</v>
      </c>
      <c r="L13" s="19"/>
      <c r="M13" s="75">
        <v>1569</v>
      </c>
      <c r="N13" s="19"/>
      <c r="O13" s="75">
        <v>3945</v>
      </c>
      <c r="P13" s="19"/>
      <c r="Q13" s="73">
        <v>-221</v>
      </c>
      <c r="R13" s="19"/>
      <c r="S13" s="73">
        <v>-1173</v>
      </c>
      <c r="T13" s="19"/>
      <c r="U13" s="73">
        <v>-1304</v>
      </c>
      <c r="V13" s="19"/>
      <c r="W13" s="75">
        <v>-1256</v>
      </c>
      <c r="X13" s="19"/>
      <c r="Y13" s="75">
        <v>-134</v>
      </c>
      <c r="Z13" s="19"/>
      <c r="AA13" s="75">
        <v>-223</v>
      </c>
      <c r="AB13" s="19"/>
      <c r="AC13" s="75">
        <v>-321</v>
      </c>
      <c r="AD13" s="19"/>
      <c r="AE13" s="75">
        <v>-456</v>
      </c>
      <c r="AF13" s="19"/>
      <c r="AG13" s="75">
        <v>-118</v>
      </c>
      <c r="AH13" s="19"/>
      <c r="AI13" s="76">
        <v>-255</v>
      </c>
      <c r="AJ13" s="19"/>
      <c r="AK13" s="76">
        <v>-605</v>
      </c>
      <c r="AL13" s="19"/>
      <c r="AM13" s="76">
        <v>-1283</v>
      </c>
      <c r="AN13" s="19"/>
      <c r="AO13" s="75">
        <v>-216</v>
      </c>
      <c r="AP13" s="19"/>
      <c r="AQ13" s="73">
        <v>-399</v>
      </c>
      <c r="AR13" s="19"/>
      <c r="AS13" s="73">
        <v>-848</v>
      </c>
      <c r="AT13" s="19"/>
      <c r="AU13" s="73">
        <v>-1506</v>
      </c>
      <c r="AV13" s="19"/>
      <c r="AW13" s="75">
        <v>-567</v>
      </c>
      <c r="AX13" s="179"/>
      <c r="AY13" s="212">
        <v>-1171</v>
      </c>
      <c r="AZ13" s="179"/>
      <c r="BA13" s="212">
        <v>-1569</v>
      </c>
      <c r="BB13" s="179"/>
      <c r="BC13" s="212">
        <v>-1831</v>
      </c>
      <c r="BD13" s="179"/>
      <c r="BE13" s="212">
        <v>-186</v>
      </c>
      <c r="BF13" s="179"/>
      <c r="BG13" s="212">
        <v>-319</v>
      </c>
      <c r="BH13" s="179"/>
      <c r="BI13" s="212">
        <v>-393</v>
      </c>
      <c r="BK13" s="212">
        <v>-335</v>
      </c>
      <c r="BM13" s="212">
        <v>49</v>
      </c>
    </row>
    <row r="14" spans="2:65">
      <c r="C14" s="74" t="s">
        <v>104</v>
      </c>
      <c r="D14" s="13"/>
      <c r="E14" s="75">
        <v>0</v>
      </c>
      <c r="F14" s="13"/>
      <c r="G14" s="75">
        <v>0</v>
      </c>
      <c r="H14" s="13"/>
      <c r="I14" s="75">
        <v>3</v>
      </c>
      <c r="J14" s="13"/>
      <c r="K14" s="75">
        <v>12</v>
      </c>
      <c r="L14" s="13"/>
      <c r="M14" s="75">
        <v>21</v>
      </c>
      <c r="N14" s="13"/>
      <c r="O14" s="75">
        <v>38</v>
      </c>
      <c r="P14" s="13"/>
      <c r="Q14" s="73">
        <v>118</v>
      </c>
      <c r="R14" s="13"/>
      <c r="S14" s="73">
        <v>177</v>
      </c>
      <c r="T14" s="13"/>
      <c r="U14" s="73">
        <v>421</v>
      </c>
      <c r="V14" s="13"/>
      <c r="W14" s="75">
        <v>658</v>
      </c>
      <c r="X14" s="13"/>
      <c r="Y14" s="75">
        <v>642</v>
      </c>
      <c r="Z14" s="13"/>
      <c r="AA14" s="75">
        <v>1202</v>
      </c>
      <c r="AB14" s="13"/>
      <c r="AC14" s="75">
        <v>550</v>
      </c>
      <c r="AD14" s="13"/>
      <c r="AE14" s="75">
        <v>532</v>
      </c>
      <c r="AF14" s="13"/>
      <c r="AG14" s="75">
        <v>21</v>
      </c>
      <c r="AH14" s="13"/>
      <c r="AI14" s="76">
        <v>24</v>
      </c>
      <c r="AJ14" s="13"/>
      <c r="AK14" s="76">
        <v>70</v>
      </c>
      <c r="AL14" s="13"/>
      <c r="AM14" s="76">
        <v>106</v>
      </c>
      <c r="AN14" s="13"/>
      <c r="AO14" s="75">
        <v>247</v>
      </c>
      <c r="AP14" s="13"/>
      <c r="AQ14" s="73">
        <v>341</v>
      </c>
      <c r="AR14" s="13"/>
      <c r="AS14" s="73">
        <v>383</v>
      </c>
      <c r="AT14" s="13"/>
      <c r="AU14" s="73">
        <v>414</v>
      </c>
      <c r="AV14" s="13"/>
      <c r="AW14" s="75">
        <v>55</v>
      </c>
      <c r="AX14" s="147"/>
      <c r="AY14" s="212">
        <v>138</v>
      </c>
      <c r="AZ14" s="147"/>
      <c r="BA14" s="212">
        <v>204</v>
      </c>
      <c r="BB14" s="147"/>
      <c r="BC14" s="212">
        <v>302</v>
      </c>
      <c r="BD14" s="147"/>
      <c r="BE14" s="212">
        <v>79</v>
      </c>
      <c r="BF14" s="147"/>
      <c r="BG14" s="212">
        <v>243</v>
      </c>
      <c r="BH14" s="147"/>
      <c r="BI14" s="212">
        <v>380</v>
      </c>
      <c r="BK14" s="212">
        <v>539</v>
      </c>
      <c r="BM14" s="212">
        <v>191</v>
      </c>
    </row>
    <row r="15" spans="2:65">
      <c r="C15" s="74" t="s">
        <v>176</v>
      </c>
      <c r="D15" s="13"/>
      <c r="E15" s="212">
        <v>0</v>
      </c>
      <c r="F15" s="147"/>
      <c r="G15" s="212">
        <v>0</v>
      </c>
      <c r="H15" s="147"/>
      <c r="I15" s="212">
        <v>0</v>
      </c>
      <c r="J15" s="147"/>
      <c r="K15" s="212">
        <v>0</v>
      </c>
      <c r="L15" s="147"/>
      <c r="M15" s="212">
        <v>0</v>
      </c>
      <c r="N15" s="147"/>
      <c r="O15" s="212">
        <v>0</v>
      </c>
      <c r="P15" s="147"/>
      <c r="Q15" s="212">
        <v>0</v>
      </c>
      <c r="R15" s="147"/>
      <c r="S15" s="212">
        <v>0</v>
      </c>
      <c r="T15" s="147"/>
      <c r="U15" s="212">
        <v>0</v>
      </c>
      <c r="V15" s="147"/>
      <c r="W15" s="212">
        <v>0</v>
      </c>
      <c r="X15" s="147"/>
      <c r="Y15" s="212">
        <v>0</v>
      </c>
      <c r="Z15" s="147"/>
      <c r="AA15" s="212">
        <v>0</v>
      </c>
      <c r="AB15" s="147"/>
      <c r="AC15" s="212">
        <v>0</v>
      </c>
      <c r="AD15" s="147"/>
      <c r="AE15" s="212">
        <v>0</v>
      </c>
      <c r="AF15" s="147"/>
      <c r="AG15" s="212">
        <v>0</v>
      </c>
      <c r="AH15" s="147"/>
      <c r="AI15" s="212">
        <v>139</v>
      </c>
      <c r="AJ15" s="147"/>
      <c r="AK15" s="212">
        <v>427</v>
      </c>
      <c r="AL15" s="147"/>
      <c r="AM15" s="212">
        <v>758</v>
      </c>
      <c r="AN15" s="147"/>
      <c r="AO15" s="212">
        <v>206</v>
      </c>
      <c r="AP15" s="147"/>
      <c r="AQ15" s="211">
        <f>145+264</f>
        <v>409</v>
      </c>
      <c r="AR15" s="147"/>
      <c r="AS15" s="211">
        <f>333+554</f>
        <v>887</v>
      </c>
      <c r="AT15" s="147"/>
      <c r="AU15" s="211">
        <v>1708</v>
      </c>
      <c r="AV15" s="147"/>
      <c r="AW15" s="212">
        <f>44+62+103</f>
        <v>209</v>
      </c>
      <c r="AX15" s="147"/>
      <c r="AY15" s="212">
        <f>165+192+361+266</f>
        <v>984</v>
      </c>
      <c r="AZ15" s="147"/>
      <c r="BA15" s="212">
        <f>295+333+619+522</f>
        <v>1769</v>
      </c>
      <c r="BB15" s="147"/>
      <c r="BC15" s="211">
        <v>2751</v>
      </c>
      <c r="BD15" s="147"/>
      <c r="BE15" s="212">
        <v>1345</v>
      </c>
      <c r="BF15" s="147"/>
      <c r="BG15" s="212">
        <v>3596</v>
      </c>
      <c r="BH15" s="147"/>
      <c r="BI15" s="212">
        <v>6178</v>
      </c>
      <c r="BK15" s="212">
        <v>8053</v>
      </c>
      <c r="BM15" s="212">
        <v>1967</v>
      </c>
    </row>
    <row r="16" spans="2:65">
      <c r="C16" s="74" t="s">
        <v>105</v>
      </c>
      <c r="D16" s="15"/>
      <c r="E16" s="75">
        <v>2128</v>
      </c>
      <c r="F16" s="15"/>
      <c r="G16" s="75">
        <v>443</v>
      </c>
      <c r="H16" s="15"/>
      <c r="I16" s="75">
        <v>0</v>
      </c>
      <c r="J16" s="15"/>
      <c r="K16" s="75">
        <v>0</v>
      </c>
      <c r="L16" s="15"/>
      <c r="M16" s="75">
        <v>0</v>
      </c>
      <c r="N16" s="15"/>
      <c r="O16" s="75">
        <v>0</v>
      </c>
      <c r="P16" s="15"/>
      <c r="Q16" s="73">
        <v>133</v>
      </c>
      <c r="R16" s="15"/>
      <c r="S16" s="73">
        <v>133</v>
      </c>
      <c r="T16" s="15"/>
      <c r="U16" s="73">
        <v>173</v>
      </c>
      <c r="V16" s="15"/>
      <c r="W16" s="75">
        <v>204</v>
      </c>
      <c r="X16" s="15"/>
      <c r="Y16" s="75">
        <v>-94</v>
      </c>
      <c r="Z16" s="15"/>
      <c r="AA16" s="75">
        <v>-49</v>
      </c>
      <c r="AB16" s="15"/>
      <c r="AC16" s="75">
        <v>-19</v>
      </c>
      <c r="AD16" s="15"/>
      <c r="AE16" s="75">
        <v>62</v>
      </c>
      <c r="AF16" s="15"/>
      <c r="AG16" s="75">
        <v>-80</v>
      </c>
      <c r="AH16" s="15"/>
      <c r="AI16" s="76">
        <v>-59</v>
      </c>
      <c r="AJ16" s="15"/>
      <c r="AK16" s="76">
        <v>-49</v>
      </c>
      <c r="AL16" s="15"/>
      <c r="AM16" s="76">
        <v>52</v>
      </c>
      <c r="AN16" s="15"/>
      <c r="AO16" s="75">
        <v>-67</v>
      </c>
      <c r="AP16" s="15"/>
      <c r="AQ16" s="73">
        <v>-57</v>
      </c>
      <c r="AR16" s="15"/>
      <c r="AS16" s="73">
        <v>-48</v>
      </c>
      <c r="AT16" s="15"/>
      <c r="AU16" s="73">
        <v>112</v>
      </c>
      <c r="AV16" s="15"/>
      <c r="AW16" s="75">
        <v>-114</v>
      </c>
      <c r="AX16" s="177"/>
      <c r="AY16" s="212">
        <v>-92</v>
      </c>
      <c r="AZ16" s="177"/>
      <c r="BA16" s="212">
        <v>-118</v>
      </c>
      <c r="BB16" s="177"/>
      <c r="BC16" s="212">
        <v>90</v>
      </c>
      <c r="BD16" s="177"/>
      <c r="BE16" s="212">
        <v>-146</v>
      </c>
      <c r="BF16" s="177"/>
      <c r="BG16" s="212">
        <v>-102</v>
      </c>
      <c r="BH16" s="177"/>
      <c r="BI16" s="212">
        <v>-87</v>
      </c>
      <c r="BK16" s="212">
        <v>100</v>
      </c>
      <c r="BM16" s="212">
        <v>-142</v>
      </c>
    </row>
    <row r="17" spans="1:65">
      <c r="C17" s="74" t="s">
        <v>106</v>
      </c>
      <c r="D17" s="15"/>
      <c r="E17" s="75">
        <v>2946</v>
      </c>
      <c r="F17" s="15"/>
      <c r="G17" s="75">
        <v>2711</v>
      </c>
      <c r="H17" s="15"/>
      <c r="I17" s="75">
        <v>0</v>
      </c>
      <c r="J17" s="15"/>
      <c r="K17" s="75">
        <v>46.844999999999942</v>
      </c>
      <c r="L17" s="15"/>
      <c r="M17" s="75">
        <v>763.84499999999991</v>
      </c>
      <c r="N17" s="15"/>
      <c r="O17" s="75">
        <v>88</v>
      </c>
      <c r="P17" s="15"/>
      <c r="Q17" s="73">
        <v>1.03565</v>
      </c>
      <c r="R17" s="15"/>
      <c r="S17" s="73">
        <v>1.03565</v>
      </c>
      <c r="T17" s="15"/>
      <c r="U17" s="73">
        <v>1.03565</v>
      </c>
      <c r="V17" s="15"/>
      <c r="W17" s="75">
        <v>0</v>
      </c>
      <c r="X17" s="15"/>
      <c r="Y17" s="75">
        <v>0</v>
      </c>
      <c r="Z17" s="15"/>
      <c r="AA17" s="75">
        <v>0</v>
      </c>
      <c r="AB17" s="15"/>
      <c r="AC17" s="75">
        <v>0</v>
      </c>
      <c r="AD17" s="15"/>
      <c r="AE17" s="75">
        <v>24</v>
      </c>
      <c r="AF17" s="15"/>
      <c r="AG17" s="75">
        <v>0</v>
      </c>
      <c r="AH17" s="15"/>
      <c r="AI17" s="76">
        <v>0</v>
      </c>
      <c r="AJ17" s="15"/>
      <c r="AK17" s="76">
        <v>1</v>
      </c>
      <c r="AL17" s="15"/>
      <c r="AM17" s="76">
        <v>0</v>
      </c>
      <c r="AN17" s="15"/>
      <c r="AO17" s="75">
        <v>0</v>
      </c>
      <c r="AP17" s="15"/>
      <c r="AQ17" s="73">
        <v>0</v>
      </c>
      <c r="AR17" s="15"/>
      <c r="AS17" s="73">
        <v>10</v>
      </c>
      <c r="AT17" s="15"/>
      <c r="AU17" s="73">
        <v>236</v>
      </c>
      <c r="AV17" s="15"/>
      <c r="AW17" s="75">
        <v>311</v>
      </c>
      <c r="AX17" s="177"/>
      <c r="AY17" s="212">
        <v>350</v>
      </c>
      <c r="AZ17" s="177"/>
      <c r="BA17" s="212">
        <v>403</v>
      </c>
      <c r="BB17" s="177"/>
      <c r="BC17" s="212">
        <v>473</v>
      </c>
      <c r="BD17" s="177"/>
      <c r="BE17" s="212">
        <v>0</v>
      </c>
      <c r="BF17" s="177"/>
      <c r="BG17" s="212">
        <v>43</v>
      </c>
      <c r="BH17" s="177"/>
      <c r="BI17" s="212">
        <v>242</v>
      </c>
      <c r="BK17" s="212">
        <v>261</v>
      </c>
      <c r="BM17" s="212">
        <v>13</v>
      </c>
    </row>
    <row r="18" spans="1:65">
      <c r="C18" s="74" t="s">
        <v>174</v>
      </c>
      <c r="D18" s="15"/>
      <c r="E18" s="75"/>
      <c r="F18" s="15"/>
      <c r="G18" s="75"/>
      <c r="H18" s="15"/>
      <c r="I18" s="75"/>
      <c r="J18" s="15"/>
      <c r="K18" s="75"/>
      <c r="L18" s="15"/>
      <c r="M18" s="75"/>
      <c r="N18" s="15"/>
      <c r="O18" s="75"/>
      <c r="P18" s="15"/>
      <c r="Q18" s="73"/>
      <c r="R18" s="15"/>
      <c r="S18" s="73"/>
      <c r="T18" s="15"/>
      <c r="U18" s="73"/>
      <c r="V18" s="15"/>
      <c r="W18" s="75"/>
      <c r="X18" s="15"/>
      <c r="Y18" s="75"/>
      <c r="Z18" s="15"/>
      <c r="AA18" s="75"/>
      <c r="AB18" s="15"/>
      <c r="AC18" s="75"/>
      <c r="AD18" s="15"/>
      <c r="AE18" s="75"/>
      <c r="AF18" s="15"/>
      <c r="AG18" s="75"/>
      <c r="AH18" s="15"/>
      <c r="AI18" s="76"/>
      <c r="AJ18" s="15"/>
      <c r="AK18" s="76"/>
      <c r="AL18" s="15"/>
      <c r="AM18" s="76"/>
      <c r="AN18" s="15"/>
      <c r="AO18" s="75"/>
      <c r="AP18" s="15"/>
      <c r="AQ18" s="73"/>
      <c r="AR18" s="15"/>
      <c r="AS18" s="73"/>
      <c r="AT18" s="15"/>
      <c r="AU18" s="73"/>
      <c r="AV18" s="15"/>
      <c r="AW18" s="75"/>
      <c r="AX18" s="177"/>
      <c r="AY18" s="212"/>
      <c r="AZ18" s="177"/>
      <c r="BA18" s="212"/>
      <c r="BB18" s="177"/>
      <c r="BC18" s="212"/>
      <c r="BD18" s="177"/>
      <c r="BE18" s="212"/>
      <c r="BF18" s="177"/>
      <c r="BG18" s="212"/>
      <c r="BH18" s="177"/>
      <c r="BI18" s="212"/>
      <c r="BK18" s="212">
        <v>7860</v>
      </c>
      <c r="BM18" s="212">
        <v>0</v>
      </c>
    </row>
    <row r="19" spans="1:65">
      <c r="C19" s="78" t="s">
        <v>107</v>
      </c>
      <c r="D19" s="15"/>
      <c r="E19" s="75">
        <v>391</v>
      </c>
      <c r="F19" s="15"/>
      <c r="G19" s="75">
        <v>0</v>
      </c>
      <c r="H19" s="15"/>
      <c r="I19" s="75">
        <v>0</v>
      </c>
      <c r="J19" s="15"/>
      <c r="K19" s="75">
        <v>0</v>
      </c>
      <c r="L19" s="15"/>
      <c r="M19" s="75">
        <v>0</v>
      </c>
      <c r="N19" s="15"/>
      <c r="O19" s="75">
        <v>0</v>
      </c>
      <c r="P19" s="15"/>
      <c r="Q19" s="73">
        <v>0</v>
      </c>
      <c r="R19" s="15"/>
      <c r="S19" s="73">
        <v>0</v>
      </c>
      <c r="T19" s="15"/>
      <c r="U19" s="73">
        <v>0</v>
      </c>
      <c r="V19" s="15"/>
      <c r="W19" s="75">
        <v>1.03565</v>
      </c>
      <c r="X19" s="15"/>
      <c r="Y19" s="75">
        <v>0</v>
      </c>
      <c r="Z19" s="15"/>
      <c r="AA19" s="75">
        <v>0</v>
      </c>
      <c r="AB19" s="15"/>
      <c r="AC19" s="75">
        <v>0</v>
      </c>
      <c r="AD19" s="15"/>
      <c r="AE19" s="75">
        <v>0</v>
      </c>
      <c r="AF19" s="15"/>
      <c r="AG19" s="75">
        <v>0</v>
      </c>
      <c r="AH19" s="15"/>
      <c r="AI19" s="76">
        <v>0</v>
      </c>
      <c r="AJ19" s="15"/>
      <c r="AK19" s="76">
        <v>0</v>
      </c>
      <c r="AL19" s="15"/>
      <c r="AM19" s="75">
        <v>0</v>
      </c>
      <c r="AN19" s="15"/>
      <c r="AO19" s="75">
        <v>0</v>
      </c>
      <c r="AP19" s="15"/>
      <c r="AQ19" s="73">
        <v>0</v>
      </c>
      <c r="AR19" s="15"/>
      <c r="AS19" s="73">
        <v>0</v>
      </c>
      <c r="AT19" s="15"/>
      <c r="AU19" s="73">
        <v>0</v>
      </c>
      <c r="AV19" s="15"/>
      <c r="AW19" s="75">
        <v>0</v>
      </c>
      <c r="AX19" s="177"/>
      <c r="AY19" s="212">
        <v>0</v>
      </c>
      <c r="AZ19" s="177"/>
      <c r="BA19" s="212">
        <v>0</v>
      </c>
      <c r="BB19" s="177"/>
      <c r="BC19" s="212">
        <v>0</v>
      </c>
      <c r="BD19" s="177"/>
      <c r="BE19" s="212">
        <v>0</v>
      </c>
      <c r="BF19" s="177"/>
      <c r="BG19" s="212">
        <v>0</v>
      </c>
      <c r="BH19" s="177"/>
      <c r="BI19" s="212">
        <v>0</v>
      </c>
      <c r="BK19" s="212">
        <v>0</v>
      </c>
      <c r="BM19" s="212">
        <v>0</v>
      </c>
    </row>
    <row r="20" spans="1:65">
      <c r="B20" s="77"/>
      <c r="C20" s="78" t="s">
        <v>108</v>
      </c>
      <c r="D20" s="15"/>
      <c r="E20" s="75">
        <v>0</v>
      </c>
      <c r="F20" s="15"/>
      <c r="G20" s="75">
        <v>601</v>
      </c>
      <c r="H20" s="15"/>
      <c r="I20" s="75">
        <v>301</v>
      </c>
      <c r="J20" s="15"/>
      <c r="K20" s="75">
        <v>601</v>
      </c>
      <c r="L20" s="15"/>
      <c r="M20" s="75">
        <v>902</v>
      </c>
      <c r="N20" s="15"/>
      <c r="O20" s="75">
        <v>1202</v>
      </c>
      <c r="P20" s="15"/>
      <c r="Q20" s="73">
        <v>300</v>
      </c>
      <c r="R20" s="15"/>
      <c r="S20" s="73">
        <v>601</v>
      </c>
      <c r="T20" s="15"/>
      <c r="U20" s="73">
        <v>902</v>
      </c>
      <c r="V20" s="15"/>
      <c r="W20" s="75">
        <v>1803</v>
      </c>
      <c r="X20" s="15"/>
      <c r="Y20" s="75">
        <v>0</v>
      </c>
      <c r="Z20" s="15"/>
      <c r="AA20" s="75">
        <v>0</v>
      </c>
      <c r="AB20" s="15"/>
      <c r="AC20" s="75">
        <v>0</v>
      </c>
      <c r="AD20" s="15"/>
      <c r="AE20" s="75">
        <v>0</v>
      </c>
      <c r="AF20" s="15"/>
      <c r="AG20" s="75">
        <v>0</v>
      </c>
      <c r="AH20" s="15"/>
      <c r="AI20" s="76">
        <v>0</v>
      </c>
      <c r="AJ20" s="15"/>
      <c r="AK20" s="76">
        <v>0</v>
      </c>
      <c r="AL20" s="15"/>
      <c r="AM20" s="75">
        <v>0</v>
      </c>
      <c r="AN20" s="15"/>
      <c r="AO20" s="75">
        <v>0</v>
      </c>
      <c r="AP20" s="15"/>
      <c r="AQ20" s="73">
        <v>0</v>
      </c>
      <c r="AR20" s="15"/>
      <c r="AS20" s="73">
        <v>0</v>
      </c>
      <c r="AT20" s="15"/>
      <c r="AU20" s="73">
        <v>0</v>
      </c>
      <c r="AV20" s="15"/>
      <c r="AW20" s="75">
        <v>0</v>
      </c>
      <c r="AX20" s="177"/>
      <c r="AY20" s="212">
        <v>0</v>
      </c>
      <c r="AZ20" s="177"/>
      <c r="BA20" s="212">
        <v>0</v>
      </c>
      <c r="BB20" s="177"/>
      <c r="BC20" s="212">
        <v>0</v>
      </c>
      <c r="BD20" s="177"/>
      <c r="BE20" s="212">
        <v>0</v>
      </c>
      <c r="BF20" s="177"/>
      <c r="BG20" s="212">
        <v>0</v>
      </c>
      <c r="BH20" s="177"/>
      <c r="BI20" s="212">
        <v>0</v>
      </c>
      <c r="BK20" s="212">
        <v>0</v>
      </c>
      <c r="BM20" s="212">
        <v>0</v>
      </c>
    </row>
    <row r="21" spans="1:65">
      <c r="B21" s="77"/>
      <c r="C21" s="78" t="s">
        <v>172</v>
      </c>
      <c r="D21" s="15"/>
      <c r="E21" s="73">
        <v>0</v>
      </c>
      <c r="F21" s="15"/>
      <c r="G21" s="73">
        <v>0</v>
      </c>
      <c r="H21" s="15"/>
      <c r="I21" s="73">
        <v>0</v>
      </c>
      <c r="J21" s="15"/>
      <c r="K21" s="73">
        <v>0</v>
      </c>
      <c r="L21" s="15"/>
      <c r="M21" s="73">
        <v>0</v>
      </c>
      <c r="N21" s="15"/>
      <c r="O21" s="73">
        <v>-17741</v>
      </c>
      <c r="P21" s="15"/>
      <c r="Q21" s="73">
        <v>0</v>
      </c>
      <c r="R21" s="15"/>
      <c r="S21" s="73">
        <v>0</v>
      </c>
      <c r="T21" s="15"/>
      <c r="U21" s="73">
        <v>0</v>
      </c>
      <c r="V21" s="15"/>
      <c r="W21" s="75">
        <v>0</v>
      </c>
      <c r="X21" s="15"/>
      <c r="Y21" s="75">
        <v>-874</v>
      </c>
      <c r="Z21" s="15"/>
      <c r="AA21" s="75">
        <v>-874</v>
      </c>
      <c r="AB21" s="15"/>
      <c r="AC21" s="75">
        <v>-874</v>
      </c>
      <c r="AD21" s="15"/>
      <c r="AE21" s="75">
        <v>-874</v>
      </c>
      <c r="AF21" s="15"/>
      <c r="AG21" s="75">
        <v>0</v>
      </c>
      <c r="AH21" s="15"/>
      <c r="AI21" s="76">
        <v>138</v>
      </c>
      <c r="AJ21" s="15"/>
      <c r="AK21" s="76">
        <v>138</v>
      </c>
      <c r="AL21" s="15"/>
      <c r="AM21" s="76">
        <v>138</v>
      </c>
      <c r="AN21" s="15"/>
      <c r="AO21" s="75">
        <v>71</v>
      </c>
      <c r="AP21" s="15"/>
      <c r="AQ21" s="73">
        <v>72</v>
      </c>
      <c r="AR21" s="15"/>
      <c r="AS21" s="73">
        <v>75</v>
      </c>
      <c r="AT21" s="15"/>
      <c r="AU21" s="73">
        <v>116</v>
      </c>
      <c r="AV21" s="15"/>
      <c r="AW21" s="75">
        <v>41</v>
      </c>
      <c r="AX21" s="177"/>
      <c r="AY21" s="212">
        <v>1176</v>
      </c>
      <c r="AZ21" s="177"/>
      <c r="BA21" s="212">
        <v>1029</v>
      </c>
      <c r="BB21" s="177"/>
      <c r="BC21" s="212">
        <v>1226</v>
      </c>
      <c r="BD21" s="177"/>
      <c r="BE21" s="212">
        <v>0</v>
      </c>
      <c r="BF21" s="177"/>
      <c r="BG21" s="212">
        <v>3</v>
      </c>
      <c r="BH21" s="177"/>
      <c r="BI21" s="212">
        <v>-4630</v>
      </c>
      <c r="BK21" s="212">
        <v>-4286</v>
      </c>
      <c r="BM21" s="212">
        <v>-43</v>
      </c>
    </row>
    <row r="22" spans="1:65" customFormat="1" ht="16.5" customHeight="1">
      <c r="A22" s="9"/>
      <c r="B22" s="9"/>
      <c r="C22" s="78" t="s">
        <v>152</v>
      </c>
      <c r="D22" s="177"/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177"/>
      <c r="U22" s="211">
        <v>-2450</v>
      </c>
      <c r="V22" s="177"/>
      <c r="W22" s="212">
        <v>0</v>
      </c>
      <c r="X22" s="177"/>
      <c r="Y22" s="212">
        <v>0</v>
      </c>
      <c r="Z22" s="177"/>
      <c r="AA22" s="212">
        <v>0</v>
      </c>
      <c r="AB22" s="177"/>
      <c r="AC22" s="212">
        <v>0</v>
      </c>
      <c r="AD22" s="177"/>
      <c r="AE22" s="212">
        <v>0</v>
      </c>
      <c r="AF22" s="177"/>
      <c r="AG22" s="212">
        <v>0</v>
      </c>
      <c r="AH22" s="177"/>
      <c r="AI22" s="221">
        <v>0</v>
      </c>
      <c r="AJ22" s="177"/>
      <c r="AK22" s="221">
        <v>0</v>
      </c>
      <c r="AL22" s="177"/>
      <c r="AM22" s="212">
        <v>0</v>
      </c>
      <c r="AN22" s="177"/>
      <c r="AO22" s="212">
        <v>0</v>
      </c>
      <c r="AP22" s="177"/>
      <c r="AQ22" s="211">
        <v>0</v>
      </c>
      <c r="AR22" s="177"/>
      <c r="AS22" s="211">
        <v>0</v>
      </c>
      <c r="AT22" s="177"/>
      <c r="AU22" s="211">
        <v>0</v>
      </c>
      <c r="AV22" s="177"/>
      <c r="AW22" s="212">
        <v>0</v>
      </c>
      <c r="AX22" s="177"/>
      <c r="AY22" s="212">
        <v>0</v>
      </c>
      <c r="AZ22" s="177"/>
      <c r="BA22" s="212">
        <v>0</v>
      </c>
      <c r="BB22" s="177"/>
      <c r="BC22" s="212">
        <v>0</v>
      </c>
      <c r="BD22" s="177"/>
      <c r="BE22" s="212">
        <v>0</v>
      </c>
      <c r="BF22" s="177"/>
      <c r="BG22" s="212">
        <v>0</v>
      </c>
      <c r="BH22" s="177"/>
      <c r="BI22" s="212">
        <v>0</v>
      </c>
      <c r="BK22" s="212">
        <v>0</v>
      </c>
      <c r="BM22" s="212">
        <v>0</v>
      </c>
    </row>
    <row r="23" spans="1:65">
      <c r="C23" s="78" t="s">
        <v>110</v>
      </c>
      <c r="D23" s="20"/>
      <c r="E23" s="73">
        <v>0</v>
      </c>
      <c r="F23" s="20"/>
      <c r="G23" s="73">
        <v>0</v>
      </c>
      <c r="H23" s="20"/>
      <c r="I23" s="73">
        <v>0</v>
      </c>
      <c r="J23" s="20"/>
      <c r="K23" s="73">
        <v>0</v>
      </c>
      <c r="L23" s="20"/>
      <c r="M23" s="73">
        <v>0</v>
      </c>
      <c r="N23" s="20"/>
      <c r="O23" s="73">
        <v>0</v>
      </c>
      <c r="P23" s="20"/>
      <c r="Q23" s="73">
        <v>0</v>
      </c>
      <c r="R23" s="20"/>
      <c r="S23" s="73">
        <v>584</v>
      </c>
      <c r="T23" s="20"/>
      <c r="U23" s="73">
        <v>1129</v>
      </c>
      <c r="V23" s="20"/>
      <c r="W23" s="75">
        <v>2062.4512399999999</v>
      </c>
      <c r="X23" s="20"/>
      <c r="Y23" s="75">
        <v>0</v>
      </c>
      <c r="Z23" s="20"/>
      <c r="AA23" s="75">
        <v>0</v>
      </c>
      <c r="AB23" s="20"/>
      <c r="AC23" s="75">
        <v>0</v>
      </c>
      <c r="AD23" s="20"/>
      <c r="AE23" s="75">
        <v>0</v>
      </c>
      <c r="AF23" s="20"/>
      <c r="AG23" s="75">
        <v>0</v>
      </c>
      <c r="AH23" s="20"/>
      <c r="AI23" s="76">
        <v>0</v>
      </c>
      <c r="AJ23" s="20"/>
      <c r="AK23" s="76">
        <v>0</v>
      </c>
      <c r="AL23" s="20"/>
      <c r="AM23" s="75">
        <v>0</v>
      </c>
      <c r="AN23" s="20"/>
      <c r="AO23" s="75">
        <v>0</v>
      </c>
      <c r="AP23" s="20"/>
      <c r="AQ23" s="73">
        <v>0</v>
      </c>
      <c r="AR23" s="20"/>
      <c r="AS23" s="73">
        <v>0</v>
      </c>
      <c r="AT23" s="20"/>
      <c r="AU23" s="73">
        <v>0</v>
      </c>
      <c r="AV23" s="15"/>
      <c r="AW23" s="75">
        <v>0</v>
      </c>
      <c r="AX23" s="177"/>
      <c r="AY23" s="212">
        <v>0</v>
      </c>
      <c r="AZ23" s="177"/>
      <c r="BA23" s="212">
        <v>0</v>
      </c>
      <c r="BB23" s="177"/>
      <c r="BC23" s="212">
        <v>0</v>
      </c>
      <c r="BD23" s="213"/>
      <c r="BE23" s="212">
        <v>0</v>
      </c>
      <c r="BF23" s="213"/>
      <c r="BG23" s="212">
        <v>0</v>
      </c>
      <c r="BH23" s="213"/>
      <c r="BI23" s="212">
        <v>0</v>
      </c>
      <c r="BK23" s="212">
        <v>0</v>
      </c>
      <c r="BM23" s="212">
        <v>0</v>
      </c>
    </row>
    <row r="24" spans="1:65">
      <c r="C24" s="78" t="s">
        <v>109</v>
      </c>
      <c r="D24" s="20"/>
      <c r="E24" s="73">
        <v>0</v>
      </c>
      <c r="F24" s="20"/>
      <c r="G24" s="73">
        <v>0</v>
      </c>
      <c r="H24" s="20"/>
      <c r="I24" s="73">
        <v>1293</v>
      </c>
      <c r="J24" s="20"/>
      <c r="K24" s="73">
        <v>2605</v>
      </c>
      <c r="L24" s="20"/>
      <c r="M24" s="73">
        <v>3888</v>
      </c>
      <c r="N24" s="20"/>
      <c r="O24" s="73">
        <v>5150</v>
      </c>
      <c r="P24" s="20"/>
      <c r="Q24" s="73">
        <v>1224</v>
      </c>
      <c r="R24" s="20"/>
      <c r="S24" s="73">
        <v>2401</v>
      </c>
      <c r="T24" s="20"/>
      <c r="U24" s="73">
        <v>3884</v>
      </c>
      <c r="V24" s="20"/>
      <c r="W24" s="75">
        <v>5105</v>
      </c>
      <c r="X24" s="20"/>
      <c r="Y24" s="75">
        <v>1139</v>
      </c>
      <c r="Z24" s="20"/>
      <c r="AA24" s="75">
        <v>2796</v>
      </c>
      <c r="AB24" s="20"/>
      <c r="AC24" s="75">
        <v>4574</v>
      </c>
      <c r="AD24" s="20"/>
      <c r="AE24" s="75">
        <v>5900.51</v>
      </c>
      <c r="AF24" s="20"/>
      <c r="AG24" s="75">
        <v>1902</v>
      </c>
      <c r="AH24" s="20"/>
      <c r="AI24" s="76">
        <v>3878</v>
      </c>
      <c r="AJ24" s="20"/>
      <c r="AK24" s="76">
        <v>5690</v>
      </c>
      <c r="AL24" s="20"/>
      <c r="AM24" s="76">
        <v>7890</v>
      </c>
      <c r="AN24" s="20"/>
      <c r="AO24" s="75">
        <v>2203</v>
      </c>
      <c r="AP24" s="20"/>
      <c r="AQ24" s="73">
        <v>4389</v>
      </c>
      <c r="AR24" s="20"/>
      <c r="AS24" s="73">
        <v>6928</v>
      </c>
      <c r="AT24" s="20"/>
      <c r="AU24" s="73">
        <v>9573</v>
      </c>
      <c r="AV24" s="20"/>
      <c r="AW24" s="75">
        <v>2607.0430099999999</v>
      </c>
      <c r="AX24" s="213"/>
      <c r="AY24" s="212">
        <v>5590</v>
      </c>
      <c r="AZ24" s="213"/>
      <c r="BA24" s="212">
        <v>8776</v>
      </c>
      <c r="BB24" s="213"/>
      <c r="BC24" s="212">
        <v>12257</v>
      </c>
      <c r="BD24" s="213"/>
      <c r="BE24" s="212">
        <v>4389</v>
      </c>
      <c r="BF24" s="213"/>
      <c r="BG24" s="212">
        <v>8207</v>
      </c>
      <c r="BH24" s="213"/>
      <c r="BI24" s="212">
        <v>12740</v>
      </c>
      <c r="BK24" s="212">
        <v>17980</v>
      </c>
      <c r="BM24" s="212">
        <v>5526</v>
      </c>
    </row>
    <row r="25" spans="1:65">
      <c r="C25" s="74" t="s">
        <v>175</v>
      </c>
      <c r="D25" s="17"/>
      <c r="E25" s="212">
        <v>12157</v>
      </c>
      <c r="F25" s="147"/>
      <c r="G25" s="212">
        <v>11261</v>
      </c>
      <c r="H25" s="147"/>
      <c r="I25" s="212">
        <v>0</v>
      </c>
      <c r="J25" s="147"/>
      <c r="K25" s="212">
        <v>0</v>
      </c>
      <c r="L25" s="147"/>
      <c r="M25" s="212">
        <v>0</v>
      </c>
      <c r="N25" s="147"/>
      <c r="O25" s="212">
        <v>-9241</v>
      </c>
      <c r="P25" s="147"/>
      <c r="Q25" s="212">
        <v>10</v>
      </c>
      <c r="R25" s="147"/>
      <c r="S25" s="212">
        <v>-957</v>
      </c>
      <c r="T25" s="147"/>
      <c r="U25" s="212">
        <v>-1338</v>
      </c>
      <c r="V25" s="147"/>
      <c r="W25" s="212">
        <v>-1826</v>
      </c>
      <c r="X25" s="147"/>
      <c r="Y25" s="212">
        <v>-366</v>
      </c>
      <c r="Z25" s="147"/>
      <c r="AA25" s="212">
        <v>-778</v>
      </c>
      <c r="AB25" s="147"/>
      <c r="AC25" s="212">
        <v>-1953</v>
      </c>
      <c r="AD25" s="147"/>
      <c r="AE25" s="212">
        <v>-722</v>
      </c>
      <c r="AF25" s="147"/>
      <c r="AG25" s="212">
        <v>-80</v>
      </c>
      <c r="AH25" s="147"/>
      <c r="AI25" s="212">
        <v>-391</v>
      </c>
      <c r="AJ25" s="147"/>
      <c r="AK25" s="212">
        <v>-656</v>
      </c>
      <c r="AL25" s="147"/>
      <c r="AM25" s="212">
        <v>-873</v>
      </c>
      <c r="AN25" s="147"/>
      <c r="AO25" s="212">
        <v>-156</v>
      </c>
      <c r="AP25" s="147"/>
      <c r="AQ25" s="211">
        <v>18.007540000000063</v>
      </c>
      <c r="AR25" s="147"/>
      <c r="AS25" s="211">
        <v>-47.986640000000079</v>
      </c>
      <c r="AT25" s="147"/>
      <c r="AU25" s="211">
        <v>-979.31214999999975</v>
      </c>
      <c r="AV25" s="147"/>
      <c r="AW25" s="212">
        <v>-298</v>
      </c>
      <c r="AX25" s="147"/>
      <c r="AY25" s="212">
        <v>-415</v>
      </c>
      <c r="AZ25" s="147"/>
      <c r="BA25" s="212">
        <v>-649.29309000000012</v>
      </c>
      <c r="BB25" s="147"/>
      <c r="BC25" s="211">
        <v>-1823.9132500000001</v>
      </c>
      <c r="BD25" s="147"/>
      <c r="BE25" s="212">
        <v>-231</v>
      </c>
      <c r="BF25" s="147"/>
      <c r="BG25" s="212">
        <v>-740</v>
      </c>
      <c r="BH25" s="147"/>
      <c r="BI25" s="212">
        <v>-840</v>
      </c>
      <c r="BK25" s="212">
        <v>-1581</v>
      </c>
      <c r="BM25" s="212">
        <v>-203</v>
      </c>
    </row>
    <row r="26" spans="1:65">
      <c r="C26" s="74"/>
      <c r="D26" s="24"/>
      <c r="E26" s="73"/>
      <c r="F26" s="24"/>
      <c r="G26" s="73"/>
      <c r="H26" s="24"/>
      <c r="I26" s="73"/>
      <c r="J26" s="24"/>
      <c r="K26" s="73"/>
      <c r="L26" s="24"/>
      <c r="M26" s="73"/>
      <c r="N26" s="24"/>
      <c r="O26" s="73"/>
      <c r="P26" s="24"/>
      <c r="Q26" s="73"/>
      <c r="R26" s="24"/>
      <c r="S26" s="73"/>
      <c r="T26" s="24"/>
      <c r="U26" s="73"/>
      <c r="V26" s="24"/>
      <c r="W26" s="73"/>
      <c r="X26" s="24"/>
      <c r="Y26" s="73"/>
      <c r="Z26" s="24"/>
      <c r="AA26" s="73"/>
      <c r="AB26" s="24"/>
      <c r="AC26" s="73"/>
      <c r="AD26" s="24"/>
      <c r="AE26" s="73"/>
      <c r="AF26" s="24"/>
      <c r="AG26" s="73"/>
      <c r="AH26" s="24"/>
      <c r="AI26" s="73"/>
      <c r="AJ26" s="24"/>
      <c r="AK26" s="73"/>
      <c r="AL26" s="24"/>
      <c r="AM26" s="73"/>
      <c r="AN26" s="24"/>
      <c r="AO26" s="73"/>
      <c r="AP26" s="24"/>
      <c r="AQ26" s="73"/>
      <c r="AR26" s="24"/>
      <c r="AS26" s="73"/>
      <c r="AT26" s="24"/>
      <c r="AU26" s="73"/>
      <c r="AV26" s="17"/>
      <c r="AX26" s="213"/>
      <c r="AY26" s="211"/>
      <c r="AZ26" s="213"/>
      <c r="BA26" s="211"/>
      <c r="BB26" s="213"/>
      <c r="BC26" s="211"/>
      <c r="BD26" s="24"/>
      <c r="BE26" s="211"/>
      <c r="BF26" s="24"/>
      <c r="BG26" s="211"/>
      <c r="BH26" s="24"/>
      <c r="BI26" s="211"/>
      <c r="BK26" s="211"/>
      <c r="BM26" s="211"/>
    </row>
    <row r="27" spans="1:65" ht="18">
      <c r="C27" s="249" t="s">
        <v>111</v>
      </c>
      <c r="D27" s="8"/>
      <c r="E27" s="73"/>
      <c r="F27" s="8"/>
      <c r="G27" s="73"/>
      <c r="H27" s="8"/>
      <c r="I27" s="73"/>
      <c r="J27" s="8"/>
      <c r="K27" s="73"/>
      <c r="L27" s="8"/>
      <c r="M27" s="73"/>
      <c r="N27" s="8"/>
      <c r="O27" s="73"/>
      <c r="P27" s="8"/>
      <c r="Q27" s="73"/>
      <c r="R27" s="8"/>
      <c r="S27" s="73"/>
      <c r="T27" s="8"/>
      <c r="U27" s="73"/>
      <c r="V27" s="8"/>
      <c r="W27" s="73"/>
      <c r="X27" s="8"/>
      <c r="Y27" s="73"/>
      <c r="Z27" s="8"/>
      <c r="AA27" s="73"/>
      <c r="AB27" s="8"/>
      <c r="AC27" s="73"/>
      <c r="AD27" s="8"/>
      <c r="AE27" s="73"/>
      <c r="AF27" s="8"/>
      <c r="AG27" s="73"/>
      <c r="AH27" s="8"/>
      <c r="AI27" s="73"/>
      <c r="AJ27" s="8"/>
      <c r="AK27" s="73"/>
      <c r="AL27" s="8"/>
      <c r="AM27" s="73"/>
      <c r="AN27" s="8"/>
      <c r="AO27" s="73"/>
      <c r="AP27" s="8"/>
      <c r="AQ27" s="73"/>
      <c r="AR27" s="8"/>
      <c r="AS27" s="73"/>
      <c r="AT27" s="8"/>
      <c r="AU27" s="73"/>
      <c r="AV27" s="24"/>
      <c r="AW27" s="73"/>
      <c r="AX27" s="24"/>
      <c r="AY27" s="211"/>
      <c r="AZ27" s="24"/>
      <c r="BA27" s="211"/>
      <c r="BB27" s="24"/>
      <c r="BC27" s="211"/>
      <c r="BD27" s="208"/>
      <c r="BE27" s="211"/>
      <c r="BF27" s="208"/>
      <c r="BG27" s="211"/>
      <c r="BH27" s="208"/>
      <c r="BI27" s="211"/>
      <c r="BK27" s="211"/>
      <c r="BM27" s="211"/>
    </row>
    <row r="28" spans="1:65" ht="18">
      <c r="C28" s="79" t="s">
        <v>112</v>
      </c>
      <c r="D28" s="25"/>
      <c r="E28" s="73">
        <v>-4040</v>
      </c>
      <c r="F28" s="25"/>
      <c r="G28" s="73">
        <v>-6758</v>
      </c>
      <c r="H28" s="25"/>
      <c r="I28" s="73">
        <v>26120.977189999998</v>
      </c>
      <c r="J28" s="25"/>
      <c r="K28" s="73">
        <v>30630.977189999998</v>
      </c>
      <c r="L28" s="25"/>
      <c r="M28" s="73">
        <v>26500.977189999998</v>
      </c>
      <c r="N28" s="25"/>
      <c r="O28" s="73">
        <v>712</v>
      </c>
      <c r="P28" s="25"/>
      <c r="Q28" s="73">
        <v>46244.148579199995</v>
      </c>
      <c r="R28" s="25"/>
      <c r="S28" s="73">
        <v>34381.148579199995</v>
      </c>
      <c r="T28" s="25"/>
      <c r="U28" s="73">
        <v>12855</v>
      </c>
      <c r="V28" s="25"/>
      <c r="W28" s="73">
        <v>-34683</v>
      </c>
      <c r="X28" s="25"/>
      <c r="Y28" s="73">
        <v>41727</v>
      </c>
      <c r="Z28" s="25"/>
      <c r="AA28" s="73">
        <v>26804</v>
      </c>
      <c r="AB28" s="25"/>
      <c r="AC28" s="73">
        <v>4801</v>
      </c>
      <c r="AD28" s="25"/>
      <c r="AE28" s="73">
        <v>-27585</v>
      </c>
      <c r="AF28" s="25"/>
      <c r="AG28" s="73">
        <v>40051</v>
      </c>
      <c r="AH28" s="25"/>
      <c r="AI28" s="73">
        <v>32806</v>
      </c>
      <c r="AJ28" s="25"/>
      <c r="AK28" s="73">
        <v>26548</v>
      </c>
      <c r="AL28" s="25"/>
      <c r="AM28" s="73">
        <v>-27605</v>
      </c>
      <c r="AN28" s="25"/>
      <c r="AO28" s="73">
        <v>37208</v>
      </c>
      <c r="AP28" s="25"/>
      <c r="AQ28" s="73">
        <v>34658</v>
      </c>
      <c r="AR28" s="25"/>
      <c r="AS28" s="73">
        <v>26042</v>
      </c>
      <c r="AT28" s="25"/>
      <c r="AU28" s="73">
        <v>-44293</v>
      </c>
      <c r="AV28" s="8"/>
      <c r="AW28" s="73">
        <v>47852</v>
      </c>
      <c r="AX28" s="208"/>
      <c r="AY28" s="211">
        <v>43541</v>
      </c>
      <c r="AZ28" s="208"/>
      <c r="BA28" s="211">
        <v>48717</v>
      </c>
      <c r="BB28" s="208"/>
      <c r="BC28" s="211">
        <v>-45520</v>
      </c>
      <c r="BD28" s="214"/>
      <c r="BE28" s="211">
        <v>67992</v>
      </c>
      <c r="BF28" s="214"/>
      <c r="BG28" s="211">
        <v>64908</v>
      </c>
      <c r="BH28" s="214"/>
      <c r="BI28" s="211">
        <v>35263</v>
      </c>
      <c r="BK28" s="211">
        <v>-45597</v>
      </c>
      <c r="BM28" s="211">
        <v>65116</v>
      </c>
    </row>
    <row r="29" spans="1:65">
      <c r="C29" s="79" t="s">
        <v>113</v>
      </c>
      <c r="D29" s="26"/>
      <c r="E29" s="73">
        <v>-35</v>
      </c>
      <c r="F29" s="26"/>
      <c r="G29" s="73">
        <v>-18</v>
      </c>
      <c r="H29" s="26"/>
      <c r="I29" s="73">
        <v>-15.023000000000025</v>
      </c>
      <c r="J29" s="26"/>
      <c r="K29" s="73">
        <v>1001.977</v>
      </c>
      <c r="L29" s="26"/>
      <c r="M29" s="73">
        <v>1006.977</v>
      </c>
      <c r="N29" s="26"/>
      <c r="O29" s="73">
        <v>1008.977</v>
      </c>
      <c r="P29" s="26"/>
      <c r="Q29" s="73">
        <v>0</v>
      </c>
      <c r="R29" s="26"/>
      <c r="S29" s="73">
        <v>0</v>
      </c>
      <c r="T29" s="26"/>
      <c r="U29" s="73">
        <v>0</v>
      </c>
      <c r="V29" s="26"/>
      <c r="W29" s="73">
        <v>0</v>
      </c>
      <c r="X29" s="26"/>
      <c r="Y29" s="73">
        <v>0</v>
      </c>
      <c r="Z29" s="26"/>
      <c r="AA29" s="73">
        <v>0</v>
      </c>
      <c r="AB29" s="26"/>
      <c r="AC29" s="73">
        <v>0</v>
      </c>
      <c r="AD29" s="26"/>
      <c r="AE29" s="73">
        <v>0</v>
      </c>
      <c r="AF29" s="26"/>
      <c r="AG29" s="73">
        <v>0</v>
      </c>
      <c r="AH29" s="26"/>
      <c r="AI29" s="73">
        <v>0</v>
      </c>
      <c r="AJ29" s="26"/>
      <c r="AK29" s="73">
        <v>0</v>
      </c>
      <c r="AL29" s="26"/>
      <c r="AM29" s="73">
        <v>0</v>
      </c>
      <c r="AN29" s="26"/>
      <c r="AO29" s="73">
        <v>0</v>
      </c>
      <c r="AP29" s="26"/>
      <c r="AQ29" s="73">
        <v>0</v>
      </c>
      <c r="AR29" s="26"/>
      <c r="AS29" s="73">
        <v>0</v>
      </c>
      <c r="AT29" s="26"/>
      <c r="AU29" s="73">
        <v>0</v>
      </c>
      <c r="AV29" s="25"/>
      <c r="AW29" s="73">
        <v>0</v>
      </c>
      <c r="AX29" s="214"/>
      <c r="AY29" s="211">
        <v>0</v>
      </c>
      <c r="AZ29" s="214"/>
      <c r="BA29" s="211">
        <v>0</v>
      </c>
      <c r="BB29" s="214"/>
      <c r="BC29" s="211">
        <v>0</v>
      </c>
      <c r="BD29" s="215"/>
      <c r="BE29" s="211">
        <v>0</v>
      </c>
      <c r="BF29" s="215"/>
      <c r="BG29" s="211">
        <v>0</v>
      </c>
      <c r="BH29" s="215"/>
      <c r="BI29" s="211">
        <v>0</v>
      </c>
      <c r="BK29" s="211">
        <v>0</v>
      </c>
      <c r="BM29" s="211">
        <v>0</v>
      </c>
    </row>
    <row r="30" spans="1:65">
      <c r="C30" s="79" t="s">
        <v>25</v>
      </c>
      <c r="D30" s="15"/>
      <c r="E30" s="73">
        <v>-10850</v>
      </c>
      <c r="F30" s="15"/>
      <c r="G30" s="73">
        <v>-8257</v>
      </c>
      <c r="H30" s="15"/>
      <c r="I30" s="73">
        <v>-12054.434999999998</v>
      </c>
      <c r="J30" s="15"/>
      <c r="K30" s="73">
        <v>-16074.434999999998</v>
      </c>
      <c r="L30" s="15"/>
      <c r="M30" s="73">
        <v>-9820.4349999999977</v>
      </c>
      <c r="N30" s="15"/>
      <c r="O30" s="73">
        <v>1016.5650000000023</v>
      </c>
      <c r="P30" s="15"/>
      <c r="Q30" s="73">
        <v>-9017</v>
      </c>
      <c r="R30" s="15"/>
      <c r="S30" s="73">
        <v>-5094</v>
      </c>
      <c r="T30" s="15"/>
      <c r="U30" s="73">
        <v>-21662</v>
      </c>
      <c r="V30" s="15"/>
      <c r="W30" s="73">
        <v>-23849</v>
      </c>
      <c r="X30" s="15"/>
      <c r="Y30" s="73">
        <v>-36079</v>
      </c>
      <c r="Z30" s="15"/>
      <c r="AA30" s="73">
        <v>-53965</v>
      </c>
      <c r="AB30" s="15"/>
      <c r="AC30" s="73">
        <v>-68769</v>
      </c>
      <c r="AD30" s="15"/>
      <c r="AE30" s="73">
        <v>-79254</v>
      </c>
      <c r="AF30" s="15"/>
      <c r="AG30" s="73">
        <v>-39133</v>
      </c>
      <c r="AH30" s="15"/>
      <c r="AI30" s="73">
        <v>-49442</v>
      </c>
      <c r="AJ30" s="15"/>
      <c r="AK30" s="73">
        <v>-53985</v>
      </c>
      <c r="AL30" s="15"/>
      <c r="AM30" s="73">
        <v>-46537</v>
      </c>
      <c r="AN30" s="15"/>
      <c r="AO30" s="73">
        <v>-35898</v>
      </c>
      <c r="AP30" s="15"/>
      <c r="AQ30" s="73">
        <v>-49643</v>
      </c>
      <c r="AR30" s="15"/>
      <c r="AS30" s="73">
        <v>-50663</v>
      </c>
      <c r="AT30" s="15"/>
      <c r="AU30" s="73">
        <v>-29498</v>
      </c>
      <c r="AV30" s="26"/>
      <c r="AW30" s="73">
        <v>-21145</v>
      </c>
      <c r="AX30" s="215"/>
      <c r="AY30" s="211">
        <v>-28547</v>
      </c>
      <c r="AZ30" s="215"/>
      <c r="BA30" s="211">
        <v>-65008</v>
      </c>
      <c r="BB30" s="215"/>
      <c r="BC30" s="211">
        <v>-58181</v>
      </c>
      <c r="BD30" s="177"/>
      <c r="BE30" s="211">
        <v>-39602</v>
      </c>
      <c r="BF30" s="177"/>
      <c r="BG30" s="211">
        <v>-49018</v>
      </c>
      <c r="BH30" s="177"/>
      <c r="BI30" s="211">
        <v>-68898</v>
      </c>
      <c r="BK30" s="211">
        <v>-51778</v>
      </c>
      <c r="BM30" s="211">
        <v>-47722</v>
      </c>
    </row>
    <row r="31" spans="1:65">
      <c r="C31" s="79" t="s">
        <v>114</v>
      </c>
      <c r="D31" s="15"/>
      <c r="E31" s="73">
        <v>-53</v>
      </c>
      <c r="F31" s="15"/>
      <c r="G31" s="73">
        <v>889</v>
      </c>
      <c r="H31" s="15"/>
      <c r="I31" s="73">
        <v>-1642.8819984996667</v>
      </c>
      <c r="J31" s="15"/>
      <c r="K31" s="73">
        <v>-1132.8819984996667</v>
      </c>
      <c r="L31" s="15"/>
      <c r="M31" s="73">
        <v>-1677.8819984996667</v>
      </c>
      <c r="N31" s="15"/>
      <c r="O31" s="73">
        <v>-76.581809999999678</v>
      </c>
      <c r="P31" s="15"/>
      <c r="Q31" s="73">
        <v>-229</v>
      </c>
      <c r="R31" s="15"/>
      <c r="S31" s="73">
        <v>510</v>
      </c>
      <c r="T31" s="15"/>
      <c r="U31" s="73">
        <v>3051</v>
      </c>
      <c r="V31" s="15"/>
      <c r="W31" s="73">
        <v>5693</v>
      </c>
      <c r="X31" s="15"/>
      <c r="Y31" s="73">
        <v>2232</v>
      </c>
      <c r="Z31" s="15"/>
      <c r="AA31" s="73">
        <v>5422</v>
      </c>
      <c r="AB31" s="15"/>
      <c r="AC31" s="73">
        <v>8025</v>
      </c>
      <c r="AD31" s="15"/>
      <c r="AE31" s="73">
        <v>8939</v>
      </c>
      <c r="AF31" s="15"/>
      <c r="AG31" s="73">
        <v>4488</v>
      </c>
      <c r="AH31" s="15"/>
      <c r="AI31" s="73">
        <v>2652</v>
      </c>
      <c r="AJ31" s="15"/>
      <c r="AK31" s="73">
        <v>4404</v>
      </c>
      <c r="AL31" s="15"/>
      <c r="AM31" s="73">
        <v>5611</v>
      </c>
      <c r="AN31" s="15"/>
      <c r="AO31" s="73">
        <v>-1345</v>
      </c>
      <c r="AP31" s="15"/>
      <c r="AQ31" s="73">
        <v>-1578.0075400000001</v>
      </c>
      <c r="AR31" s="15"/>
      <c r="AS31" s="73">
        <v>-3317.0133599999999</v>
      </c>
      <c r="AT31" s="15"/>
      <c r="AU31" s="73">
        <v>-1836.68785</v>
      </c>
      <c r="AV31" s="15"/>
      <c r="AW31" s="73">
        <v>-282</v>
      </c>
      <c r="AX31" s="177"/>
      <c r="AY31" s="211">
        <v>6430</v>
      </c>
      <c r="AZ31" s="177"/>
      <c r="BA31" s="211">
        <v>6492</v>
      </c>
      <c r="BB31" s="177"/>
      <c r="BC31" s="211">
        <v>6686.9132499999996</v>
      </c>
      <c r="BD31" s="177"/>
      <c r="BE31" s="211">
        <v>-659</v>
      </c>
      <c r="BF31" s="177"/>
      <c r="BG31" s="211">
        <v>1294</v>
      </c>
      <c r="BH31" s="177"/>
      <c r="BI31" s="211">
        <v>1226</v>
      </c>
      <c r="BK31" s="211">
        <v>4618</v>
      </c>
      <c r="BM31" s="211">
        <v>-3</v>
      </c>
    </row>
    <row r="32" spans="1:65">
      <c r="C32" s="79" t="s">
        <v>115</v>
      </c>
      <c r="D32" s="15"/>
      <c r="E32" s="73">
        <v>-2095</v>
      </c>
      <c r="F32" s="15"/>
      <c r="G32" s="73">
        <v>-3568</v>
      </c>
      <c r="H32" s="15"/>
      <c r="I32" s="73">
        <v>-595</v>
      </c>
      <c r="J32" s="15"/>
      <c r="K32" s="73">
        <v>-1307.4560000000001</v>
      </c>
      <c r="L32" s="15"/>
      <c r="M32" s="73">
        <v>-1827.4560000000001</v>
      </c>
      <c r="N32" s="15"/>
      <c r="O32" s="73">
        <v>-2225</v>
      </c>
      <c r="P32" s="15"/>
      <c r="Q32" s="73">
        <v>-212</v>
      </c>
      <c r="R32" s="15"/>
      <c r="S32" s="73">
        <v>-275</v>
      </c>
      <c r="T32" s="15"/>
      <c r="U32" s="73">
        <v>-423</v>
      </c>
      <c r="V32" s="15"/>
      <c r="W32" s="73">
        <v>2555</v>
      </c>
      <c r="X32" s="15"/>
      <c r="Y32" s="73">
        <v>219</v>
      </c>
      <c r="Z32" s="15"/>
      <c r="AA32" s="73">
        <v>318</v>
      </c>
      <c r="AB32" s="15"/>
      <c r="AC32" s="73">
        <v>473</v>
      </c>
      <c r="AD32" s="15"/>
      <c r="AE32" s="73">
        <v>500</v>
      </c>
      <c r="AF32" s="15"/>
      <c r="AG32" s="73">
        <v>793</v>
      </c>
      <c r="AH32" s="15"/>
      <c r="AI32" s="73">
        <v>1166</v>
      </c>
      <c r="AJ32" s="15"/>
      <c r="AK32" s="73">
        <v>1975</v>
      </c>
      <c r="AL32" s="15"/>
      <c r="AM32" s="73">
        <v>2434</v>
      </c>
      <c r="AN32" s="15"/>
      <c r="AO32" s="73">
        <v>384</v>
      </c>
      <c r="AP32" s="15"/>
      <c r="AQ32" s="73">
        <v>913</v>
      </c>
      <c r="AR32" s="15"/>
      <c r="AS32" s="73">
        <v>1392</v>
      </c>
      <c r="AT32" s="15"/>
      <c r="AU32" s="73">
        <v>1864</v>
      </c>
      <c r="AV32" s="15"/>
      <c r="AW32" s="73">
        <v>226</v>
      </c>
      <c r="AX32" s="177"/>
      <c r="AY32" s="211">
        <v>-1315</v>
      </c>
      <c r="AZ32" s="177"/>
      <c r="BA32" s="211">
        <v>-1142</v>
      </c>
      <c r="BB32" s="177"/>
      <c r="BC32" s="211">
        <v>-808</v>
      </c>
      <c r="BD32" s="177"/>
      <c r="BE32" s="211">
        <v>432</v>
      </c>
      <c r="BF32" s="177"/>
      <c r="BG32" s="211">
        <v>742</v>
      </c>
      <c r="BH32" s="177"/>
      <c r="BI32" s="211">
        <v>789</v>
      </c>
      <c r="BK32" s="211">
        <v>782</v>
      </c>
      <c r="BM32" s="211">
        <v>-10</v>
      </c>
    </row>
    <row r="33" spans="1:65">
      <c r="C33" s="79" t="s">
        <v>116</v>
      </c>
      <c r="D33" s="15"/>
      <c r="E33" s="73">
        <v>-701</v>
      </c>
      <c r="F33" s="15"/>
      <c r="G33" s="73">
        <v>-1047</v>
      </c>
      <c r="H33" s="15"/>
      <c r="I33" s="73">
        <v>-2712.2040000000002</v>
      </c>
      <c r="J33" s="15"/>
      <c r="K33" s="73">
        <v>-2508.2040000000002</v>
      </c>
      <c r="L33" s="15"/>
      <c r="M33" s="73">
        <v>-335.20400000000018</v>
      </c>
      <c r="N33" s="15"/>
      <c r="O33" s="73">
        <v>-858.20400000000018</v>
      </c>
      <c r="P33" s="15"/>
      <c r="Q33" s="73">
        <v>-916.38696063000043</v>
      </c>
      <c r="R33" s="15"/>
      <c r="S33" s="73">
        <v>-936.38696063000043</v>
      </c>
      <c r="T33" s="15"/>
      <c r="U33" s="73">
        <v>-2216</v>
      </c>
      <c r="V33" s="15"/>
      <c r="W33" s="73">
        <v>1850.6130393699996</v>
      </c>
      <c r="X33" s="15"/>
      <c r="Y33" s="73">
        <v>-895</v>
      </c>
      <c r="Z33" s="15"/>
      <c r="AA33" s="73">
        <v>301</v>
      </c>
      <c r="AB33" s="15"/>
      <c r="AC33" s="73">
        <v>-1084</v>
      </c>
      <c r="AD33" s="15"/>
      <c r="AE33" s="73">
        <v>2198</v>
      </c>
      <c r="AF33" s="15"/>
      <c r="AG33" s="73">
        <v>-34</v>
      </c>
      <c r="AH33" s="15"/>
      <c r="AI33" s="73">
        <v>-563</v>
      </c>
      <c r="AJ33" s="15"/>
      <c r="AK33" s="73">
        <v>-1345</v>
      </c>
      <c r="AL33" s="15"/>
      <c r="AM33" s="73">
        <v>-2094</v>
      </c>
      <c r="AN33" s="15"/>
      <c r="AO33" s="73">
        <v>-534</v>
      </c>
      <c r="AP33" s="15"/>
      <c r="AQ33" s="73">
        <v>-3103</v>
      </c>
      <c r="AR33" s="15"/>
      <c r="AS33" s="73">
        <v>-2608</v>
      </c>
      <c r="AT33" s="15"/>
      <c r="AU33" s="73">
        <v>-2979</v>
      </c>
      <c r="AV33" s="15"/>
      <c r="AW33" s="73">
        <v>-3040</v>
      </c>
      <c r="AX33" s="177"/>
      <c r="AY33" s="211">
        <v>-5734</v>
      </c>
      <c r="AZ33" s="177"/>
      <c r="BA33" s="211">
        <v>-6747</v>
      </c>
      <c r="BB33" s="177"/>
      <c r="BC33" s="211">
        <v>-189</v>
      </c>
      <c r="BD33" s="177"/>
      <c r="BE33" s="211">
        <v>-4953</v>
      </c>
      <c r="BF33" s="177"/>
      <c r="BG33" s="211">
        <v>-16431</v>
      </c>
      <c r="BH33" s="177"/>
      <c r="BI33" s="211">
        <v>-11465</v>
      </c>
      <c r="BK33" s="211">
        <v>-6526</v>
      </c>
      <c r="BM33" s="211">
        <v>-4758</v>
      </c>
    </row>
    <row r="34" spans="1:65">
      <c r="C34" s="79" t="s">
        <v>37</v>
      </c>
      <c r="D34" s="15"/>
      <c r="E34" s="73">
        <v>-786</v>
      </c>
      <c r="F34" s="15"/>
      <c r="G34" s="73">
        <v>-402</v>
      </c>
      <c r="H34" s="15"/>
      <c r="I34" s="73">
        <v>7181.1370000000006</v>
      </c>
      <c r="J34" s="15"/>
      <c r="K34" s="73">
        <v>6810.1370000000006</v>
      </c>
      <c r="L34" s="15"/>
      <c r="M34" s="73">
        <v>4075.1370000000006</v>
      </c>
      <c r="N34" s="15"/>
      <c r="O34" s="73">
        <v>1849.1370000000006</v>
      </c>
      <c r="P34" s="15"/>
      <c r="Q34" s="73">
        <v>8742</v>
      </c>
      <c r="R34" s="15"/>
      <c r="S34" s="73">
        <v>-1074</v>
      </c>
      <c r="T34" s="15"/>
      <c r="U34" s="73">
        <v>16467</v>
      </c>
      <c r="V34" s="15"/>
      <c r="W34" s="73">
        <v>22795</v>
      </c>
      <c r="X34" s="15"/>
      <c r="Y34" s="73">
        <v>2362</v>
      </c>
      <c r="Z34" s="15"/>
      <c r="AA34" s="73">
        <v>-3266</v>
      </c>
      <c r="AB34" s="15"/>
      <c r="AC34" s="73">
        <v>985</v>
      </c>
      <c r="AD34" s="15"/>
      <c r="AE34" s="73">
        <v>5158</v>
      </c>
      <c r="AF34" s="15"/>
      <c r="AG34" s="73">
        <v>4693</v>
      </c>
      <c r="AH34" s="15"/>
      <c r="AI34" s="73">
        <v>10378</v>
      </c>
      <c r="AJ34" s="15"/>
      <c r="AK34" s="73">
        <v>-6108</v>
      </c>
      <c r="AL34" s="15"/>
      <c r="AM34" s="73">
        <v>16435.66246</v>
      </c>
      <c r="AN34" s="15"/>
      <c r="AO34" s="73">
        <v>-1845.3446900000008</v>
      </c>
      <c r="AP34" s="15"/>
      <c r="AQ34" s="73">
        <v>-5687.078309999999</v>
      </c>
      <c r="AR34" s="15"/>
      <c r="AS34" s="73">
        <v>-12877.66246</v>
      </c>
      <c r="AT34" s="15"/>
      <c r="AU34" s="73">
        <v>-1773.9698100000023</v>
      </c>
      <c r="AV34" s="15"/>
      <c r="AW34" s="73">
        <v>4201.0740299999989</v>
      </c>
      <c r="AX34" s="177"/>
      <c r="AY34" s="211">
        <v>9864.3073499999991</v>
      </c>
      <c r="AZ34" s="177"/>
      <c r="BA34" s="211">
        <v>13800.307350000003</v>
      </c>
      <c r="BB34" s="177"/>
      <c r="BC34" s="211">
        <v>21914.307350000003</v>
      </c>
      <c r="BD34" s="177"/>
      <c r="BE34" s="211">
        <v>-5912</v>
      </c>
      <c r="BF34" s="177"/>
      <c r="BG34" s="211">
        <v>-6034</v>
      </c>
      <c r="BH34" s="177"/>
      <c r="BI34" s="211">
        <v>9743</v>
      </c>
      <c r="BK34" s="211">
        <v>7091</v>
      </c>
      <c r="BM34" s="211">
        <v>-8460</v>
      </c>
    </row>
    <row r="35" spans="1:65">
      <c r="C35" s="78" t="s">
        <v>117</v>
      </c>
      <c r="D35" s="15"/>
      <c r="E35" s="73">
        <v>-473</v>
      </c>
      <c r="F35" s="15"/>
      <c r="G35" s="73">
        <v>1831</v>
      </c>
      <c r="H35" s="15"/>
      <c r="I35" s="73">
        <v>-1947.2950000000001</v>
      </c>
      <c r="J35" s="15"/>
      <c r="K35" s="73">
        <v>-1106.2950000000001</v>
      </c>
      <c r="L35" s="15"/>
      <c r="M35" s="73">
        <v>662.70499999999993</v>
      </c>
      <c r="N35" s="15"/>
      <c r="O35" s="73">
        <v>4145.7049999999999</v>
      </c>
      <c r="P35" s="15"/>
      <c r="Q35" s="73">
        <v>-1046</v>
      </c>
      <c r="R35" s="15"/>
      <c r="S35" s="73">
        <v>-286</v>
      </c>
      <c r="T35" s="15"/>
      <c r="U35" s="73">
        <v>1051</v>
      </c>
      <c r="V35" s="15"/>
      <c r="W35" s="73">
        <v>-119</v>
      </c>
      <c r="X35" s="15"/>
      <c r="Y35" s="73">
        <v>-2534</v>
      </c>
      <c r="Z35" s="15"/>
      <c r="AA35" s="73">
        <v>473</v>
      </c>
      <c r="AB35" s="15"/>
      <c r="AC35" s="73">
        <v>4939</v>
      </c>
      <c r="AD35" s="15"/>
      <c r="AE35" s="73">
        <v>9458</v>
      </c>
      <c r="AF35" s="15"/>
      <c r="AG35" s="73">
        <v>-4660</v>
      </c>
      <c r="AH35" s="15"/>
      <c r="AI35" s="73">
        <v>-2994</v>
      </c>
      <c r="AJ35" s="15"/>
      <c r="AK35" s="73">
        <v>563</v>
      </c>
      <c r="AL35" s="15"/>
      <c r="AM35" s="73">
        <v>4346</v>
      </c>
      <c r="AN35" s="15"/>
      <c r="AO35" s="73">
        <v>-4429</v>
      </c>
      <c r="AP35" s="15"/>
      <c r="AQ35" s="73">
        <v>-3054</v>
      </c>
      <c r="AR35" s="15"/>
      <c r="AS35" s="73">
        <v>1421</v>
      </c>
      <c r="AT35" s="15"/>
      <c r="AU35" s="73">
        <v>5557</v>
      </c>
      <c r="AV35" s="15"/>
      <c r="AW35" s="73">
        <v>-2646</v>
      </c>
      <c r="AX35" s="177"/>
      <c r="AY35" s="211">
        <v>-6496</v>
      </c>
      <c r="AZ35" s="177"/>
      <c r="BA35" s="211">
        <v>-1653</v>
      </c>
      <c r="BB35" s="177"/>
      <c r="BC35" s="211">
        <v>3196</v>
      </c>
      <c r="BD35" s="177"/>
      <c r="BE35" s="211">
        <v>-1337</v>
      </c>
      <c r="BF35" s="177"/>
      <c r="BG35" s="211">
        <v>1260</v>
      </c>
      <c r="BH35" s="177"/>
      <c r="BI35" s="211">
        <v>1461</v>
      </c>
      <c r="BK35" s="211">
        <v>8844</v>
      </c>
      <c r="BM35" s="211">
        <v>4205</v>
      </c>
    </row>
    <row r="36" spans="1:65">
      <c r="C36" s="80" t="s">
        <v>118</v>
      </c>
      <c r="D36" s="15"/>
      <c r="E36" s="73">
        <v>9816</v>
      </c>
      <c r="F36" s="15"/>
      <c r="G36" s="73">
        <v>13982</v>
      </c>
      <c r="H36" s="15"/>
      <c r="I36" s="73">
        <v>-6648.6567302260009</v>
      </c>
      <c r="J36" s="15"/>
      <c r="K36" s="73">
        <v>-6930.6567302260009</v>
      </c>
      <c r="L36" s="15"/>
      <c r="M36" s="73">
        <v>-6280.6567302260009</v>
      </c>
      <c r="N36" s="15"/>
      <c r="O36" s="73">
        <v>1895.6841899999999</v>
      </c>
      <c r="P36" s="15"/>
      <c r="Q36" s="73">
        <v>-9893.0814227794108</v>
      </c>
      <c r="R36" s="15"/>
      <c r="S36" s="73">
        <v>-9267.081422779409</v>
      </c>
      <c r="T36" s="15"/>
      <c r="U36" s="73">
        <v>-9954.2872927794106</v>
      </c>
      <c r="V36" s="15"/>
      <c r="W36" s="73">
        <v>-1768.9008627794101</v>
      </c>
      <c r="X36" s="15"/>
      <c r="Y36" s="73">
        <v>-13239.852360000001</v>
      </c>
      <c r="Z36" s="15"/>
      <c r="AA36" s="73">
        <v>-11650</v>
      </c>
      <c r="AB36" s="15"/>
      <c r="AC36" s="73">
        <v>-5292</v>
      </c>
      <c r="AD36" s="15"/>
      <c r="AE36" s="73">
        <v>2300</v>
      </c>
      <c r="AF36" s="15"/>
      <c r="AG36" s="73">
        <v>-14114.461740000001</v>
      </c>
      <c r="AH36" s="15"/>
      <c r="AI36" s="73">
        <v>-12457.461740000001</v>
      </c>
      <c r="AJ36" s="15"/>
      <c r="AK36" s="73">
        <v>-11420</v>
      </c>
      <c r="AL36" s="15"/>
      <c r="AM36" s="73">
        <v>-203.39201000000321</v>
      </c>
      <c r="AN36" s="15"/>
      <c r="AO36" s="73">
        <v>-17023.045280000002</v>
      </c>
      <c r="AP36" s="15"/>
      <c r="AQ36" s="73">
        <v>-14898.736219999999</v>
      </c>
      <c r="AR36" s="15"/>
      <c r="AS36" s="73">
        <v>-10501.18535</v>
      </c>
      <c r="AT36" s="15"/>
      <c r="AU36" s="73">
        <v>330.5219900000011</v>
      </c>
      <c r="AV36" s="15"/>
      <c r="AW36" s="73">
        <v>-12546.036909999999</v>
      </c>
      <c r="AX36" s="177"/>
      <c r="AY36" s="211">
        <v>-15132.21717</v>
      </c>
      <c r="AZ36" s="177"/>
      <c r="BA36" s="211">
        <v>-15466.621770000002</v>
      </c>
      <c r="BB36" s="177"/>
      <c r="BC36" s="211">
        <v>-2331.7544699999999</v>
      </c>
      <c r="BD36" s="177"/>
      <c r="BE36" s="211">
        <v>-12485</v>
      </c>
      <c r="BF36" s="177"/>
      <c r="BG36" s="211">
        <v>-15921</v>
      </c>
      <c r="BH36" s="177"/>
      <c r="BI36" s="211">
        <v>-11766</v>
      </c>
      <c r="BK36" s="211">
        <v>4975</v>
      </c>
      <c r="BM36" s="211">
        <v>-14443</v>
      </c>
    </row>
    <row r="37" spans="1:65">
      <c r="C37" s="81" t="s">
        <v>119</v>
      </c>
      <c r="D37" s="15"/>
      <c r="E37" s="73">
        <v>0</v>
      </c>
      <c r="F37" s="15"/>
      <c r="G37" s="73">
        <v>0</v>
      </c>
      <c r="H37" s="15"/>
      <c r="I37" s="73">
        <v>0</v>
      </c>
      <c r="J37" s="15"/>
      <c r="K37" s="73">
        <v>0</v>
      </c>
      <c r="L37" s="15"/>
      <c r="M37" s="73">
        <v>0</v>
      </c>
      <c r="N37" s="15"/>
      <c r="O37" s="73">
        <v>0</v>
      </c>
      <c r="P37" s="15"/>
      <c r="Q37" s="73">
        <v>-1826</v>
      </c>
      <c r="R37" s="15"/>
      <c r="S37" s="73">
        <v>-1527</v>
      </c>
      <c r="T37" s="15"/>
      <c r="U37" s="73">
        <v>-902</v>
      </c>
      <c r="V37" s="15"/>
      <c r="W37" s="73">
        <v>311</v>
      </c>
      <c r="X37" s="15"/>
      <c r="Y37" s="73">
        <v>-2094.5333775999998</v>
      </c>
      <c r="Z37" s="15"/>
      <c r="AA37" s="73">
        <v>-1724.8882375999999</v>
      </c>
      <c r="AB37" s="15"/>
      <c r="AC37" s="73">
        <v>-1383.4830976000001</v>
      </c>
      <c r="AD37" s="15"/>
      <c r="AE37" s="73">
        <v>341</v>
      </c>
      <c r="AF37" s="15"/>
      <c r="AG37" s="73">
        <v>-1628.15274</v>
      </c>
      <c r="AH37" s="15"/>
      <c r="AI37" s="73">
        <v>-1639.4268800000004</v>
      </c>
      <c r="AJ37" s="15"/>
      <c r="AK37" s="73">
        <v>-1778.7123600000002</v>
      </c>
      <c r="AL37" s="15"/>
      <c r="AM37" s="73">
        <v>96.991240000000289</v>
      </c>
      <c r="AN37" s="15"/>
      <c r="AO37" s="73">
        <v>-1351.4847200000002</v>
      </c>
      <c r="AP37" s="15"/>
      <c r="AQ37" s="73">
        <v>-1996.63834</v>
      </c>
      <c r="AR37" s="15"/>
      <c r="AS37" s="73">
        <v>-1551.5633399999999</v>
      </c>
      <c r="AT37" s="15"/>
      <c r="AU37" s="73">
        <v>106.27478999999994</v>
      </c>
      <c r="AV37" s="15"/>
      <c r="AW37" s="73">
        <v>-1747.2043200000001</v>
      </c>
      <c r="AX37" s="177"/>
      <c r="AY37" s="211">
        <v>-1627.2941000000001</v>
      </c>
      <c r="AZ37" s="177"/>
      <c r="BA37" s="211">
        <v>-1800.7018700000003</v>
      </c>
      <c r="BB37" s="177"/>
      <c r="BC37" s="211">
        <v>563.65158760000031</v>
      </c>
      <c r="BD37" s="177"/>
      <c r="BE37" s="211">
        <v>-1506</v>
      </c>
      <c r="BF37" s="177"/>
      <c r="BG37" s="211">
        <v>-1737</v>
      </c>
      <c r="BH37" s="177"/>
      <c r="BI37" s="211">
        <v>-1629</v>
      </c>
      <c r="BK37" s="211">
        <v>1170</v>
      </c>
      <c r="BM37" s="211">
        <v>-2230</v>
      </c>
    </row>
    <row r="38" spans="1:65">
      <c r="C38" s="80" t="s">
        <v>120</v>
      </c>
      <c r="D38" s="15"/>
      <c r="E38" s="82">
        <v>-931</v>
      </c>
      <c r="F38" s="15"/>
      <c r="G38" s="82">
        <v>-1</v>
      </c>
      <c r="H38" s="15"/>
      <c r="I38" s="82">
        <v>-9.1890000000000001</v>
      </c>
      <c r="J38" s="15"/>
      <c r="K38" s="82">
        <v>-9.1890000000000001</v>
      </c>
      <c r="L38" s="15"/>
      <c r="M38" s="82">
        <v>-9.1890000000000001</v>
      </c>
      <c r="N38" s="15"/>
      <c r="O38" s="82">
        <v>3507.3493708000042</v>
      </c>
      <c r="P38" s="15"/>
      <c r="Q38" s="82">
        <v>-1102</v>
      </c>
      <c r="R38" s="15"/>
      <c r="S38" s="82">
        <v>-1353</v>
      </c>
      <c r="T38" s="15"/>
      <c r="U38" s="82">
        <v>-1653</v>
      </c>
      <c r="V38" s="15"/>
      <c r="W38" s="73">
        <v>-3414</v>
      </c>
      <c r="X38" s="15"/>
      <c r="Y38" s="73">
        <v>-215</v>
      </c>
      <c r="Z38" s="15"/>
      <c r="AA38" s="73">
        <v>-229</v>
      </c>
      <c r="AB38" s="15"/>
      <c r="AC38" s="73">
        <v>-229</v>
      </c>
      <c r="AD38" s="15"/>
      <c r="AE38" s="73">
        <v>-229</v>
      </c>
      <c r="AF38" s="15"/>
      <c r="AG38" s="73">
        <v>0</v>
      </c>
      <c r="AH38" s="15"/>
      <c r="AI38" s="73">
        <v>0</v>
      </c>
      <c r="AJ38" s="15"/>
      <c r="AK38" s="73">
        <v>0</v>
      </c>
      <c r="AL38" s="15"/>
      <c r="AM38" s="73">
        <v>0</v>
      </c>
      <c r="AN38" s="15"/>
      <c r="AO38" s="73">
        <v>0</v>
      </c>
      <c r="AP38" s="15"/>
      <c r="AQ38" s="73">
        <v>0</v>
      </c>
      <c r="AR38" s="15"/>
      <c r="AS38" s="73">
        <v>0</v>
      </c>
      <c r="AT38" s="15"/>
      <c r="AU38" s="73">
        <v>0</v>
      </c>
      <c r="AV38" s="15"/>
      <c r="AW38" s="73">
        <v>0</v>
      </c>
      <c r="AX38" s="177"/>
      <c r="AY38" s="211">
        <v>0</v>
      </c>
      <c r="AZ38" s="177"/>
      <c r="BA38" s="211">
        <v>0</v>
      </c>
      <c r="BB38" s="177"/>
      <c r="BC38" s="211">
        <v>0</v>
      </c>
      <c r="BD38" s="177"/>
      <c r="BE38" s="211">
        <v>0</v>
      </c>
      <c r="BF38" s="177"/>
      <c r="BG38" s="211">
        <v>0</v>
      </c>
      <c r="BH38" s="177"/>
      <c r="BI38" s="211">
        <v>0</v>
      </c>
      <c r="BK38" s="211">
        <v>0</v>
      </c>
      <c r="BM38" s="211">
        <v>0</v>
      </c>
    </row>
    <row r="39" spans="1:65">
      <c r="C39" s="80" t="s">
        <v>121</v>
      </c>
      <c r="D39" s="15"/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15"/>
      <c r="W39" s="73">
        <v>0</v>
      </c>
      <c r="X39" s="15"/>
      <c r="Y39" s="73">
        <v>0</v>
      </c>
      <c r="Z39" s="15"/>
      <c r="AA39" s="73">
        <v>0</v>
      </c>
      <c r="AB39" s="15"/>
      <c r="AC39" s="73">
        <v>0</v>
      </c>
      <c r="AD39" s="15"/>
      <c r="AE39" s="73">
        <v>0</v>
      </c>
      <c r="AF39" s="15"/>
      <c r="AG39" s="73">
        <v>0</v>
      </c>
      <c r="AH39" s="15"/>
      <c r="AI39" s="73">
        <v>0</v>
      </c>
      <c r="AJ39" s="15"/>
      <c r="AK39" s="73">
        <v>0</v>
      </c>
      <c r="AL39" s="15"/>
      <c r="AM39" s="73">
        <v>0</v>
      </c>
      <c r="AN39" s="15"/>
      <c r="AO39" s="73">
        <v>0</v>
      </c>
      <c r="AP39" s="15"/>
      <c r="AQ39" s="73">
        <v>0</v>
      </c>
      <c r="AR39" s="15"/>
      <c r="AS39" s="73">
        <v>0</v>
      </c>
      <c r="AT39" s="15"/>
      <c r="AU39" s="73">
        <v>0</v>
      </c>
      <c r="AV39" s="15"/>
      <c r="AW39" s="73">
        <v>0</v>
      </c>
      <c r="AX39" s="177"/>
      <c r="AY39" s="211">
        <v>0</v>
      </c>
      <c r="AZ39" s="177"/>
      <c r="BA39" s="211">
        <v>0</v>
      </c>
      <c r="BB39" s="177"/>
      <c r="BC39" s="211">
        <v>0</v>
      </c>
      <c r="BD39" s="177"/>
      <c r="BE39" s="211">
        <v>0</v>
      </c>
      <c r="BF39" s="177"/>
      <c r="BG39" s="211">
        <v>0</v>
      </c>
      <c r="BH39" s="177"/>
      <c r="BI39" s="211">
        <v>0</v>
      </c>
      <c r="BK39" s="211">
        <v>0</v>
      </c>
      <c r="BM39" s="211">
        <v>0</v>
      </c>
    </row>
    <row r="40" spans="1:65">
      <c r="C40" s="80" t="s">
        <v>122</v>
      </c>
      <c r="D40" s="17"/>
      <c r="E40" s="82">
        <v>-13290</v>
      </c>
      <c r="F40" s="17">
        <v>0</v>
      </c>
      <c r="G40" s="82">
        <v>-11623</v>
      </c>
      <c r="H40" s="17">
        <v>0</v>
      </c>
      <c r="I40" s="82">
        <v>3498.7510000000002</v>
      </c>
      <c r="J40" s="17">
        <v>0</v>
      </c>
      <c r="K40" s="82">
        <v>3040.7510000000002</v>
      </c>
      <c r="L40" s="17">
        <v>0</v>
      </c>
      <c r="M40" s="82">
        <v>-2128.2489999999998</v>
      </c>
      <c r="N40" s="17">
        <v>0</v>
      </c>
      <c r="O40" s="82">
        <v>-3031.2145900000005</v>
      </c>
      <c r="P40" s="17">
        <v>0</v>
      </c>
      <c r="Q40" s="82">
        <v>9281</v>
      </c>
      <c r="R40" s="17">
        <v>0</v>
      </c>
      <c r="S40" s="82">
        <v>9593</v>
      </c>
      <c r="T40" s="17">
        <v>0</v>
      </c>
      <c r="U40" s="82">
        <v>9831</v>
      </c>
      <c r="V40" s="17">
        <v>0</v>
      </c>
      <c r="W40" s="73">
        <v>7408</v>
      </c>
      <c r="X40" s="17">
        <v>0</v>
      </c>
      <c r="Y40" s="73">
        <v>24.799999999999272</v>
      </c>
      <c r="Z40" s="17">
        <v>0</v>
      </c>
      <c r="AA40" s="73">
        <v>902</v>
      </c>
      <c r="AB40" s="17">
        <v>0</v>
      </c>
      <c r="AC40" s="73">
        <v>1338.7999999999993</v>
      </c>
      <c r="AD40" s="17">
        <v>0</v>
      </c>
      <c r="AE40" s="73">
        <v>1488.8000000000002</v>
      </c>
      <c r="AF40" s="17">
        <v>0</v>
      </c>
      <c r="AG40" s="73">
        <v>-2696</v>
      </c>
      <c r="AH40" s="17">
        <v>0</v>
      </c>
      <c r="AI40" s="73">
        <v>-2381</v>
      </c>
      <c r="AJ40" s="17">
        <v>0</v>
      </c>
      <c r="AK40" s="73">
        <v>-6244</v>
      </c>
      <c r="AL40" s="17">
        <v>0</v>
      </c>
      <c r="AM40" s="73">
        <v>-12634</v>
      </c>
      <c r="AN40" s="17">
        <v>0</v>
      </c>
      <c r="AO40" s="73">
        <v>10275</v>
      </c>
      <c r="AP40" s="17">
        <v>0</v>
      </c>
      <c r="AQ40" s="73">
        <v>6705.8254838576413</v>
      </c>
      <c r="AR40" s="17">
        <v>0</v>
      </c>
      <c r="AS40" s="73">
        <v>1535.8254838576413</v>
      </c>
      <c r="AT40" s="17">
        <v>0</v>
      </c>
      <c r="AU40" s="73">
        <v>-3425.1745161423605</v>
      </c>
      <c r="AV40" s="15">
        <v>0</v>
      </c>
      <c r="AW40" s="73">
        <v>697.31552000000011</v>
      </c>
      <c r="AX40" s="177">
        <v>0</v>
      </c>
      <c r="AY40" s="211">
        <v>4117.0677700000015</v>
      </c>
      <c r="AZ40" s="177">
        <v>0</v>
      </c>
      <c r="BA40" s="211">
        <v>1586</v>
      </c>
      <c r="BB40" s="177" t="e">
        <v>#REF!</v>
      </c>
      <c r="BC40" s="211">
        <v>-383.0677699999942</v>
      </c>
      <c r="BD40" s="211">
        <v>0</v>
      </c>
      <c r="BE40" s="211">
        <v>7688</v>
      </c>
      <c r="BF40" s="211">
        <v>0</v>
      </c>
      <c r="BG40" s="211">
        <v>4937</v>
      </c>
      <c r="BH40" s="211"/>
      <c r="BI40" s="211">
        <v>195</v>
      </c>
      <c r="BK40" s="211">
        <v>-986</v>
      </c>
      <c r="BM40" s="211">
        <v>10156</v>
      </c>
    </row>
    <row r="41" spans="1:65" s="85" customFormat="1">
      <c r="A41" s="9"/>
      <c r="B41" s="9"/>
      <c r="C41" s="83" t="s">
        <v>123</v>
      </c>
      <c r="D41" s="28"/>
      <c r="E41" s="84">
        <v>34320</v>
      </c>
      <c r="F41" s="28"/>
      <c r="G41" s="84">
        <v>50169</v>
      </c>
      <c r="H41" s="28"/>
      <c r="I41" s="84">
        <v>24944.996981274333</v>
      </c>
      <c r="J41" s="28"/>
      <c r="K41" s="84">
        <v>39206.30704127434</v>
      </c>
      <c r="L41" s="28"/>
      <c r="M41" s="84">
        <v>55073.30704127434</v>
      </c>
      <c r="N41" s="28"/>
      <c r="O41" s="84">
        <v>71594.98181861655</v>
      </c>
      <c r="P41" s="28"/>
      <c r="Q41" s="84">
        <v>44775.032485790587</v>
      </c>
      <c r="R41" s="28"/>
      <c r="S41" s="84">
        <v>28703.971935790578</v>
      </c>
      <c r="T41" s="28"/>
      <c r="U41" s="84">
        <v>22453</v>
      </c>
      <c r="V41" s="28"/>
      <c r="W41" s="84">
        <v>29124.373526590527</v>
      </c>
      <c r="X41" s="28"/>
      <c r="Y41" s="84">
        <v>2993.3316023999987</v>
      </c>
      <c r="Z41" s="28"/>
      <c r="AA41" s="84">
        <v>-4105.6356575999998</v>
      </c>
      <c r="AB41" s="28"/>
      <c r="AC41" s="84">
        <v>2539.9665523999984</v>
      </c>
      <c r="AD41" s="28"/>
      <c r="AE41" s="73">
        <v>28626.819999999992</v>
      </c>
      <c r="AF41" s="28"/>
      <c r="AG41" s="84">
        <v>20744.778119999992</v>
      </c>
      <c r="AH41" s="28"/>
      <c r="AI41" s="84">
        <v>40653.922319999998</v>
      </c>
      <c r="AJ41" s="28"/>
      <c r="AK41" s="84">
        <v>50808</v>
      </c>
      <c r="AL41" s="28"/>
      <c r="AM41" s="84">
        <v>87054.836979999993</v>
      </c>
      <c r="AN41" s="28"/>
      <c r="AO41" s="84">
        <v>23571</v>
      </c>
      <c r="AP41" s="28"/>
      <c r="AQ41" s="84">
        <v>41519.576963857653</v>
      </c>
      <c r="AR41" s="28"/>
      <c r="AS41" s="84">
        <v>70083.414333857625</v>
      </c>
      <c r="AT41" s="28"/>
      <c r="AU41" s="84">
        <v>99379.652453857634</v>
      </c>
      <c r="AV41" s="17"/>
      <c r="AW41" s="84">
        <v>52973.191330000001</v>
      </c>
      <c r="AX41" s="213"/>
      <c r="AY41" s="222">
        <v>91360.863849999994</v>
      </c>
      <c r="AZ41" s="213"/>
      <c r="BA41" s="222">
        <v>109128.98371000001</v>
      </c>
      <c r="BB41" s="213"/>
      <c r="BC41" s="222">
        <v>121648.89711759999</v>
      </c>
      <c r="BD41" s="253"/>
      <c r="BE41" s="222">
        <v>66825</v>
      </c>
      <c r="BF41" s="253"/>
      <c r="BG41" s="222">
        <v>99501</v>
      </c>
      <c r="BH41" s="253"/>
      <c r="BI41" s="222">
        <v>124546</v>
      </c>
      <c r="BJ41" s="256"/>
      <c r="BK41" s="222">
        <v>174807</v>
      </c>
      <c r="BL41" s="256"/>
      <c r="BM41" s="222">
        <v>63589</v>
      </c>
    </row>
    <row r="42" spans="1:65">
      <c r="B42" s="14"/>
      <c r="C42" s="70" t="s">
        <v>124</v>
      </c>
      <c r="D42" s="28"/>
      <c r="E42" s="73">
        <v>-11448</v>
      </c>
      <c r="F42" s="28"/>
      <c r="G42" s="73">
        <v>-13038</v>
      </c>
      <c r="H42" s="28"/>
      <c r="I42" s="73">
        <v>-2516</v>
      </c>
      <c r="J42" s="28"/>
      <c r="K42" s="73">
        <v>-6075</v>
      </c>
      <c r="L42" s="28"/>
      <c r="M42" s="73">
        <v>-7893</v>
      </c>
      <c r="N42" s="28"/>
      <c r="O42" s="73">
        <v>-10983.978190000002</v>
      </c>
      <c r="P42" s="28"/>
      <c r="Q42" s="73">
        <v>-12231.199219999999</v>
      </c>
      <c r="R42" s="28"/>
      <c r="S42" s="73">
        <v>-12231.19922</v>
      </c>
      <c r="T42" s="28"/>
      <c r="U42" s="73">
        <v>-12683.993349999999</v>
      </c>
      <c r="V42" s="28"/>
      <c r="W42" s="73">
        <v>-16379.379779999999</v>
      </c>
      <c r="X42" s="28"/>
      <c r="Y42" s="73">
        <v>-1874.1476399999999</v>
      </c>
      <c r="Z42" s="28"/>
      <c r="AA42" s="73">
        <v>-4349</v>
      </c>
      <c r="AB42" s="28"/>
      <c r="AC42" s="73">
        <v>-6467</v>
      </c>
      <c r="AD42" s="28"/>
      <c r="AE42" s="73">
        <v>-10228.88926</v>
      </c>
      <c r="AF42" s="28"/>
      <c r="AG42" s="73">
        <v>-4608.5382599999994</v>
      </c>
      <c r="AH42" s="28"/>
      <c r="AI42" s="73">
        <v>-11705.538259999999</v>
      </c>
      <c r="AJ42" s="28"/>
      <c r="AK42" s="73">
        <v>-15276.852870000001</v>
      </c>
      <c r="AL42" s="28"/>
      <c r="AM42" s="73">
        <v>-18791.607989999997</v>
      </c>
      <c r="AN42" s="28"/>
      <c r="AO42" s="73">
        <v>-8503.9547199999979</v>
      </c>
      <c r="AP42" s="28"/>
      <c r="AQ42" s="73">
        <v>-12380.263780000001</v>
      </c>
      <c r="AR42" s="28"/>
      <c r="AS42" s="73">
        <v>-16767.81465</v>
      </c>
      <c r="AT42" s="28"/>
      <c r="AU42" s="73">
        <v>-20851.521990000001</v>
      </c>
      <c r="AV42" s="28"/>
      <c r="AW42" s="73">
        <v>-6589.9630900000002</v>
      </c>
      <c r="AX42" s="216"/>
      <c r="AY42" s="211">
        <v>-10665.78283</v>
      </c>
      <c r="AZ42" s="216"/>
      <c r="BA42" s="211">
        <v>-15588.378229999998</v>
      </c>
      <c r="BB42" s="216"/>
      <c r="BC42" s="211">
        <v>-21265</v>
      </c>
      <c r="BD42" s="216"/>
      <c r="BE42" s="211">
        <v>-7859</v>
      </c>
      <c r="BF42" s="216"/>
      <c r="BG42" s="211">
        <v>-16159</v>
      </c>
      <c r="BH42" s="216"/>
      <c r="BI42" s="211">
        <v>-24008</v>
      </c>
      <c r="BK42" s="211">
        <v>-33283</v>
      </c>
      <c r="BM42" s="211">
        <v>-12171</v>
      </c>
    </row>
    <row r="43" spans="1:65">
      <c r="C43" s="94" t="s">
        <v>125</v>
      </c>
      <c r="D43" s="15"/>
      <c r="E43" s="86">
        <v>22872</v>
      </c>
      <c r="F43" s="15"/>
      <c r="G43" s="86">
        <v>37131</v>
      </c>
      <c r="H43" s="15"/>
      <c r="I43" s="86">
        <v>22428.996981274333</v>
      </c>
      <c r="J43" s="15"/>
      <c r="K43" s="86">
        <v>33131.30704127434</v>
      </c>
      <c r="L43" s="15"/>
      <c r="M43" s="86">
        <v>47180.30704127434</v>
      </c>
      <c r="N43" s="15"/>
      <c r="O43" s="86">
        <v>60611.003628616549</v>
      </c>
      <c r="P43" s="15"/>
      <c r="Q43" s="86">
        <v>32543.833265790588</v>
      </c>
      <c r="R43" s="15"/>
      <c r="S43" s="86">
        <v>16472.772715790576</v>
      </c>
      <c r="T43" s="15"/>
      <c r="U43" s="86">
        <v>9769</v>
      </c>
      <c r="V43" s="15"/>
      <c r="W43" s="86">
        <v>12744.993746590528</v>
      </c>
      <c r="X43" s="15"/>
      <c r="Y43" s="86">
        <v>1119.1839623999988</v>
      </c>
      <c r="Z43" s="15"/>
      <c r="AA43" s="86">
        <v>-8454.6356575999998</v>
      </c>
      <c r="AB43" s="15"/>
      <c r="AC43" s="86">
        <v>-3927.0334476000016</v>
      </c>
      <c r="AD43" s="15"/>
      <c r="AE43" s="86">
        <v>18397.930739999993</v>
      </c>
      <c r="AF43" s="15"/>
      <c r="AG43" s="86">
        <v>16136.239859999992</v>
      </c>
      <c r="AH43" s="15"/>
      <c r="AI43" s="86">
        <v>28948.384059999997</v>
      </c>
      <c r="AJ43" s="15"/>
      <c r="AK43" s="86">
        <v>35531.147129999998</v>
      </c>
      <c r="AL43" s="15"/>
      <c r="AM43" s="86">
        <v>68263.228990000003</v>
      </c>
      <c r="AN43" s="15"/>
      <c r="AO43" s="86">
        <v>15067.045280000002</v>
      </c>
      <c r="AP43" s="15"/>
      <c r="AQ43" s="86">
        <v>29139.313183857652</v>
      </c>
      <c r="AR43" s="15"/>
      <c r="AS43" s="86">
        <v>53315.599683857625</v>
      </c>
      <c r="AT43" s="15"/>
      <c r="AU43" s="86">
        <v>78528.13046385764</v>
      </c>
      <c r="AV43" s="28"/>
      <c r="AW43" s="86">
        <v>46383.228240000004</v>
      </c>
      <c r="AX43" s="216"/>
      <c r="AY43" s="217">
        <v>80695.081019999998</v>
      </c>
      <c r="AZ43" s="216"/>
      <c r="BA43" s="217">
        <v>93540.605480000013</v>
      </c>
      <c r="BB43" s="216"/>
      <c r="BC43" s="217">
        <v>100383.89711759999</v>
      </c>
      <c r="BD43" s="177"/>
      <c r="BE43" s="217">
        <v>58966</v>
      </c>
      <c r="BF43" s="177"/>
      <c r="BG43" s="217">
        <v>83342</v>
      </c>
      <c r="BH43" s="177"/>
      <c r="BI43" s="217">
        <v>100538</v>
      </c>
      <c r="BK43" s="217">
        <v>141524</v>
      </c>
      <c r="BM43" s="217">
        <v>51418</v>
      </c>
    </row>
    <row r="44" spans="1:65">
      <c r="B44" s="14"/>
      <c r="C44" s="87"/>
      <c r="D44" s="15"/>
      <c r="E44" s="73"/>
      <c r="F44" s="15"/>
      <c r="G44" s="73"/>
      <c r="H44" s="15"/>
      <c r="I44" s="73"/>
      <c r="J44" s="15"/>
      <c r="K44" s="73"/>
      <c r="L44" s="15"/>
      <c r="M44" s="73"/>
      <c r="N44" s="15"/>
      <c r="O44" s="73"/>
      <c r="P44" s="15"/>
      <c r="Q44" s="73"/>
      <c r="R44" s="15"/>
      <c r="S44" s="73"/>
      <c r="T44" s="15"/>
      <c r="U44" s="73"/>
      <c r="V44" s="15"/>
      <c r="W44" s="73"/>
      <c r="X44" s="15"/>
      <c r="Y44" s="73"/>
      <c r="Z44" s="15"/>
      <c r="AA44" s="73"/>
      <c r="AB44" s="15"/>
      <c r="AC44" s="73"/>
      <c r="AD44" s="15"/>
      <c r="AE44" s="73"/>
      <c r="AF44" s="15"/>
      <c r="AG44" s="73"/>
      <c r="AH44" s="15"/>
      <c r="AI44" s="73"/>
      <c r="AJ44" s="15"/>
      <c r="AK44" s="73"/>
      <c r="AL44" s="15"/>
      <c r="AM44" s="73"/>
      <c r="AN44" s="15"/>
      <c r="AO44" s="73"/>
      <c r="AP44" s="15"/>
      <c r="AQ44" s="73"/>
      <c r="AR44" s="15"/>
      <c r="AS44" s="73"/>
      <c r="AT44" s="15"/>
      <c r="AU44" s="73"/>
      <c r="AV44" s="15"/>
      <c r="AX44" s="177"/>
      <c r="AY44" s="211"/>
      <c r="AZ44" s="177"/>
      <c r="BA44" s="211"/>
      <c r="BB44" s="177"/>
      <c r="BC44" s="211"/>
      <c r="BD44" s="177"/>
      <c r="BE44" s="211"/>
      <c r="BF44" s="177"/>
      <c r="BG44" s="211"/>
      <c r="BH44" s="177"/>
      <c r="BI44" s="211"/>
      <c r="BK44" s="211"/>
      <c r="BM44" s="211"/>
    </row>
    <row r="45" spans="1:65">
      <c r="B45" s="14"/>
      <c r="C45" s="83" t="s">
        <v>126</v>
      </c>
      <c r="D45" s="15"/>
      <c r="E45" s="73"/>
      <c r="F45" s="15"/>
      <c r="G45" s="73"/>
      <c r="H45" s="15"/>
      <c r="I45" s="73"/>
      <c r="J45" s="15"/>
      <c r="K45" s="73"/>
      <c r="L45" s="15"/>
      <c r="M45" s="73"/>
      <c r="N45" s="15"/>
      <c r="O45" s="73"/>
      <c r="P45" s="15"/>
      <c r="Q45" s="73"/>
      <c r="R45" s="15"/>
      <c r="S45" s="73"/>
      <c r="T45" s="15"/>
      <c r="U45" s="73"/>
      <c r="V45" s="15"/>
      <c r="W45" s="73"/>
      <c r="X45" s="15"/>
      <c r="Y45" s="73"/>
      <c r="Z45" s="15"/>
      <c r="AA45" s="73"/>
      <c r="AB45" s="15"/>
      <c r="AC45" s="73"/>
      <c r="AD45" s="15"/>
      <c r="AE45" s="73"/>
      <c r="AF45" s="15"/>
      <c r="AG45" s="73"/>
      <c r="AH45" s="15"/>
      <c r="AI45" s="73"/>
      <c r="AJ45" s="15"/>
      <c r="AK45" s="73"/>
      <c r="AL45" s="15"/>
      <c r="AM45" s="73"/>
      <c r="AN45" s="15"/>
      <c r="AO45" s="73"/>
      <c r="AP45" s="15"/>
      <c r="AQ45" s="73"/>
      <c r="AR45" s="15"/>
      <c r="AS45" s="73"/>
      <c r="AT45" s="15"/>
      <c r="AU45" s="73"/>
      <c r="AV45" s="15"/>
      <c r="AW45" s="73"/>
      <c r="AX45" s="177"/>
      <c r="AY45" s="211"/>
      <c r="AZ45" s="177"/>
      <c r="BA45" s="211"/>
      <c r="BB45" s="177"/>
      <c r="BC45" s="211"/>
      <c r="BD45" s="177"/>
      <c r="BE45" s="211"/>
      <c r="BF45" s="177"/>
      <c r="BG45" s="211"/>
      <c r="BH45" s="177"/>
      <c r="BI45" s="211"/>
      <c r="BK45" s="211"/>
      <c r="BM45" s="211"/>
    </row>
    <row r="46" spans="1:65">
      <c r="C46" s="70" t="s">
        <v>127</v>
      </c>
      <c r="D46" s="15"/>
      <c r="E46" s="73"/>
      <c r="F46" s="15"/>
      <c r="G46" s="73"/>
      <c r="H46" s="15"/>
      <c r="I46" s="73"/>
      <c r="J46" s="15"/>
      <c r="K46" s="73"/>
      <c r="L46" s="15"/>
      <c r="M46" s="73"/>
      <c r="N46" s="15"/>
      <c r="O46" s="73"/>
      <c r="P46" s="15"/>
      <c r="Q46" s="73"/>
      <c r="R46" s="15"/>
      <c r="S46" s="73"/>
      <c r="T46" s="15"/>
      <c r="U46" s="73"/>
      <c r="V46" s="15"/>
      <c r="W46" s="73"/>
      <c r="X46" s="15"/>
      <c r="Y46" s="73"/>
      <c r="Z46" s="15"/>
      <c r="AA46" s="73"/>
      <c r="AB46" s="15"/>
      <c r="AC46" s="73">
        <v>-5</v>
      </c>
      <c r="AD46" s="15"/>
      <c r="AE46" s="73">
        <v>18.399999999999999</v>
      </c>
      <c r="AF46" s="15"/>
      <c r="AG46" s="73">
        <v>0</v>
      </c>
      <c r="AH46" s="15"/>
      <c r="AJ46" s="15"/>
      <c r="AL46" s="15"/>
      <c r="AM46" s="73">
        <v>0</v>
      </c>
      <c r="AN46" s="15"/>
      <c r="AO46" s="73">
        <v>0</v>
      </c>
      <c r="AP46" s="15"/>
      <c r="AQ46" s="73">
        <v>0</v>
      </c>
      <c r="AR46" s="15"/>
      <c r="AS46" s="73">
        <v>19</v>
      </c>
      <c r="AT46" s="15"/>
      <c r="AU46" s="73">
        <v>19</v>
      </c>
      <c r="AV46" s="15"/>
      <c r="AW46" s="73"/>
      <c r="AX46" s="177"/>
      <c r="AY46" s="211">
        <v>2</v>
      </c>
      <c r="AZ46" s="177"/>
      <c r="BA46" s="211">
        <v>2</v>
      </c>
      <c r="BB46" s="177"/>
      <c r="BC46" s="211">
        <v>5</v>
      </c>
      <c r="BD46" s="177"/>
      <c r="BE46" s="211">
        <v>0</v>
      </c>
      <c r="BF46" s="177"/>
      <c r="BG46" s="211">
        <v>11</v>
      </c>
      <c r="BH46" s="177"/>
      <c r="BI46" s="211">
        <v>13</v>
      </c>
      <c r="BK46" s="211">
        <v>25</v>
      </c>
      <c r="BM46" s="211">
        <v>0</v>
      </c>
    </row>
    <row r="47" spans="1:65" customFormat="1" ht="16.5" customHeight="1">
      <c r="A47" s="9"/>
      <c r="B47" s="9"/>
      <c r="C47" s="70" t="s">
        <v>153</v>
      </c>
      <c r="D47" s="177"/>
      <c r="E47" s="211">
        <v>-1542</v>
      </c>
      <c r="F47" s="211">
        <v>0</v>
      </c>
      <c r="G47" s="211">
        <v>-4239</v>
      </c>
      <c r="H47" s="211">
        <v>0</v>
      </c>
      <c r="I47" s="211">
        <v>-55.653129999998711</v>
      </c>
      <c r="J47" s="211">
        <v>0</v>
      </c>
      <c r="K47" s="211">
        <v>-3027.6550700000016</v>
      </c>
      <c r="L47" s="211">
        <v>0</v>
      </c>
      <c r="M47" s="211">
        <v>-3027.6550700000016</v>
      </c>
      <c r="N47" s="211">
        <v>0</v>
      </c>
      <c r="O47" s="211">
        <v>-4872</v>
      </c>
      <c r="P47" s="211">
        <v>0</v>
      </c>
      <c r="Q47" s="211">
        <v>-316.01216000000005</v>
      </c>
      <c r="R47" s="211">
        <v>0</v>
      </c>
      <c r="S47" s="211">
        <v>-394.19974000000002</v>
      </c>
      <c r="T47" s="211">
        <v>0</v>
      </c>
      <c r="U47" s="211">
        <v>-804.43955000000005</v>
      </c>
      <c r="V47" s="211">
        <v>0</v>
      </c>
      <c r="W47" s="211">
        <v>-1846.2025400000002</v>
      </c>
      <c r="X47" s="211">
        <v>0</v>
      </c>
      <c r="Y47" s="211">
        <v>-2438.8728699999983</v>
      </c>
      <c r="Z47" s="211">
        <v>0</v>
      </c>
      <c r="AA47" s="211">
        <v>-6553.2535999999964</v>
      </c>
      <c r="AB47" s="211">
        <v>0</v>
      </c>
      <c r="AC47" s="211">
        <v>-9342.7779300000075</v>
      </c>
      <c r="AD47" s="211">
        <v>0</v>
      </c>
      <c r="AE47" s="211">
        <v>-13660.561250000001</v>
      </c>
      <c r="AF47" s="211">
        <v>0</v>
      </c>
      <c r="AG47" s="211">
        <v>-4941.2168799999999</v>
      </c>
      <c r="AH47" s="211">
        <v>0</v>
      </c>
      <c r="AI47" s="211">
        <v>-17189.247179999998</v>
      </c>
      <c r="AJ47" s="211">
        <v>0</v>
      </c>
      <c r="AK47" s="211">
        <v>-23740</v>
      </c>
      <c r="AL47" s="211">
        <v>0</v>
      </c>
      <c r="AM47" s="211">
        <v>-33712.870289999999</v>
      </c>
      <c r="AN47" s="211">
        <v>0</v>
      </c>
      <c r="AO47" s="211">
        <v>-6702.4682099999991</v>
      </c>
      <c r="AP47" s="211">
        <v>0</v>
      </c>
      <c r="AQ47" s="211">
        <v>-14506.363080000001</v>
      </c>
      <c r="AR47" s="211">
        <v>0</v>
      </c>
      <c r="AS47" s="211">
        <v>-25825.33754</v>
      </c>
      <c r="AT47" s="211">
        <v>0</v>
      </c>
      <c r="AU47" s="211">
        <v>-34369.030189999998</v>
      </c>
      <c r="AV47" s="211">
        <v>0</v>
      </c>
      <c r="AW47" s="211">
        <v>-10965.307349999999</v>
      </c>
      <c r="AX47" s="211">
        <v>0</v>
      </c>
      <c r="AY47" s="211">
        <v>-20621.307349999999</v>
      </c>
      <c r="AZ47" s="211">
        <v>0</v>
      </c>
      <c r="BA47" s="211">
        <v>-33770.307350000003</v>
      </c>
      <c r="BB47" s="211"/>
      <c r="BC47" s="211">
        <v>-45240.307350000003</v>
      </c>
      <c r="BD47" s="211">
        <v>0</v>
      </c>
      <c r="BE47" s="211">
        <v>-8579</v>
      </c>
      <c r="BF47" s="211">
        <v>0</v>
      </c>
      <c r="BG47" s="211">
        <v>-22257</v>
      </c>
      <c r="BH47" s="211"/>
      <c r="BI47" s="211">
        <v>-31494</v>
      </c>
      <c r="BK47" s="211">
        <v>-46474</v>
      </c>
      <c r="BM47" s="211">
        <v>-10689</v>
      </c>
    </row>
    <row r="48" spans="1:65">
      <c r="C48" s="30" t="s">
        <v>128</v>
      </c>
      <c r="D48" s="13"/>
      <c r="E48" s="82">
        <v>9</v>
      </c>
      <c r="F48" s="13"/>
      <c r="G48" s="82">
        <v>0</v>
      </c>
      <c r="H48" s="13"/>
      <c r="I48" s="82">
        <v>0</v>
      </c>
      <c r="J48" s="13"/>
      <c r="K48" s="82">
        <v>0</v>
      </c>
      <c r="L48" s="13"/>
      <c r="M48" s="82">
        <v>0</v>
      </c>
      <c r="N48" s="13"/>
      <c r="O48" s="82">
        <v>0</v>
      </c>
      <c r="P48" s="13"/>
      <c r="Q48" s="73"/>
      <c r="R48" s="13"/>
      <c r="S48" s="73"/>
      <c r="T48" s="13"/>
      <c r="U48" s="73"/>
      <c r="V48" s="13"/>
      <c r="W48" s="82">
        <v>0</v>
      </c>
      <c r="X48" s="13"/>
      <c r="Y48" s="82">
        <v>0</v>
      </c>
      <c r="Z48" s="13"/>
      <c r="AA48" s="82">
        <v>0</v>
      </c>
      <c r="AB48" s="13"/>
      <c r="AC48" s="82">
        <v>0</v>
      </c>
      <c r="AD48" s="13"/>
      <c r="AE48" s="73">
        <v>0</v>
      </c>
      <c r="AF48" s="13"/>
      <c r="AG48" s="82">
        <v>0</v>
      </c>
      <c r="AH48" s="13"/>
      <c r="AI48" s="73">
        <v>0</v>
      </c>
      <c r="AJ48" s="13"/>
      <c r="AK48" s="73">
        <v>0</v>
      </c>
      <c r="AL48" s="13"/>
      <c r="AM48" s="73">
        <v>0</v>
      </c>
      <c r="AN48" s="13"/>
      <c r="AO48" s="82">
        <v>0</v>
      </c>
      <c r="AP48" s="13"/>
      <c r="AQ48" s="82">
        <v>0</v>
      </c>
      <c r="AR48" s="13"/>
      <c r="AS48" s="82">
        <v>0</v>
      </c>
      <c r="AT48" s="13"/>
      <c r="AU48" s="82">
        <v>0</v>
      </c>
      <c r="AV48" s="13"/>
      <c r="AW48" s="73">
        <v>0</v>
      </c>
      <c r="AX48" s="147"/>
      <c r="AY48" s="211">
        <v>0</v>
      </c>
      <c r="AZ48" s="147"/>
      <c r="BA48" s="211">
        <v>0</v>
      </c>
      <c r="BB48" s="147"/>
      <c r="BC48" s="211">
        <v>0</v>
      </c>
      <c r="BD48" s="147"/>
      <c r="BE48" s="211">
        <v>0</v>
      </c>
      <c r="BF48" s="147"/>
      <c r="BG48" s="211">
        <v>0</v>
      </c>
      <c r="BH48" s="147"/>
      <c r="BI48" s="211"/>
      <c r="BK48" s="211"/>
      <c r="BM48" s="211"/>
    </row>
    <row r="49" spans="2:65">
      <c r="C49" s="30" t="s">
        <v>50</v>
      </c>
      <c r="D49" s="13"/>
      <c r="E49" s="82">
        <v>-480</v>
      </c>
      <c r="F49" s="13"/>
      <c r="G49" s="82">
        <v>0</v>
      </c>
      <c r="H49" s="13"/>
      <c r="I49" s="82">
        <v>-11</v>
      </c>
      <c r="J49" s="13"/>
      <c r="K49" s="82">
        <v>-11</v>
      </c>
      <c r="L49" s="13"/>
      <c r="M49" s="82">
        <v>-11</v>
      </c>
      <c r="N49" s="13"/>
      <c r="O49" s="82">
        <v>0</v>
      </c>
      <c r="P49" s="13"/>
      <c r="Q49" s="73">
        <v>0</v>
      </c>
      <c r="R49" s="13"/>
      <c r="S49" s="73">
        <v>-25</v>
      </c>
      <c r="T49" s="13"/>
      <c r="U49" s="73">
        <v>-25</v>
      </c>
      <c r="V49" s="13"/>
      <c r="W49" s="82">
        <v>-11</v>
      </c>
      <c r="X49" s="13"/>
      <c r="Y49" s="82">
        <v>0</v>
      </c>
      <c r="Z49" s="13"/>
      <c r="AA49" s="82">
        <v>0</v>
      </c>
      <c r="AB49" s="13"/>
      <c r="AC49" s="82">
        <v>0</v>
      </c>
      <c r="AD49" s="13"/>
      <c r="AE49" s="73">
        <v>0</v>
      </c>
      <c r="AF49" s="13"/>
      <c r="AG49" s="82">
        <v>0</v>
      </c>
      <c r="AH49" s="13"/>
      <c r="AI49" s="73">
        <v>0</v>
      </c>
      <c r="AJ49" s="13"/>
      <c r="AK49" s="73">
        <v>0</v>
      </c>
      <c r="AL49" s="13"/>
      <c r="AM49" s="73">
        <v>0</v>
      </c>
      <c r="AN49" s="13"/>
      <c r="AO49" s="82">
        <v>0</v>
      </c>
      <c r="AP49" s="13"/>
      <c r="AQ49" s="82">
        <v>0</v>
      </c>
      <c r="AR49" s="13"/>
      <c r="AS49" s="82">
        <v>0</v>
      </c>
      <c r="AT49" s="13"/>
      <c r="AU49" s="82">
        <v>0</v>
      </c>
      <c r="AV49" s="13"/>
      <c r="AW49" s="82">
        <v>0</v>
      </c>
      <c r="AX49" s="147"/>
      <c r="AY49" s="211">
        <v>0</v>
      </c>
      <c r="AZ49" s="147"/>
      <c r="BA49" s="211">
        <v>0</v>
      </c>
      <c r="BB49" s="147"/>
      <c r="BC49" s="211">
        <v>0</v>
      </c>
      <c r="BD49" s="147"/>
      <c r="BE49" s="211">
        <v>0</v>
      </c>
      <c r="BF49" s="147"/>
      <c r="BG49" s="211">
        <v>0</v>
      </c>
      <c r="BH49" s="147"/>
      <c r="BI49" s="211"/>
      <c r="BK49" s="211"/>
      <c r="BM49" s="211"/>
    </row>
    <row r="50" spans="2:65">
      <c r="C50" s="95" t="s">
        <v>129</v>
      </c>
      <c r="D50" s="15"/>
      <c r="E50" s="86">
        <v>-2013</v>
      </c>
      <c r="F50" s="15"/>
      <c r="G50" s="86">
        <v>-4239</v>
      </c>
      <c r="H50" s="15"/>
      <c r="I50" s="86">
        <v>-66.653129999998711</v>
      </c>
      <c r="J50" s="15"/>
      <c r="K50" s="86">
        <v>-3038.6550700000016</v>
      </c>
      <c r="L50" s="15"/>
      <c r="M50" s="86">
        <v>-3038.6550700000016</v>
      </c>
      <c r="N50" s="15"/>
      <c r="O50" s="86">
        <v>-4872.0000100000016</v>
      </c>
      <c r="P50" s="15"/>
      <c r="Q50" s="86">
        <v>-316.01216000000005</v>
      </c>
      <c r="R50" s="15"/>
      <c r="S50" s="86">
        <v>-394.19974000000002</v>
      </c>
      <c r="T50" s="15"/>
      <c r="U50" s="86">
        <v>-829</v>
      </c>
      <c r="V50" s="15"/>
      <c r="W50" s="86">
        <v>-1857.2025400000002</v>
      </c>
      <c r="X50" s="15"/>
      <c r="Y50" s="86">
        <v>-2438.8728699999983</v>
      </c>
      <c r="Z50" s="15"/>
      <c r="AA50" s="86">
        <v>-6553.2535999999964</v>
      </c>
      <c r="AB50" s="15"/>
      <c r="AC50" s="86">
        <v>-9347.7779300000075</v>
      </c>
      <c r="AD50" s="15"/>
      <c r="AE50" s="86">
        <v>-13642.161250000001</v>
      </c>
      <c r="AF50" s="15"/>
      <c r="AG50" s="86">
        <v>-4941.2168799999999</v>
      </c>
      <c r="AH50" s="15"/>
      <c r="AI50" s="86">
        <v>-17189.247179999998</v>
      </c>
      <c r="AJ50" s="15"/>
      <c r="AK50" s="86">
        <v>-23740</v>
      </c>
      <c r="AL50" s="15"/>
      <c r="AM50" s="86">
        <v>-33712.870289999999</v>
      </c>
      <c r="AN50" s="15"/>
      <c r="AO50" s="86">
        <v>-6702.4682099999991</v>
      </c>
      <c r="AP50" s="15"/>
      <c r="AQ50" s="86">
        <v>-14506.363080000001</v>
      </c>
      <c r="AR50" s="15"/>
      <c r="AS50" s="86">
        <v>-25806.33754</v>
      </c>
      <c r="AT50" s="15"/>
      <c r="AU50" s="86">
        <v>-34350.030189999998</v>
      </c>
      <c r="AV50" s="15"/>
      <c r="AW50" s="86">
        <v>-10965.307349999999</v>
      </c>
      <c r="AX50" s="177"/>
      <c r="AY50" s="217">
        <v>-20619.307349999999</v>
      </c>
      <c r="AZ50" s="177"/>
      <c r="BA50" s="217">
        <v>-33768.307350000003</v>
      </c>
      <c r="BB50" s="177"/>
      <c r="BC50" s="217">
        <v>-45235.307350000003</v>
      </c>
      <c r="BD50" s="177"/>
      <c r="BE50" s="217">
        <v>-8579</v>
      </c>
      <c r="BF50" s="177">
        <v>-22246</v>
      </c>
      <c r="BG50" s="217">
        <v>-22246</v>
      </c>
      <c r="BH50" s="177"/>
      <c r="BI50" s="217">
        <v>-31481</v>
      </c>
      <c r="BK50" s="217">
        <v>-46449</v>
      </c>
      <c r="BM50" s="217">
        <v>-10689</v>
      </c>
    </row>
    <row r="51" spans="2:65">
      <c r="C51" s="72"/>
      <c r="D51" s="15"/>
      <c r="E51" s="73"/>
      <c r="F51" s="15"/>
      <c r="G51" s="73"/>
      <c r="H51" s="15"/>
      <c r="I51" s="73"/>
      <c r="J51" s="15"/>
      <c r="K51" s="73"/>
      <c r="L51" s="15"/>
      <c r="M51" s="73"/>
      <c r="N51" s="15"/>
      <c r="O51" s="73"/>
      <c r="P51" s="15"/>
      <c r="Q51" s="73"/>
      <c r="R51" s="15"/>
      <c r="S51" s="73"/>
      <c r="T51" s="15"/>
      <c r="U51" s="73"/>
      <c r="V51" s="15"/>
      <c r="W51" s="73"/>
      <c r="X51" s="15"/>
      <c r="Y51" s="73"/>
      <c r="Z51" s="15"/>
      <c r="AA51" s="73"/>
      <c r="AB51" s="15"/>
      <c r="AC51" s="73"/>
      <c r="AD51" s="15"/>
      <c r="AE51" s="73"/>
      <c r="AF51" s="15"/>
      <c r="AG51" s="73"/>
      <c r="AH51" s="15"/>
      <c r="AI51" s="73"/>
      <c r="AJ51" s="15"/>
      <c r="AK51" s="73"/>
      <c r="AL51" s="15"/>
      <c r="AM51" s="73"/>
      <c r="AN51" s="15"/>
      <c r="AO51" s="73"/>
      <c r="AP51" s="15"/>
      <c r="AQ51" s="73"/>
      <c r="AR51" s="15"/>
      <c r="AS51" s="73"/>
      <c r="AT51" s="15"/>
      <c r="AU51" s="73"/>
      <c r="AV51" s="15"/>
      <c r="AW51" s="73"/>
      <c r="AX51" s="177"/>
      <c r="AY51" s="211"/>
      <c r="AZ51" s="177"/>
      <c r="BA51" s="211"/>
      <c r="BB51" s="177"/>
      <c r="BC51" s="211"/>
      <c r="BD51" s="177"/>
      <c r="BE51" s="211"/>
      <c r="BF51" s="177"/>
      <c r="BG51" s="211"/>
      <c r="BH51" s="177"/>
      <c r="BI51" s="211"/>
      <c r="BK51" s="211"/>
      <c r="BM51" s="211"/>
    </row>
    <row r="52" spans="2:65">
      <c r="C52" s="88" t="s">
        <v>130</v>
      </c>
      <c r="D52" s="15"/>
      <c r="E52" s="73"/>
      <c r="F52" s="15"/>
      <c r="G52" s="73"/>
      <c r="H52" s="15"/>
      <c r="I52" s="73"/>
      <c r="J52" s="15"/>
      <c r="K52" s="73"/>
      <c r="L52" s="15"/>
      <c r="M52" s="73"/>
      <c r="N52" s="15"/>
      <c r="O52" s="73"/>
      <c r="P52" s="15"/>
      <c r="Q52" s="73"/>
      <c r="R52" s="15"/>
      <c r="S52" s="73"/>
      <c r="T52" s="15"/>
      <c r="U52" s="73"/>
      <c r="V52" s="15"/>
      <c r="W52" s="73"/>
      <c r="X52" s="15"/>
      <c r="Y52" s="73"/>
      <c r="Z52" s="15"/>
      <c r="AA52" s="73"/>
      <c r="AB52" s="15"/>
      <c r="AC52" s="73"/>
      <c r="AD52" s="15"/>
      <c r="AE52" s="73"/>
      <c r="AF52" s="15"/>
      <c r="AG52" s="73"/>
      <c r="AH52" s="15"/>
      <c r="AI52" s="73"/>
      <c r="AJ52" s="15"/>
      <c r="AK52" s="73"/>
      <c r="AL52" s="15"/>
      <c r="AM52" s="73"/>
      <c r="AN52" s="15"/>
      <c r="AO52" s="73"/>
      <c r="AP52" s="15"/>
      <c r="AQ52" s="73"/>
      <c r="AR52" s="15"/>
      <c r="AS52" s="73"/>
      <c r="AT52" s="15"/>
      <c r="AU52" s="73"/>
      <c r="AV52" s="15"/>
      <c r="AW52" s="73"/>
      <c r="AX52" s="177"/>
      <c r="AY52" s="211"/>
      <c r="AZ52" s="177"/>
      <c r="BA52" s="211"/>
      <c r="BB52" s="177"/>
      <c r="BC52" s="211"/>
      <c r="BD52" s="177"/>
      <c r="BE52" s="211"/>
      <c r="BF52" s="177"/>
      <c r="BG52" s="211"/>
      <c r="BH52" s="177"/>
      <c r="BI52" s="211"/>
      <c r="BK52" s="211"/>
      <c r="BM52" s="211"/>
    </row>
    <row r="53" spans="2:65">
      <c r="C53" s="72" t="s">
        <v>131</v>
      </c>
      <c r="D53" s="15"/>
      <c r="E53" s="73">
        <v>0</v>
      </c>
      <c r="F53" s="15"/>
      <c r="G53" s="73">
        <v>0</v>
      </c>
      <c r="H53" s="15"/>
      <c r="I53" s="73">
        <v>64</v>
      </c>
      <c r="J53" s="15"/>
      <c r="K53" s="73">
        <v>64</v>
      </c>
      <c r="L53" s="15"/>
      <c r="M53" s="73">
        <v>64</v>
      </c>
      <c r="N53" s="15"/>
      <c r="O53" s="73">
        <v>0</v>
      </c>
      <c r="P53" s="15"/>
      <c r="Q53" s="73">
        <v>0</v>
      </c>
      <c r="R53" s="15"/>
      <c r="S53" s="73">
        <v>0</v>
      </c>
      <c r="T53" s="15"/>
      <c r="U53" s="73">
        <v>0</v>
      </c>
      <c r="V53" s="15"/>
      <c r="W53" s="73">
        <v>0</v>
      </c>
      <c r="X53" s="15"/>
      <c r="Y53" s="73">
        <v>0</v>
      </c>
      <c r="Z53" s="15"/>
      <c r="AA53" s="73">
        <v>0</v>
      </c>
      <c r="AB53" s="15"/>
      <c r="AC53" s="73">
        <v>0</v>
      </c>
      <c r="AD53" s="15"/>
      <c r="AE53" s="73">
        <v>0</v>
      </c>
      <c r="AF53" s="15"/>
      <c r="AG53" s="73">
        <v>0</v>
      </c>
      <c r="AH53" s="15"/>
      <c r="AI53" s="73">
        <v>0</v>
      </c>
      <c r="AJ53" s="15"/>
      <c r="AK53" s="73">
        <v>0</v>
      </c>
      <c r="AL53" s="15"/>
      <c r="AM53" s="73">
        <v>0</v>
      </c>
      <c r="AN53" s="15"/>
      <c r="AO53" s="73">
        <v>0</v>
      </c>
      <c r="AP53" s="15"/>
      <c r="AQ53" s="73">
        <v>0</v>
      </c>
      <c r="AR53" s="15"/>
      <c r="AS53" s="73">
        <v>0</v>
      </c>
      <c r="AT53" s="15"/>
      <c r="AU53" s="73">
        <v>0</v>
      </c>
      <c r="AV53" s="15"/>
      <c r="AW53" s="73">
        <v>0</v>
      </c>
      <c r="AX53" s="177"/>
      <c r="AY53" s="211">
        <v>0</v>
      </c>
      <c r="AZ53" s="177"/>
      <c r="BA53" s="211">
        <v>0</v>
      </c>
      <c r="BB53" s="177"/>
      <c r="BC53" s="211">
        <v>0</v>
      </c>
      <c r="BD53" s="177"/>
      <c r="BE53" s="211">
        <v>0</v>
      </c>
      <c r="BF53" s="177"/>
      <c r="BG53" s="211">
        <v>0</v>
      </c>
      <c r="BH53" s="177"/>
      <c r="BI53" s="211">
        <v>0</v>
      </c>
      <c r="BK53" s="211">
        <v>0</v>
      </c>
      <c r="BM53" s="211">
        <v>0</v>
      </c>
    </row>
    <row r="54" spans="2:65">
      <c r="C54" s="70" t="s">
        <v>132</v>
      </c>
      <c r="D54" s="15"/>
      <c r="E54" s="73">
        <v>-11138</v>
      </c>
      <c r="F54" s="15"/>
      <c r="G54" s="73">
        <v>-12625</v>
      </c>
      <c r="H54" s="15"/>
      <c r="I54" s="73">
        <v>-10342.866</v>
      </c>
      <c r="J54" s="15"/>
      <c r="K54" s="73">
        <v>-11878.866</v>
      </c>
      <c r="L54" s="15"/>
      <c r="M54" s="73">
        <v>-13017.866</v>
      </c>
      <c r="N54" s="15"/>
      <c r="O54" s="73">
        <v>-34752.232789986432</v>
      </c>
      <c r="P54" s="15"/>
      <c r="Q54" s="73">
        <v>-899</v>
      </c>
      <c r="R54" s="15"/>
      <c r="S54" s="73">
        <v>-1130</v>
      </c>
      <c r="T54" s="15"/>
      <c r="U54" s="73">
        <v>-1130</v>
      </c>
      <c r="V54" s="15"/>
      <c r="W54" s="73">
        <v>-115194</v>
      </c>
      <c r="X54" s="15"/>
      <c r="Y54" s="73">
        <v>0</v>
      </c>
      <c r="Z54" s="15"/>
      <c r="AA54" s="73">
        <v>-6135</v>
      </c>
      <c r="AB54" s="15"/>
      <c r="AC54" s="73">
        <v>-6135</v>
      </c>
      <c r="AD54" s="15"/>
      <c r="AE54" s="73">
        <v>-6135</v>
      </c>
      <c r="AF54" s="15"/>
      <c r="AG54" s="73">
        <v>0</v>
      </c>
      <c r="AH54" s="15"/>
      <c r="AI54" s="73">
        <v>-9881</v>
      </c>
      <c r="AJ54" s="15"/>
      <c r="AK54" s="73">
        <v>-9881</v>
      </c>
      <c r="AL54" s="15"/>
      <c r="AM54" s="73">
        <v>-9881</v>
      </c>
      <c r="AN54" s="15"/>
      <c r="AO54" s="73">
        <v>0</v>
      </c>
      <c r="AP54" s="15"/>
      <c r="AQ54" s="73">
        <v>-5392</v>
      </c>
      <c r="AR54" s="15"/>
      <c r="AS54" s="73">
        <v>-5392</v>
      </c>
      <c r="AT54" s="15"/>
      <c r="AU54" s="73">
        <v>-5392</v>
      </c>
      <c r="AV54" s="15"/>
      <c r="AW54" s="73">
        <v>0</v>
      </c>
      <c r="AX54" s="177"/>
      <c r="AY54" s="211">
        <v>-7211</v>
      </c>
      <c r="AZ54" s="177"/>
      <c r="BA54" s="211">
        <v>-7211</v>
      </c>
      <c r="BB54" s="177"/>
      <c r="BC54" s="211">
        <v>-7211</v>
      </c>
      <c r="BD54" s="177"/>
      <c r="BE54" s="211">
        <v>0</v>
      </c>
      <c r="BF54" s="177"/>
      <c r="BG54" s="211">
        <v>-4179</v>
      </c>
      <c r="BH54" s="177"/>
      <c r="BI54" s="211">
        <v>-4179</v>
      </c>
      <c r="BK54" s="211">
        <v>-4179</v>
      </c>
      <c r="BM54" s="211">
        <v>0</v>
      </c>
    </row>
    <row r="55" spans="2:65">
      <c r="C55" s="70" t="s">
        <v>162</v>
      </c>
      <c r="D55" s="15"/>
      <c r="E55" s="73">
        <v>0</v>
      </c>
      <c r="F55" s="15"/>
      <c r="G55" s="73">
        <v>0</v>
      </c>
      <c r="H55" s="15"/>
      <c r="I55" s="73">
        <v>0</v>
      </c>
      <c r="J55" s="15"/>
      <c r="K55" s="73">
        <v>0</v>
      </c>
      <c r="L55" s="15"/>
      <c r="M55" s="73">
        <v>0</v>
      </c>
      <c r="N55" s="15"/>
      <c r="O55" s="73">
        <v>0</v>
      </c>
      <c r="P55" s="15"/>
      <c r="Q55" s="73">
        <v>0</v>
      </c>
      <c r="R55" s="15"/>
      <c r="S55" s="73">
        <v>0</v>
      </c>
      <c r="T55" s="15"/>
      <c r="U55" s="73">
        <v>0</v>
      </c>
      <c r="V55" s="15"/>
      <c r="W55" s="73">
        <v>0</v>
      </c>
      <c r="X55" s="15"/>
      <c r="Y55" s="73">
        <v>0</v>
      </c>
      <c r="Z55" s="15"/>
      <c r="AA55" s="73">
        <v>0</v>
      </c>
      <c r="AB55" s="15"/>
      <c r="AC55" s="73">
        <v>0</v>
      </c>
      <c r="AD55" s="15"/>
      <c r="AE55" s="73">
        <v>-9530</v>
      </c>
      <c r="AF55" s="15"/>
      <c r="AG55" s="73">
        <v>0</v>
      </c>
      <c r="AH55" s="15"/>
      <c r="AI55" s="73">
        <v>0</v>
      </c>
      <c r="AJ55" s="15"/>
      <c r="AK55" s="73">
        <v>0</v>
      </c>
      <c r="AL55" s="15"/>
      <c r="AM55" s="73">
        <v>0</v>
      </c>
      <c r="AN55" s="15"/>
      <c r="AO55" s="73">
        <v>0</v>
      </c>
      <c r="AP55" s="15"/>
      <c r="AQ55" s="73">
        <v>-18968</v>
      </c>
      <c r="AR55" s="15"/>
      <c r="AS55" s="73">
        <v>-19630</v>
      </c>
      <c r="AT55" s="15"/>
      <c r="AU55" s="73">
        <v>-20328</v>
      </c>
      <c r="AV55" s="15"/>
      <c r="AW55" s="73">
        <v>-603</v>
      </c>
      <c r="AX55" s="177"/>
      <c r="AY55" s="211">
        <v>-20646</v>
      </c>
      <c r="AZ55" s="177"/>
      <c r="BA55" s="211">
        <v>-21472</v>
      </c>
      <c r="BB55" s="177"/>
      <c r="BC55" s="211">
        <v>-22287</v>
      </c>
      <c r="BD55" s="177"/>
      <c r="BE55" s="211">
        <v>-809</v>
      </c>
      <c r="BF55" s="177"/>
      <c r="BG55" s="211">
        <v>-25545</v>
      </c>
      <c r="BH55" s="177"/>
      <c r="BI55" s="211">
        <v>-26715</v>
      </c>
      <c r="BK55" s="211">
        <v>-27946</v>
      </c>
      <c r="BM55" s="211">
        <v>-1232</v>
      </c>
    </row>
    <row r="56" spans="2:65">
      <c r="C56" s="70" t="s">
        <v>133</v>
      </c>
      <c r="D56" s="15"/>
      <c r="E56" s="73">
        <v>1760</v>
      </c>
      <c r="F56" s="15"/>
      <c r="G56" s="73">
        <v>1902</v>
      </c>
      <c r="H56" s="15"/>
      <c r="I56" s="73">
        <v>0</v>
      </c>
      <c r="J56" s="15"/>
      <c r="K56" s="73">
        <v>0</v>
      </c>
      <c r="L56" s="15"/>
      <c r="M56" s="73">
        <v>0</v>
      </c>
      <c r="N56" s="15"/>
      <c r="O56" s="73">
        <v>2694.5</v>
      </c>
      <c r="P56" s="15"/>
      <c r="Q56" s="73">
        <v>0</v>
      </c>
      <c r="R56" s="15"/>
      <c r="S56" s="73">
        <v>30000</v>
      </c>
      <c r="T56" s="15"/>
      <c r="U56" s="73">
        <v>30003</v>
      </c>
      <c r="V56" s="15"/>
      <c r="W56" s="73">
        <v>30003.4</v>
      </c>
      <c r="X56" s="15"/>
      <c r="Y56" s="73">
        <v>0</v>
      </c>
      <c r="Z56" s="15"/>
      <c r="AA56" s="73">
        <v>0</v>
      </c>
      <c r="AB56" s="15"/>
      <c r="AC56" s="73">
        <v>0</v>
      </c>
      <c r="AE56" s="73">
        <v>0</v>
      </c>
      <c r="AF56" s="15"/>
      <c r="AG56" s="73">
        <v>0</v>
      </c>
      <c r="AH56" s="15"/>
      <c r="AI56" s="73">
        <v>0</v>
      </c>
      <c r="AJ56" s="15"/>
      <c r="AK56" s="73">
        <v>0</v>
      </c>
      <c r="AL56" s="15"/>
      <c r="AM56" s="73">
        <v>0</v>
      </c>
      <c r="AN56" s="15"/>
      <c r="AO56" s="73">
        <v>0</v>
      </c>
      <c r="AP56" s="15"/>
      <c r="AQ56" s="73">
        <v>0</v>
      </c>
      <c r="AR56" s="15"/>
      <c r="AS56" s="73">
        <v>0</v>
      </c>
      <c r="AT56" s="15"/>
      <c r="AU56" s="73">
        <v>0</v>
      </c>
      <c r="AV56" s="15"/>
      <c r="AW56" s="73">
        <v>0</v>
      </c>
      <c r="AX56" s="177"/>
      <c r="AY56" s="211">
        <v>0</v>
      </c>
      <c r="AZ56" s="177"/>
      <c r="BA56" s="211">
        <v>0</v>
      </c>
      <c r="BB56" s="177"/>
      <c r="BC56" s="211">
        <v>0</v>
      </c>
      <c r="BD56" s="177"/>
      <c r="BE56" s="211">
        <v>0</v>
      </c>
      <c r="BF56" s="177"/>
      <c r="BG56" s="211">
        <v>0</v>
      </c>
      <c r="BH56" s="177"/>
      <c r="BI56" s="211">
        <v>0</v>
      </c>
      <c r="BK56" s="211">
        <v>0</v>
      </c>
      <c r="BM56" s="211">
        <v>0</v>
      </c>
    </row>
    <row r="57" spans="2:65">
      <c r="B57" s="77"/>
      <c r="C57" s="72" t="s">
        <v>134</v>
      </c>
      <c r="D57" s="15"/>
      <c r="E57" s="73">
        <v>-696</v>
      </c>
      <c r="F57" s="15"/>
      <c r="G57" s="73">
        <v>-2020</v>
      </c>
      <c r="H57" s="15"/>
      <c r="I57" s="73">
        <v>-936</v>
      </c>
      <c r="J57" s="15"/>
      <c r="K57" s="73">
        <v>-966</v>
      </c>
      <c r="L57" s="15"/>
      <c r="M57" s="73">
        <v>-966</v>
      </c>
      <c r="N57" s="15"/>
      <c r="O57" s="73">
        <v>-2016</v>
      </c>
      <c r="P57" s="15"/>
      <c r="Q57" s="73">
        <v>-1647</v>
      </c>
      <c r="R57" s="15"/>
      <c r="S57" s="73">
        <v>-2006</v>
      </c>
      <c r="T57" s="15"/>
      <c r="U57" s="73">
        <v>-2324</v>
      </c>
      <c r="V57" s="15"/>
      <c r="W57" s="73">
        <v>-33712.111879999997</v>
      </c>
      <c r="X57" s="15"/>
      <c r="Y57" s="73">
        <v>0</v>
      </c>
      <c r="Z57" s="15"/>
      <c r="AA57" s="73">
        <v>0</v>
      </c>
      <c r="AB57" s="15"/>
      <c r="AC57" s="73">
        <v>0</v>
      </c>
      <c r="AD57" s="15"/>
      <c r="AE57" s="73">
        <v>0</v>
      </c>
      <c r="AF57" s="15"/>
      <c r="AG57" s="73">
        <v>0</v>
      </c>
      <c r="AH57" s="15"/>
      <c r="AI57" s="73">
        <v>0</v>
      </c>
      <c r="AJ57" s="15"/>
      <c r="AK57" s="73">
        <v>0</v>
      </c>
      <c r="AL57" s="15"/>
      <c r="AM57" s="73">
        <v>0</v>
      </c>
      <c r="AN57" s="15"/>
      <c r="AO57" s="73">
        <v>0</v>
      </c>
      <c r="AP57" s="15"/>
      <c r="AQ57" s="73">
        <v>0</v>
      </c>
      <c r="AR57" s="15"/>
      <c r="AS57" s="73">
        <v>0</v>
      </c>
      <c r="AT57" s="15"/>
      <c r="AU57" s="73">
        <v>0</v>
      </c>
      <c r="AV57" s="15"/>
      <c r="AW57" s="73">
        <v>0</v>
      </c>
      <c r="AX57" s="177"/>
      <c r="AY57" s="211">
        <v>0</v>
      </c>
      <c r="AZ57" s="177"/>
      <c r="BA57" s="211">
        <v>0</v>
      </c>
      <c r="BB57" s="177"/>
      <c r="BC57" s="211">
        <v>0</v>
      </c>
      <c r="BD57" s="177"/>
      <c r="BE57" s="211">
        <v>0</v>
      </c>
      <c r="BF57" s="177"/>
      <c r="BG57" s="211">
        <v>0</v>
      </c>
      <c r="BH57" s="177"/>
      <c r="BI57" s="211">
        <v>0</v>
      </c>
      <c r="BK57" s="211">
        <v>0</v>
      </c>
      <c r="BM57" s="211">
        <v>0</v>
      </c>
    </row>
    <row r="58" spans="2:65">
      <c r="C58" s="72" t="s">
        <v>163</v>
      </c>
      <c r="D58" s="17"/>
      <c r="E58" s="73">
        <v>0</v>
      </c>
      <c r="F58" s="17"/>
      <c r="G58" s="73">
        <v>0</v>
      </c>
      <c r="H58" s="17"/>
      <c r="I58" s="73">
        <v>0</v>
      </c>
      <c r="J58" s="17"/>
      <c r="K58" s="73">
        <v>0</v>
      </c>
      <c r="L58" s="17"/>
      <c r="M58" s="73">
        <v>0</v>
      </c>
      <c r="N58" s="17"/>
      <c r="O58" s="73">
        <v>-10684</v>
      </c>
      <c r="P58" s="17"/>
      <c r="Q58" s="73">
        <v>-2694</v>
      </c>
      <c r="R58" s="17"/>
      <c r="S58" s="73">
        <v>-3592</v>
      </c>
      <c r="T58" s="17"/>
      <c r="U58" s="73">
        <v>-5647</v>
      </c>
      <c r="V58" s="17"/>
      <c r="W58" s="73">
        <v>-11352</v>
      </c>
      <c r="X58" s="17"/>
      <c r="Y58" s="73">
        <v>-1760.4666224</v>
      </c>
      <c r="Z58" s="17"/>
      <c r="AA58" s="73">
        <v>-4510.1117623999999</v>
      </c>
      <c r="AB58" s="17"/>
      <c r="AC58" s="73">
        <v>-8324.5169024000006</v>
      </c>
      <c r="AD58" s="17"/>
      <c r="AE58" s="73">
        <v>-13253</v>
      </c>
      <c r="AF58" s="17"/>
      <c r="AG58" s="73">
        <v>-3604</v>
      </c>
      <c r="AH58" s="17"/>
      <c r="AI58" s="73">
        <v>-7979</v>
      </c>
      <c r="AJ58" s="17"/>
      <c r="AK58" s="73">
        <v>-12383</v>
      </c>
      <c r="AL58" s="17"/>
      <c r="AM58" s="73">
        <v>-18695.504202</v>
      </c>
      <c r="AN58" s="17"/>
      <c r="AO58" s="73">
        <v>-5415</v>
      </c>
      <c r="AP58" s="17"/>
      <c r="AQ58" s="73">
        <v>-10678</v>
      </c>
      <c r="AR58" s="17"/>
      <c r="AS58" s="73">
        <v>-16549</v>
      </c>
      <c r="AT58" s="17"/>
      <c r="AU58" s="73">
        <v>-24314</v>
      </c>
      <c r="AV58" s="17"/>
      <c r="AW58" s="73">
        <v>-6727.1695299999992</v>
      </c>
      <c r="AX58" s="213"/>
      <c r="AY58" s="211">
        <v>-12797</v>
      </c>
      <c r="AZ58" s="213"/>
      <c r="BA58" s="211">
        <v>-19103</v>
      </c>
      <c r="BB58" s="213"/>
      <c r="BC58" s="211">
        <v>-27537</v>
      </c>
      <c r="BD58" s="213"/>
      <c r="BE58" s="211">
        <v>-7223</v>
      </c>
      <c r="BF58" s="213"/>
      <c r="BG58" s="211">
        <v>-14755</v>
      </c>
      <c r="BH58" s="213"/>
      <c r="BI58" s="211">
        <v>-24559</v>
      </c>
      <c r="BK58" s="211">
        <v>-34752</v>
      </c>
      <c r="BM58" s="211">
        <v>-9409</v>
      </c>
    </row>
    <row r="59" spans="2:65">
      <c r="C59" s="72" t="s">
        <v>135</v>
      </c>
      <c r="D59" s="17"/>
      <c r="E59" s="73">
        <v>0</v>
      </c>
      <c r="F59" s="17"/>
      <c r="G59" s="73">
        <v>0</v>
      </c>
      <c r="H59" s="17"/>
      <c r="I59" s="73">
        <v>0</v>
      </c>
      <c r="J59" s="17"/>
      <c r="K59" s="73">
        <v>0</v>
      </c>
      <c r="L59" s="17"/>
      <c r="M59" s="73">
        <v>0</v>
      </c>
      <c r="N59" s="17"/>
      <c r="O59" s="73">
        <v>0</v>
      </c>
      <c r="P59" s="17"/>
      <c r="Q59" s="73">
        <v>0</v>
      </c>
      <c r="R59" s="17"/>
      <c r="S59" s="73">
        <v>0</v>
      </c>
      <c r="T59" s="17"/>
      <c r="U59" s="73">
        <v>0</v>
      </c>
      <c r="V59" s="17"/>
      <c r="W59" s="73">
        <v>161028.5</v>
      </c>
      <c r="X59" s="17"/>
      <c r="Y59" s="73">
        <v>0</v>
      </c>
      <c r="Z59" s="17"/>
      <c r="AA59" s="73">
        <v>0</v>
      </c>
      <c r="AB59" s="17"/>
      <c r="AC59" s="73">
        <v>1855</v>
      </c>
      <c r="AD59" s="17"/>
      <c r="AE59" s="73">
        <v>1855</v>
      </c>
      <c r="AF59" s="17"/>
      <c r="AG59" s="73">
        <v>0</v>
      </c>
      <c r="AH59" s="17"/>
      <c r="AI59" s="73">
        <v>0</v>
      </c>
      <c r="AJ59" s="17"/>
      <c r="AK59" s="73">
        <v>0</v>
      </c>
      <c r="AL59" s="17"/>
      <c r="AM59" s="73">
        <v>0</v>
      </c>
      <c r="AN59" s="17"/>
      <c r="AO59" s="73">
        <v>0</v>
      </c>
      <c r="AP59" s="17"/>
      <c r="AQ59" s="73">
        <v>0</v>
      </c>
      <c r="AR59" s="17"/>
      <c r="AS59" s="73">
        <v>0</v>
      </c>
      <c r="AT59" s="17"/>
      <c r="AU59" s="73">
        <v>0</v>
      </c>
      <c r="AV59" s="17"/>
      <c r="AW59" s="73">
        <v>0</v>
      </c>
      <c r="AX59" s="213"/>
      <c r="AY59" s="211">
        <v>0</v>
      </c>
      <c r="AZ59" s="213"/>
      <c r="BA59" s="211">
        <v>0</v>
      </c>
      <c r="BB59" s="213"/>
      <c r="BC59" s="211">
        <v>0</v>
      </c>
      <c r="BD59" s="213"/>
      <c r="BE59" s="211">
        <v>0</v>
      </c>
      <c r="BF59" s="213"/>
      <c r="BG59" s="211">
        <v>0</v>
      </c>
      <c r="BH59" s="213"/>
      <c r="BI59" s="211">
        <v>0</v>
      </c>
      <c r="BK59" s="211">
        <v>0</v>
      </c>
      <c r="BM59" s="211">
        <v>0</v>
      </c>
    </row>
    <row r="60" spans="2:65">
      <c r="C60" s="72" t="s">
        <v>164</v>
      </c>
      <c r="D60" s="17"/>
      <c r="E60" s="73">
        <v>0</v>
      </c>
      <c r="F60" s="17"/>
      <c r="G60" s="73">
        <v>0</v>
      </c>
      <c r="H60" s="17"/>
      <c r="I60" s="73">
        <v>0</v>
      </c>
      <c r="J60" s="17"/>
      <c r="K60" s="73">
        <v>0</v>
      </c>
      <c r="L60" s="17"/>
      <c r="M60" s="73">
        <v>0</v>
      </c>
      <c r="N60" s="17"/>
      <c r="O60" s="73">
        <v>0</v>
      </c>
      <c r="P60" s="17"/>
      <c r="Q60" s="73">
        <v>0</v>
      </c>
      <c r="R60" s="17"/>
      <c r="S60" s="73">
        <v>0</v>
      </c>
      <c r="T60" s="17"/>
      <c r="U60" s="73">
        <v>0</v>
      </c>
      <c r="V60" s="17"/>
      <c r="W60" s="73">
        <v>0</v>
      </c>
      <c r="X60" s="17"/>
      <c r="Y60" s="73">
        <v>0</v>
      </c>
      <c r="Z60" s="17"/>
      <c r="AA60" s="73">
        <v>0</v>
      </c>
      <c r="AB60" s="17"/>
      <c r="AC60" s="73">
        <v>0</v>
      </c>
      <c r="AD60" s="17"/>
      <c r="AE60" s="73">
        <v>0</v>
      </c>
      <c r="AF60" s="17"/>
      <c r="AG60" s="73">
        <v>0</v>
      </c>
      <c r="AH60" s="17"/>
      <c r="AI60" s="73">
        <v>0</v>
      </c>
      <c r="AJ60" s="17"/>
      <c r="AK60" s="73">
        <v>0</v>
      </c>
      <c r="AL60" s="17"/>
      <c r="AM60" s="73">
        <v>-12256</v>
      </c>
      <c r="AN60" s="17"/>
      <c r="AO60" s="73">
        <v>-152.73963999999998</v>
      </c>
      <c r="AP60" s="17"/>
      <c r="AQ60" s="73">
        <v>-152.73963999999998</v>
      </c>
      <c r="AR60" s="17"/>
      <c r="AS60" s="73">
        <v>-152.73963999999998</v>
      </c>
      <c r="AT60" s="17"/>
      <c r="AU60" s="73">
        <v>-152.73963999999998</v>
      </c>
      <c r="AV60" s="17"/>
      <c r="AW60" s="73">
        <v>-387</v>
      </c>
      <c r="AX60" s="213"/>
      <c r="AY60" s="211">
        <v>-6914.0910000000003</v>
      </c>
      <c r="AZ60" s="213"/>
      <c r="BA60" s="211">
        <v>-19108</v>
      </c>
      <c r="BB60" s="213"/>
      <c r="BC60" s="211">
        <v>-29191</v>
      </c>
      <c r="BD60" s="213"/>
      <c r="BE60" s="211">
        <v>-15322</v>
      </c>
      <c r="BF60" s="213"/>
      <c r="BG60" s="211">
        <v>-16349</v>
      </c>
      <c r="BH60" s="213"/>
      <c r="BI60" s="211">
        <v>-16349</v>
      </c>
      <c r="BK60" s="211">
        <v>-16349</v>
      </c>
      <c r="BM60" s="211">
        <v>-1705</v>
      </c>
    </row>
    <row r="61" spans="2:65">
      <c r="C61" s="95" t="s">
        <v>136</v>
      </c>
      <c r="D61" s="17"/>
      <c r="E61" s="86">
        <v>-10074</v>
      </c>
      <c r="F61" s="17"/>
      <c r="G61" s="86">
        <v>-12743</v>
      </c>
      <c r="H61" s="17"/>
      <c r="I61" s="86">
        <v>-13681.866</v>
      </c>
      <c r="J61" s="17"/>
      <c r="K61" s="86">
        <v>-17714.866000000002</v>
      </c>
      <c r="L61" s="17"/>
      <c r="M61" s="86">
        <v>-21352.866000000002</v>
      </c>
      <c r="N61" s="17"/>
      <c r="O61" s="86">
        <v>-44756.732789986432</v>
      </c>
      <c r="P61" s="17"/>
      <c r="Q61" s="86">
        <v>-5240</v>
      </c>
      <c r="R61" s="17"/>
      <c r="S61" s="86">
        <v>23272</v>
      </c>
      <c r="T61" s="17"/>
      <c r="U61" s="86">
        <v>20902</v>
      </c>
      <c r="V61" s="17"/>
      <c r="W61" s="86">
        <v>30773.788119999997</v>
      </c>
      <c r="X61" s="17"/>
      <c r="Y61" s="86">
        <v>1760</v>
      </c>
      <c r="Z61" s="17"/>
      <c r="AA61" s="86">
        <v>-10645.1117624</v>
      </c>
      <c r="AB61" s="17"/>
      <c r="AC61" s="86">
        <v>-10645.1117624</v>
      </c>
      <c r="AD61" s="17"/>
      <c r="AE61" s="86">
        <v>-27063</v>
      </c>
      <c r="AF61" s="17"/>
      <c r="AG61" s="86">
        <v>-3604</v>
      </c>
      <c r="AH61" s="17"/>
      <c r="AI61" s="86">
        <v>-17860</v>
      </c>
      <c r="AJ61" s="17"/>
      <c r="AK61" s="86">
        <v>-25217</v>
      </c>
      <c r="AL61" s="17"/>
      <c r="AM61" s="86">
        <v>-40832.504201999996</v>
      </c>
      <c r="AN61" s="17"/>
      <c r="AO61" s="86">
        <v>-5567.7396399999998</v>
      </c>
      <c r="AP61" s="17"/>
      <c r="AQ61" s="86">
        <v>-35190.73964</v>
      </c>
      <c r="AR61" s="17"/>
      <c r="AS61" s="86">
        <v>-41723.73964</v>
      </c>
      <c r="AT61" s="17"/>
      <c r="AU61" s="86">
        <v>-50186.73964</v>
      </c>
      <c r="AV61" s="17"/>
      <c r="AW61" s="86">
        <v>-7717.1695299999992</v>
      </c>
      <c r="AX61" s="213"/>
      <c r="AY61" s="217">
        <v>-47568.091</v>
      </c>
      <c r="AZ61" s="213"/>
      <c r="BA61" s="217">
        <v>-66894</v>
      </c>
      <c r="BB61" s="213"/>
      <c r="BC61" s="217">
        <v>-86226</v>
      </c>
      <c r="BD61" s="213"/>
      <c r="BE61" s="217">
        <v>-23354</v>
      </c>
      <c r="BF61" s="213"/>
      <c r="BG61" s="217">
        <v>-60828</v>
      </c>
      <c r="BH61" s="213"/>
      <c r="BI61" s="217">
        <v>-71802</v>
      </c>
      <c r="BK61" s="217">
        <v>-83226</v>
      </c>
      <c r="BM61" s="217">
        <v>-12346</v>
      </c>
    </row>
    <row r="62" spans="2:65">
      <c r="C62" s="72"/>
      <c r="D62" s="17"/>
      <c r="E62" s="89"/>
      <c r="F62" s="17"/>
      <c r="G62" s="89"/>
      <c r="H62" s="17"/>
      <c r="I62" s="89"/>
      <c r="J62" s="17"/>
      <c r="K62" s="89"/>
      <c r="L62" s="17"/>
      <c r="M62" s="89"/>
      <c r="N62" s="17"/>
      <c r="O62" s="89"/>
      <c r="P62" s="17"/>
      <c r="Q62" s="89" t="s">
        <v>0</v>
      </c>
      <c r="R62" s="17"/>
      <c r="S62" s="89"/>
      <c r="T62" s="17"/>
      <c r="U62" s="89"/>
      <c r="V62" s="17"/>
      <c r="W62" s="89"/>
      <c r="X62" s="17"/>
      <c r="Y62" s="89"/>
      <c r="Z62" s="17"/>
      <c r="AA62" s="89"/>
      <c r="AB62" s="17"/>
      <c r="AC62" s="89"/>
      <c r="AD62" s="17"/>
      <c r="AE62" s="89"/>
      <c r="AF62" s="17"/>
      <c r="AG62" s="89"/>
      <c r="AH62" s="17"/>
      <c r="AI62" s="89"/>
      <c r="AJ62" s="17"/>
      <c r="AK62" s="89"/>
      <c r="AL62" s="17"/>
      <c r="AM62" s="89"/>
      <c r="AN62" s="17"/>
      <c r="AO62" s="89"/>
      <c r="AP62" s="17"/>
      <c r="AQ62" s="89"/>
      <c r="AR62" s="17"/>
      <c r="AS62" s="89"/>
      <c r="AT62" s="17"/>
      <c r="AU62" s="89"/>
      <c r="AV62" s="17"/>
      <c r="AW62" s="89"/>
      <c r="AX62" s="213"/>
      <c r="AY62" s="212"/>
      <c r="AZ62" s="213"/>
      <c r="BA62" s="212"/>
      <c r="BB62" s="213"/>
      <c r="BC62" s="212"/>
      <c r="BD62" s="213"/>
      <c r="BE62" s="212"/>
      <c r="BF62" s="213"/>
      <c r="BG62" s="212"/>
      <c r="BH62" s="213"/>
      <c r="BI62" s="212"/>
      <c r="BK62" s="212"/>
      <c r="BM62" s="212"/>
    </row>
    <row r="63" spans="2:65" s="147" customFormat="1" ht="33">
      <c r="C63" s="96" t="s">
        <v>137</v>
      </c>
      <c r="D63" s="17"/>
      <c r="E63" s="145">
        <v>42</v>
      </c>
      <c r="F63" s="17"/>
      <c r="G63" s="145">
        <v>94</v>
      </c>
      <c r="H63" s="17"/>
      <c r="I63" s="145">
        <v>1</v>
      </c>
      <c r="J63" s="17"/>
      <c r="K63" s="145">
        <v>-13</v>
      </c>
      <c r="L63" s="17"/>
      <c r="M63" s="145">
        <v>-7</v>
      </c>
      <c r="N63" s="17"/>
      <c r="O63" s="145">
        <v>2</v>
      </c>
      <c r="P63" s="17"/>
      <c r="Q63" s="146">
        <v>-7</v>
      </c>
      <c r="R63" s="17"/>
      <c r="S63" s="146">
        <v>3</v>
      </c>
      <c r="T63" s="17"/>
      <c r="U63" s="146">
        <v>5</v>
      </c>
      <c r="V63" s="17"/>
      <c r="W63" s="145">
        <v>1</v>
      </c>
      <c r="X63" s="17"/>
      <c r="Y63" s="145">
        <v>1</v>
      </c>
      <c r="Z63" s="17"/>
      <c r="AA63" s="145">
        <v>-2</v>
      </c>
      <c r="AB63" s="17"/>
      <c r="AC63" s="145">
        <v>2</v>
      </c>
      <c r="AD63" s="17"/>
      <c r="AE63" s="145">
        <v>1</v>
      </c>
      <c r="AF63" s="17"/>
      <c r="AG63" s="145">
        <v>-3</v>
      </c>
      <c r="AH63" s="17"/>
      <c r="AI63" s="145">
        <v>1</v>
      </c>
      <c r="AJ63" s="17"/>
      <c r="AK63" s="145">
        <v>2</v>
      </c>
      <c r="AL63" s="17"/>
      <c r="AM63" s="145">
        <v>0</v>
      </c>
      <c r="AN63" s="17"/>
      <c r="AO63" s="145">
        <v>0</v>
      </c>
      <c r="AP63" s="17"/>
      <c r="AQ63" s="145">
        <v>-2</v>
      </c>
      <c r="AR63" s="17"/>
      <c r="AS63" s="145">
        <v>-1</v>
      </c>
      <c r="AT63" s="145"/>
      <c r="AU63" s="145">
        <v>-3</v>
      </c>
      <c r="AV63" s="17"/>
      <c r="AW63" s="145">
        <v>1</v>
      </c>
      <c r="AX63" s="213"/>
      <c r="AY63" s="178">
        <v>3</v>
      </c>
      <c r="AZ63" s="213"/>
      <c r="BA63" s="178">
        <v>2</v>
      </c>
      <c r="BB63" s="213"/>
      <c r="BC63" s="178">
        <v>10</v>
      </c>
      <c r="BD63" s="213"/>
      <c r="BE63" s="178">
        <v>-3</v>
      </c>
      <c r="BF63" s="213"/>
      <c r="BG63" s="178">
        <v>-4</v>
      </c>
      <c r="BH63" s="213"/>
      <c r="BI63" s="178">
        <v>-7</v>
      </c>
      <c r="BJ63"/>
      <c r="BK63" s="178">
        <v>-4</v>
      </c>
      <c r="BL63"/>
      <c r="BM63" s="178">
        <v>-1</v>
      </c>
    </row>
    <row r="64" spans="2:65">
      <c r="C64" s="72"/>
      <c r="D64" s="17"/>
      <c r="E64" s="90"/>
      <c r="F64" s="17"/>
      <c r="G64" s="90"/>
      <c r="H64" s="17"/>
      <c r="I64" s="90"/>
      <c r="J64" s="17"/>
      <c r="K64" s="90"/>
      <c r="L64" s="17"/>
      <c r="M64" s="90"/>
      <c r="N64" s="17"/>
      <c r="O64" s="90"/>
      <c r="P64" s="17"/>
      <c r="Q64" s="90"/>
      <c r="R64" s="17"/>
      <c r="S64" s="90"/>
      <c r="T64" s="17"/>
      <c r="U64" s="90"/>
      <c r="V64" s="17"/>
      <c r="W64" s="90"/>
      <c r="X64" s="17"/>
      <c r="Y64" s="90"/>
      <c r="Z64" s="17"/>
      <c r="AA64" s="90"/>
      <c r="AB64" s="17"/>
      <c r="AC64" s="90"/>
      <c r="AD64" s="17"/>
      <c r="AE64" s="90"/>
      <c r="AF64" s="17"/>
      <c r="AG64" s="90"/>
      <c r="AH64" s="17"/>
      <c r="AI64" s="90"/>
      <c r="AJ64" s="17"/>
      <c r="AK64" s="90"/>
      <c r="AL64" s="17"/>
      <c r="AM64" s="90"/>
      <c r="AN64" s="17"/>
      <c r="AO64" s="90"/>
      <c r="AP64" s="17"/>
      <c r="AQ64" s="90"/>
      <c r="AR64" s="17"/>
      <c r="AS64" s="90"/>
      <c r="AT64" s="17"/>
      <c r="AU64" s="90"/>
      <c r="AV64" s="17"/>
      <c r="AW64" s="90"/>
      <c r="AX64" s="213"/>
      <c r="AY64" s="218"/>
      <c r="AZ64" s="213"/>
      <c r="BA64" s="218"/>
      <c r="BB64" s="213"/>
      <c r="BC64" s="218"/>
      <c r="BD64" s="213"/>
      <c r="BE64" s="218"/>
      <c r="BF64" s="213"/>
      <c r="BG64" s="218"/>
      <c r="BH64" s="213"/>
      <c r="BI64" s="218"/>
      <c r="BK64" s="218"/>
      <c r="BM64" s="218"/>
    </row>
    <row r="65" spans="3:65" ht="17" thickBot="1">
      <c r="C65" s="97" t="s">
        <v>138</v>
      </c>
      <c r="D65" s="32"/>
      <c r="E65" s="91">
        <v>10827</v>
      </c>
      <c r="F65" s="32"/>
      <c r="G65" s="91">
        <v>20243</v>
      </c>
      <c r="H65" s="32"/>
      <c r="I65" s="91">
        <v>8681.4778512743342</v>
      </c>
      <c r="J65" s="32"/>
      <c r="K65" s="91">
        <v>12364.785971274337</v>
      </c>
      <c r="L65" s="32"/>
      <c r="M65" s="91">
        <v>22781.785971274337</v>
      </c>
      <c r="N65" s="32"/>
      <c r="O65" s="91">
        <v>10984.270828630113</v>
      </c>
      <c r="P65" s="32"/>
      <c r="Q65" s="91">
        <v>26980.82110579059</v>
      </c>
      <c r="R65" s="32"/>
      <c r="S65" s="91">
        <v>39353.572975790579</v>
      </c>
      <c r="T65" s="32"/>
      <c r="U65" s="91">
        <v>29846.272975790587</v>
      </c>
      <c r="V65" s="32"/>
      <c r="W65" s="91">
        <v>41662.579326590523</v>
      </c>
      <c r="X65" s="32"/>
      <c r="Y65" s="91">
        <v>-3079</v>
      </c>
      <c r="Z65" s="32"/>
      <c r="AA65" s="91">
        <v>-25655.001019999996</v>
      </c>
      <c r="AB65" s="32"/>
      <c r="AC65" s="91">
        <v>-23917.92314000001</v>
      </c>
      <c r="AD65" s="32"/>
      <c r="AE65" s="91">
        <v>-22306.230510000009</v>
      </c>
      <c r="AF65" s="32"/>
      <c r="AG65" s="91">
        <v>7588.0229799999925</v>
      </c>
      <c r="AH65" s="32"/>
      <c r="AI65" s="91">
        <v>-6099.8631200000018</v>
      </c>
      <c r="AJ65" s="32"/>
      <c r="AK65" s="91">
        <v>-13424.221290000001</v>
      </c>
      <c r="AL65" s="32"/>
      <c r="AM65" s="91">
        <v>-6282.1455019999921</v>
      </c>
      <c r="AN65" s="32"/>
      <c r="AO65" s="91">
        <v>2796.8374300000032</v>
      </c>
      <c r="AP65" s="32"/>
      <c r="AQ65" s="91">
        <v>-20559.789536142351</v>
      </c>
      <c r="AR65" s="32"/>
      <c r="AS65" s="91">
        <v>-14215.477496142375</v>
      </c>
      <c r="AT65" s="32"/>
      <c r="AU65" s="91">
        <v>-6011.6393661423572</v>
      </c>
      <c r="AV65" s="32"/>
      <c r="AW65" s="91">
        <v>27701.751360000006</v>
      </c>
      <c r="AX65" s="219"/>
      <c r="AY65" s="220">
        <v>12510.682669999998</v>
      </c>
      <c r="AZ65" s="219"/>
      <c r="BA65" s="220">
        <v>-7119.7018699999899</v>
      </c>
      <c r="BB65" s="219"/>
      <c r="BC65" s="220">
        <v>-31067.410232400027</v>
      </c>
      <c r="BD65" s="219"/>
      <c r="BE65" s="220">
        <v>27030</v>
      </c>
      <c r="BF65" s="219"/>
      <c r="BG65" s="220">
        <v>264</v>
      </c>
      <c r="BH65" s="219"/>
      <c r="BI65" s="220">
        <v>-2752</v>
      </c>
      <c r="BK65" s="220">
        <v>11845</v>
      </c>
      <c r="BM65" s="220">
        <v>28382</v>
      </c>
    </row>
    <row r="66" spans="3:65" ht="17" thickTop="1">
      <c r="C66" s="92"/>
      <c r="E66" s="73"/>
      <c r="G66" s="73"/>
      <c r="I66" s="73"/>
      <c r="K66" s="73"/>
      <c r="M66" s="73"/>
      <c r="O66" s="73"/>
      <c r="Q66" s="73"/>
      <c r="S66" s="73"/>
      <c r="U66" s="73"/>
      <c r="W66" s="73"/>
      <c r="Y66" s="73"/>
      <c r="AA66" s="73"/>
      <c r="AC66" s="73"/>
      <c r="AE66" s="73"/>
      <c r="AG66" s="73"/>
      <c r="AI66" s="73"/>
      <c r="AK66" s="73"/>
      <c r="AM66" s="73"/>
      <c r="AO66" s="73"/>
      <c r="AQ66" s="73"/>
      <c r="AS66" s="73"/>
      <c r="AU66" s="73"/>
      <c r="AW66" s="73"/>
      <c r="AX66" s="9"/>
      <c r="AY66" s="211"/>
      <c r="AZ66" s="9"/>
      <c r="BA66" s="211"/>
      <c r="BB66" s="9"/>
      <c r="BC66" s="211"/>
      <c r="BD66" s="9"/>
      <c r="BE66" s="211"/>
      <c r="BF66" s="9"/>
      <c r="BG66" s="211"/>
      <c r="BH66" s="9"/>
      <c r="BI66" s="211"/>
      <c r="BK66" s="211"/>
      <c r="BM66" s="211"/>
    </row>
    <row r="67" spans="3:65" ht="17" thickBot="1">
      <c r="C67" s="59" t="s">
        <v>139</v>
      </c>
      <c r="D67" s="45"/>
      <c r="E67" s="60">
        <v>5359</v>
      </c>
      <c r="F67" s="45"/>
      <c r="G67" s="60">
        <v>16186</v>
      </c>
      <c r="H67" s="45"/>
      <c r="I67" s="60">
        <v>36429.118999999999</v>
      </c>
      <c r="J67" s="61"/>
      <c r="K67" s="60">
        <v>36429.118999999999</v>
      </c>
      <c r="L67" s="61"/>
      <c r="M67" s="60">
        <v>36429.118999999999</v>
      </c>
      <c r="N67" s="61"/>
      <c r="O67" s="60">
        <v>36429.33330389121</v>
      </c>
      <c r="P67" s="61"/>
      <c r="Q67" s="60">
        <v>47414</v>
      </c>
      <c r="R67" s="61"/>
      <c r="S67" s="60">
        <v>47414</v>
      </c>
      <c r="T67" s="61"/>
      <c r="U67" s="60">
        <v>47414</v>
      </c>
      <c r="V67" s="61"/>
      <c r="W67" s="60">
        <v>47414</v>
      </c>
      <c r="X67" s="61"/>
      <c r="Y67" s="60">
        <v>89077</v>
      </c>
      <c r="Z67" s="61"/>
      <c r="AA67" s="60">
        <v>89077</v>
      </c>
      <c r="AB67" s="61"/>
      <c r="AC67" s="60">
        <v>89077</v>
      </c>
      <c r="AD67" s="61"/>
      <c r="AE67" s="60">
        <v>89077</v>
      </c>
      <c r="AF67" s="61"/>
      <c r="AG67" s="60">
        <v>66770.769489999991</v>
      </c>
      <c r="AH67" s="61"/>
      <c r="AI67" s="60">
        <v>66771</v>
      </c>
      <c r="AJ67" s="61"/>
      <c r="AK67" s="60">
        <v>66771</v>
      </c>
      <c r="AL67" s="61"/>
      <c r="AM67" s="60">
        <v>66771</v>
      </c>
      <c r="AN67" s="61"/>
      <c r="AO67" s="60">
        <v>60489</v>
      </c>
      <c r="AP67" s="61"/>
      <c r="AQ67" s="60">
        <v>60489</v>
      </c>
      <c r="AR67" s="61"/>
      <c r="AS67" s="60">
        <v>60489</v>
      </c>
      <c r="AT67" s="61"/>
      <c r="AU67" s="60">
        <v>60489</v>
      </c>
      <c r="AV67" s="61"/>
      <c r="AW67" s="60">
        <v>54477</v>
      </c>
      <c r="AX67" s="196"/>
      <c r="AY67" s="197">
        <v>54477</v>
      </c>
      <c r="AZ67" s="196"/>
      <c r="BA67" s="197">
        <v>54477</v>
      </c>
      <c r="BB67" s="196"/>
      <c r="BC67" s="197">
        <v>54477</v>
      </c>
      <c r="BD67" s="196"/>
      <c r="BE67" s="197">
        <v>23410</v>
      </c>
      <c r="BF67" s="196"/>
      <c r="BG67" s="197">
        <v>23410</v>
      </c>
      <c r="BH67" s="196"/>
      <c r="BI67" s="197">
        <v>23410</v>
      </c>
      <c r="BK67" s="197">
        <v>23410</v>
      </c>
      <c r="BM67" s="197">
        <v>35255</v>
      </c>
    </row>
    <row r="68" spans="3:65" ht="17" thickTop="1">
      <c r="C68" s="62" t="s">
        <v>140</v>
      </c>
      <c r="D68" s="45"/>
      <c r="E68" s="63">
        <v>16186</v>
      </c>
      <c r="F68" s="45"/>
      <c r="G68" s="64">
        <v>36429</v>
      </c>
      <c r="H68" s="45"/>
      <c r="I68" s="64">
        <v>45111</v>
      </c>
      <c r="J68" s="65"/>
      <c r="K68" s="64">
        <v>48794</v>
      </c>
      <c r="L68" s="65"/>
      <c r="M68" s="64">
        <v>59211</v>
      </c>
      <c r="N68" s="65"/>
      <c r="O68" s="64">
        <v>47414</v>
      </c>
      <c r="P68" s="65"/>
      <c r="Q68" s="64">
        <v>74395</v>
      </c>
      <c r="R68" s="65"/>
      <c r="S68" s="64">
        <v>86768</v>
      </c>
      <c r="T68" s="65"/>
      <c r="U68" s="64">
        <v>77260</v>
      </c>
      <c r="V68" s="65"/>
      <c r="W68" s="64">
        <v>89076.579326590523</v>
      </c>
      <c r="X68" s="65"/>
      <c r="Y68" s="64">
        <v>85998</v>
      </c>
      <c r="Z68" s="65"/>
      <c r="AA68" s="64">
        <v>63421.998980000004</v>
      </c>
      <c r="AB68" s="65"/>
      <c r="AC68" s="64">
        <v>65159.076859999986</v>
      </c>
      <c r="AD68" s="65"/>
      <c r="AE68" s="64">
        <v>66770.769489999991</v>
      </c>
      <c r="AF68" s="65"/>
      <c r="AG68" s="64">
        <v>74358.792469999986</v>
      </c>
      <c r="AH68" s="65"/>
      <c r="AI68" s="64">
        <v>60671</v>
      </c>
      <c r="AJ68" s="65"/>
      <c r="AK68" s="64">
        <v>53347</v>
      </c>
      <c r="AL68" s="65"/>
      <c r="AM68" s="64">
        <v>60489</v>
      </c>
      <c r="AN68" s="65"/>
      <c r="AO68" s="64">
        <v>63285.83743</v>
      </c>
      <c r="AP68" s="65"/>
      <c r="AQ68" s="64">
        <v>39929</v>
      </c>
      <c r="AR68" s="65"/>
      <c r="AS68" s="64">
        <v>46274</v>
      </c>
      <c r="AT68" s="65"/>
      <c r="AU68" s="64">
        <v>54477</v>
      </c>
      <c r="AV68" s="65"/>
      <c r="AW68" s="64">
        <v>82178.751360000009</v>
      </c>
      <c r="AX68" s="198"/>
      <c r="AY68" s="199">
        <v>66987.682669999995</v>
      </c>
      <c r="AZ68" s="198"/>
      <c r="BA68" s="199">
        <v>47357.29813000001</v>
      </c>
      <c r="BB68" s="198"/>
      <c r="BC68" s="199">
        <v>23410</v>
      </c>
      <c r="BD68" s="198"/>
      <c r="BE68" s="199">
        <v>50440</v>
      </c>
      <c r="BF68" s="198"/>
      <c r="BG68" s="199">
        <v>23674</v>
      </c>
      <c r="BH68" s="198"/>
      <c r="BI68" s="199">
        <v>20658</v>
      </c>
      <c r="BK68" s="199">
        <v>35255</v>
      </c>
      <c r="BM68" s="199">
        <v>63637</v>
      </c>
    </row>
    <row r="69" spans="3:65"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K69" s="9"/>
      <c r="BM69" s="9"/>
    </row>
    <row r="70" spans="3:65">
      <c r="E70" s="93"/>
      <c r="G70" s="93"/>
      <c r="I70" s="93"/>
      <c r="K70" s="93"/>
      <c r="M70" s="93"/>
      <c r="O70" s="93"/>
      <c r="Q70" s="93"/>
      <c r="W70" s="93"/>
      <c r="Y70" s="93"/>
      <c r="AA70" s="93"/>
      <c r="AC70" s="93"/>
      <c r="AE70" s="93"/>
      <c r="AG70" s="93"/>
      <c r="AI70" s="93"/>
      <c r="AK70" s="93"/>
      <c r="AM70" s="93"/>
      <c r="AO70" s="93"/>
      <c r="AQ70" s="93"/>
      <c r="AS70" s="93"/>
      <c r="AU70" s="93"/>
      <c r="AW70" s="93"/>
      <c r="AX70" s="9"/>
      <c r="AY70" s="211"/>
      <c r="AZ70" s="9"/>
      <c r="BA70" s="211"/>
      <c r="BB70" s="9"/>
      <c r="BC70" s="211"/>
      <c r="BD70" s="9"/>
      <c r="BE70" s="211"/>
      <c r="BF70" s="9"/>
      <c r="BG70" s="211"/>
      <c r="BH70" s="9"/>
      <c r="BI70" s="211"/>
      <c r="BK70" s="211"/>
      <c r="BM70" s="211"/>
    </row>
    <row r="71" spans="3:65"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K71" s="9"/>
      <c r="BM71" s="9"/>
    </row>
    <row r="72" spans="3:65"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K72" s="9"/>
      <c r="BM72" s="9"/>
    </row>
    <row r="73" spans="3:65"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K73" s="9"/>
      <c r="BM73" s="9"/>
    </row>
    <row r="74" spans="3:65"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K74" s="9"/>
      <c r="BM74" s="9"/>
    </row>
    <row r="75" spans="3:65"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K75" s="9"/>
      <c r="BM75" s="9"/>
    </row>
    <row r="76" spans="3:65"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K76" s="9"/>
      <c r="BM76" s="9"/>
    </row>
    <row r="77" spans="3:65"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K77" s="9"/>
      <c r="BM77" s="9"/>
    </row>
    <row r="78" spans="3:65"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K78" s="9"/>
      <c r="BM78" s="9"/>
    </row>
    <row r="79" spans="3:65"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M79" s="9"/>
    </row>
    <row r="80" spans="3:65"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K80" s="9"/>
      <c r="BM80" s="9"/>
    </row>
    <row r="81" spans="50:65"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K81" s="9"/>
      <c r="BM81" s="9"/>
    </row>
    <row r="82" spans="50:65"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K82" s="9"/>
      <c r="BM82" s="9"/>
    </row>
    <row r="83" spans="50:65"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K83" s="9"/>
      <c r="BM83" s="9"/>
    </row>
    <row r="84" spans="50:65"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K84" s="9"/>
      <c r="BM84" s="9"/>
    </row>
    <row r="85" spans="50:65"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K85" s="9"/>
      <c r="BM85" s="9"/>
    </row>
    <row r="86" spans="50:65"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K86" s="9"/>
      <c r="BM86" s="9"/>
    </row>
    <row r="87" spans="50:65"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K87" s="9"/>
      <c r="BM87" s="9"/>
    </row>
    <row r="88" spans="50:65"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K88" s="9"/>
      <c r="BM88" s="9"/>
    </row>
    <row r="89" spans="50:65"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K89" s="9"/>
      <c r="BM89" s="9"/>
    </row>
    <row r="90" spans="50:65"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K90" s="9"/>
      <c r="BM90" s="9"/>
    </row>
    <row r="91" spans="50:65"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K91" s="9"/>
      <c r="BM91" s="9"/>
    </row>
    <row r="92" spans="50:65"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K92" s="9"/>
      <c r="BM92" s="9"/>
    </row>
    <row r="93" spans="50:65"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M93" s="9"/>
    </row>
    <row r="94" spans="50:65"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K94" s="9"/>
      <c r="BM94" s="9"/>
    </row>
    <row r="95" spans="50:65"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K95" s="9"/>
      <c r="BM95" s="9"/>
    </row>
    <row r="96" spans="50:65"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K96" s="9"/>
      <c r="BM96" s="9"/>
    </row>
    <row r="97" spans="50:65"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K97" s="9"/>
      <c r="BM97" s="9"/>
    </row>
    <row r="98" spans="50:65"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K98" s="9"/>
      <c r="BM98" s="9"/>
    </row>
    <row r="99" spans="50:65"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K99" s="9"/>
      <c r="BM99" s="9"/>
    </row>
    <row r="100" spans="50:65"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K100" s="9"/>
      <c r="BM100" s="9"/>
    </row>
    <row r="101" spans="50:65"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K101" s="9"/>
      <c r="BM101" s="9"/>
    </row>
    <row r="102" spans="50:65"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K102" s="9"/>
      <c r="BM102" s="9"/>
    </row>
    <row r="103" spans="50:65"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K103" s="9"/>
      <c r="BM103" s="9"/>
    </row>
    <row r="104" spans="50:65"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K104" s="9"/>
      <c r="BM104" s="9"/>
    </row>
    <row r="105" spans="50:65"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K105" s="9"/>
      <c r="BM105" s="9"/>
    </row>
    <row r="106" spans="50:65"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K106" s="9"/>
      <c r="BM106" s="9"/>
    </row>
    <row r="107" spans="50:65"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M107" s="9"/>
    </row>
    <row r="108" spans="50:65"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K108" s="9"/>
      <c r="BM108" s="9"/>
    </row>
    <row r="109" spans="50:65"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K109" s="9"/>
      <c r="BM109" s="9"/>
    </row>
    <row r="110" spans="50:65"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K110" s="9"/>
      <c r="BM110" s="9"/>
    </row>
    <row r="111" spans="50:65"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K111" s="9"/>
      <c r="BM111" s="9"/>
    </row>
    <row r="112" spans="50:65"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K112" s="9"/>
      <c r="BM112" s="9"/>
    </row>
    <row r="113" spans="50:65"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K113" s="9"/>
      <c r="BM113" s="9"/>
    </row>
    <row r="114" spans="50:65"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K114" s="9"/>
      <c r="BM114" s="9"/>
    </row>
    <row r="115" spans="50:65"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K115" s="9"/>
      <c r="BM115" s="9"/>
    </row>
    <row r="116" spans="50:65"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K116" s="9"/>
      <c r="BM116" s="9"/>
    </row>
    <row r="117" spans="50:65"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K117" s="9"/>
      <c r="BM117" s="9"/>
    </row>
    <row r="118" spans="50:65"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K118" s="9"/>
      <c r="BM118" s="9"/>
    </row>
    <row r="119" spans="50:65"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K119" s="9"/>
      <c r="BM119" s="9"/>
    </row>
    <row r="120" spans="50:65"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K120" s="9"/>
      <c r="BM120" s="9"/>
    </row>
    <row r="121" spans="50:65"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K121" s="9"/>
      <c r="BM121" s="9"/>
    </row>
    <row r="122" spans="50:65"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K122" s="9"/>
      <c r="BM122" s="9"/>
    </row>
    <row r="123" spans="50:65"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K123" s="9"/>
      <c r="BM123" s="9"/>
    </row>
    <row r="124" spans="50:65"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K124" s="9"/>
      <c r="BM124" s="9"/>
    </row>
    <row r="125" spans="50:65"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K125" s="9"/>
      <c r="BM125" s="9"/>
    </row>
    <row r="126" spans="50:65"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K126" s="9"/>
      <c r="BM126" s="9"/>
    </row>
    <row r="127" spans="50:65"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K127" s="9"/>
      <c r="BM127" s="9"/>
    </row>
    <row r="128" spans="50:65"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K128" s="9"/>
      <c r="BM128" s="9"/>
    </row>
    <row r="129" spans="50:65"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K129" s="9"/>
      <c r="BM129" s="9"/>
    </row>
    <row r="130" spans="50:65"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K130" s="9"/>
      <c r="BM130" s="9"/>
    </row>
    <row r="131" spans="50:65"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K131" s="9"/>
      <c r="BM131" s="9"/>
    </row>
    <row r="132" spans="50:65"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K132" s="9"/>
      <c r="BM132" s="9"/>
    </row>
    <row r="133" spans="50:65"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K133" s="9"/>
      <c r="BM133" s="9"/>
    </row>
    <row r="134" spans="50:65"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K134" s="9"/>
      <c r="BM134" s="9"/>
    </row>
    <row r="135" spans="50:65"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K135" s="9"/>
      <c r="BM135" s="9"/>
    </row>
    <row r="136" spans="50:65"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K136" s="9"/>
      <c r="BM136" s="9"/>
    </row>
    <row r="137" spans="50:65"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K137" s="9"/>
      <c r="BM137" s="9"/>
    </row>
    <row r="138" spans="50:65"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K138" s="9"/>
      <c r="BM138" s="9"/>
    </row>
    <row r="139" spans="50:65"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K139" s="9"/>
      <c r="BM139" s="9"/>
    </row>
    <row r="140" spans="50:65"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K140" s="9"/>
      <c r="BM140" s="9"/>
    </row>
    <row r="141" spans="50:65"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K141" s="9"/>
      <c r="BM141" s="9"/>
    </row>
    <row r="142" spans="50:65"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K142" s="9"/>
      <c r="BM142" s="9"/>
    </row>
    <row r="143" spans="50:65"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K143" s="9"/>
      <c r="BM143" s="9"/>
    </row>
    <row r="144" spans="50:65"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K144" s="9"/>
      <c r="BM144" s="9"/>
    </row>
    <row r="145" spans="50:65"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K145" s="9"/>
      <c r="BM145" s="9"/>
    </row>
    <row r="146" spans="50:65"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K146" s="9"/>
      <c r="BM146" s="9"/>
    </row>
    <row r="147" spans="50:65"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K147" s="9"/>
      <c r="BM147" s="9"/>
    </row>
    <row r="148" spans="50:65"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K148" s="9"/>
      <c r="BM148" s="9"/>
    </row>
    <row r="149" spans="50:65"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K149" s="9"/>
      <c r="BM149" s="9"/>
    </row>
    <row r="150" spans="50:65"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K150" s="9"/>
      <c r="BM150" s="9"/>
    </row>
    <row r="151" spans="50:65"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K151" s="9"/>
      <c r="BM151" s="9"/>
    </row>
    <row r="152" spans="50:65"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K152" s="9"/>
      <c r="BM152" s="9"/>
    </row>
    <row r="153" spans="50:65"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K153" s="9"/>
      <c r="BM153" s="9"/>
    </row>
    <row r="154" spans="50:65"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K154" s="9"/>
      <c r="BM154" s="9"/>
    </row>
    <row r="155" spans="50:65"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K155" s="9"/>
      <c r="BM155" s="9"/>
    </row>
    <row r="156" spans="50:65"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K156" s="9"/>
      <c r="BM156" s="9"/>
    </row>
    <row r="157" spans="50:65"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K157" s="9"/>
      <c r="BM157" s="9"/>
    </row>
    <row r="158" spans="50:65"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K158" s="9"/>
      <c r="BM158" s="9"/>
    </row>
    <row r="159" spans="50:65"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K159" s="9"/>
      <c r="BM159" s="9"/>
    </row>
    <row r="160" spans="50:65"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K160" s="9"/>
      <c r="BM160" s="9"/>
    </row>
    <row r="161" spans="50:65"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K161" s="9"/>
      <c r="BM161" s="9"/>
    </row>
    <row r="162" spans="50:65"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K162" s="9"/>
      <c r="BM162" s="9"/>
    </row>
    <row r="163" spans="50:65"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K163" s="9"/>
      <c r="BM163" s="9"/>
    </row>
    <row r="164" spans="50:65"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K164" s="9"/>
      <c r="BM164" s="9"/>
    </row>
    <row r="165" spans="50:65"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K165" s="9"/>
      <c r="BM165" s="9"/>
    </row>
    <row r="166" spans="50:65"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K166" s="9"/>
      <c r="BM166" s="9"/>
    </row>
    <row r="167" spans="50:65"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K167" s="9"/>
      <c r="BM167" s="9"/>
    </row>
    <row r="168" spans="50:65"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K168" s="9"/>
      <c r="BM168" s="9"/>
    </row>
    <row r="169" spans="50:65"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K169" s="9"/>
      <c r="BM169" s="9"/>
    </row>
    <row r="170" spans="50:65"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K170" s="9"/>
      <c r="BM170" s="9"/>
    </row>
    <row r="171" spans="50:65"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K171" s="9"/>
      <c r="BM171" s="9"/>
    </row>
    <row r="172" spans="50:65"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K172" s="9"/>
      <c r="BM172" s="9"/>
    </row>
    <row r="173" spans="50:65"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K173" s="9"/>
      <c r="BM173" s="9"/>
    </row>
    <row r="174" spans="50:65"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K174" s="9"/>
      <c r="BM174" s="9"/>
    </row>
    <row r="175" spans="50:65"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K175" s="9"/>
      <c r="BM175" s="9"/>
    </row>
    <row r="176" spans="50:65"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K176" s="9"/>
      <c r="BM176" s="9"/>
    </row>
    <row r="177" spans="50:65"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K177" s="9"/>
      <c r="BM177" s="9"/>
    </row>
    <row r="178" spans="50:65"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K178" s="9"/>
      <c r="BM178" s="9"/>
    </row>
    <row r="179" spans="50:65"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K179" s="9"/>
      <c r="BM179" s="9"/>
    </row>
    <row r="180" spans="50:65"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K180" s="9"/>
      <c r="BM180" s="9"/>
    </row>
    <row r="181" spans="50:65"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K181" s="9"/>
      <c r="BM181" s="9"/>
    </row>
    <row r="182" spans="50:65"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K182" s="9"/>
      <c r="BM182" s="9"/>
    </row>
    <row r="183" spans="50:65"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K183" s="9"/>
      <c r="BM183" s="9"/>
    </row>
    <row r="184" spans="50:65"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K184" s="9"/>
      <c r="BM184" s="9"/>
    </row>
    <row r="185" spans="50:65"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K185" s="9"/>
      <c r="BM185" s="9"/>
    </row>
    <row r="186" spans="50:65"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K186" s="9"/>
      <c r="BM186" s="9"/>
    </row>
    <row r="187" spans="50:65"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K187" s="9"/>
      <c r="BM187" s="9"/>
    </row>
    <row r="188" spans="50:65"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K188" s="9"/>
      <c r="BM188" s="9"/>
    </row>
    <row r="189" spans="50:65"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K189" s="9"/>
      <c r="BM189" s="9"/>
    </row>
    <row r="190" spans="50:65"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K190" s="9"/>
      <c r="BM190" s="9"/>
    </row>
    <row r="191" spans="50:65"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K191" s="9"/>
      <c r="BM191" s="9"/>
    </row>
    <row r="192" spans="50:65"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K192" s="9"/>
      <c r="BM192" s="9"/>
    </row>
    <row r="193" spans="50:65"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K193" s="9"/>
      <c r="BM193" s="9"/>
    </row>
    <row r="194" spans="50:65"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K194" s="9"/>
      <c r="BM194" s="9"/>
    </row>
    <row r="195" spans="50:65"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K195" s="9"/>
      <c r="BM195" s="9"/>
    </row>
    <row r="196" spans="50:65"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K196" s="9"/>
      <c r="BM196" s="9"/>
    </row>
    <row r="197" spans="50:65"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K197" s="9"/>
      <c r="BM197" s="9"/>
    </row>
    <row r="198" spans="50:65"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K198" s="9"/>
      <c r="BM198" s="9"/>
    </row>
    <row r="199" spans="50:65"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K199" s="9"/>
      <c r="BM199" s="9"/>
    </row>
    <row r="200" spans="50:65"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K200" s="9"/>
      <c r="BM200" s="9"/>
    </row>
    <row r="201" spans="50:65"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K201" s="9"/>
      <c r="BM201" s="9"/>
    </row>
    <row r="202" spans="50:65"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K202" s="9"/>
      <c r="BM202" s="9"/>
    </row>
    <row r="203" spans="50:65"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K203" s="9"/>
      <c r="BM203" s="9"/>
    </row>
    <row r="204" spans="50:65"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K204" s="9"/>
      <c r="BM204" s="9"/>
    </row>
    <row r="205" spans="50:65"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K205" s="9"/>
      <c r="BM205" s="9"/>
    </row>
    <row r="206" spans="50:65"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K206" s="9"/>
      <c r="BM206" s="9"/>
    </row>
    <row r="207" spans="50:65"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K207" s="9"/>
      <c r="BM207" s="9"/>
    </row>
    <row r="208" spans="50:65"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K208" s="9"/>
      <c r="BM208" s="9"/>
    </row>
    <row r="209" spans="50:65"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K209" s="9"/>
      <c r="BM209" s="9"/>
    </row>
    <row r="210" spans="50:65"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K210" s="9"/>
      <c r="BM210" s="9"/>
    </row>
    <row r="211" spans="50:65"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K211" s="9"/>
      <c r="BM211" s="9"/>
    </row>
    <row r="212" spans="50:65"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K212" s="9"/>
      <c r="BM212" s="9"/>
    </row>
    <row r="213" spans="50:65"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K213" s="9"/>
      <c r="BM213" s="9"/>
    </row>
    <row r="214" spans="50:65"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K214" s="9"/>
      <c r="BM214" s="9"/>
    </row>
    <row r="215" spans="50:65"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K215" s="9"/>
      <c r="BM215" s="9"/>
    </row>
    <row r="216" spans="50:65"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K216" s="9"/>
      <c r="BM216" s="9"/>
    </row>
    <row r="217" spans="50:65"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K217" s="9"/>
      <c r="BM217" s="9"/>
    </row>
    <row r="218" spans="50:65"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K218" s="9"/>
      <c r="BM218" s="9"/>
    </row>
    <row r="219" spans="50:65"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K219" s="9"/>
      <c r="BM219" s="9"/>
    </row>
    <row r="220" spans="50:65"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K220" s="9"/>
      <c r="BM220" s="9"/>
    </row>
    <row r="221" spans="50:65"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K221" s="9"/>
      <c r="BM221" s="9"/>
    </row>
    <row r="222" spans="50:65"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K222" s="9"/>
      <c r="BM222" s="9"/>
    </row>
    <row r="223" spans="50:65"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K223" s="9"/>
      <c r="BM223" s="9"/>
    </row>
    <row r="224" spans="50:65"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K224" s="9"/>
      <c r="BM224" s="9"/>
    </row>
    <row r="225" spans="50:65"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K225" s="9"/>
      <c r="BM225" s="9"/>
    </row>
    <row r="226" spans="50:65"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K226" s="9"/>
      <c r="BM226" s="9"/>
    </row>
    <row r="227" spans="50:65"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K227" s="9"/>
      <c r="BM227" s="9"/>
    </row>
    <row r="228" spans="50:65"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K228" s="9"/>
      <c r="BM228" s="9"/>
    </row>
    <row r="229" spans="50:65"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K229" s="9"/>
      <c r="BM229" s="9"/>
    </row>
    <row r="230" spans="50:65"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K230" s="9"/>
      <c r="BM230" s="9"/>
    </row>
    <row r="231" spans="50:65"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K231" s="9"/>
      <c r="BM231" s="9"/>
    </row>
    <row r="232" spans="50:65"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K232" s="9"/>
      <c r="BM232" s="9"/>
    </row>
    <row r="233" spans="50:65"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K233" s="9"/>
      <c r="BM233" s="9"/>
    </row>
    <row r="234" spans="50:65"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K234" s="9"/>
      <c r="BM234" s="9"/>
    </row>
    <row r="235" spans="50:65"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K235" s="9"/>
      <c r="BM235" s="9"/>
    </row>
    <row r="236" spans="50:65"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K236" s="9"/>
      <c r="BM236" s="9"/>
    </row>
    <row r="237" spans="50:65"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K237" s="9"/>
      <c r="BM237" s="9"/>
    </row>
    <row r="238" spans="50:65"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K238" s="9"/>
      <c r="BM238" s="9"/>
    </row>
    <row r="239" spans="50:65"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K239" s="9"/>
      <c r="BM239" s="9"/>
    </row>
    <row r="240" spans="50:65"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K240" s="9"/>
      <c r="BM240" s="9"/>
    </row>
    <row r="241" spans="50:65"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K241" s="9"/>
      <c r="BM241" s="9"/>
    </row>
    <row r="242" spans="50:65"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K242" s="9"/>
      <c r="BM242" s="9"/>
    </row>
    <row r="243" spans="50:65"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K243" s="9"/>
      <c r="BM243" s="9"/>
    </row>
    <row r="244" spans="50:65"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K244" s="9"/>
      <c r="BM244" s="9"/>
    </row>
    <row r="245" spans="50:65"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K245" s="9"/>
      <c r="BM245" s="9"/>
    </row>
    <row r="246" spans="50:65"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K246" s="9"/>
      <c r="BM246" s="9"/>
    </row>
    <row r="247" spans="50:65"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K247" s="9"/>
      <c r="BM247" s="9"/>
    </row>
    <row r="248" spans="50:65"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K248" s="9"/>
      <c r="BM248" s="9"/>
    </row>
    <row r="249" spans="50:65"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K249" s="9"/>
      <c r="BM249" s="9"/>
    </row>
    <row r="250" spans="50:65"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K250" s="9"/>
      <c r="BM250" s="9"/>
    </row>
    <row r="251" spans="50:65"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K251" s="9"/>
      <c r="BM251" s="9"/>
    </row>
    <row r="252" spans="50:65"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K252" s="9"/>
      <c r="BM252" s="9"/>
    </row>
    <row r="253" spans="50:65"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K253" s="9"/>
      <c r="BM253" s="9"/>
    </row>
    <row r="254" spans="50:65"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K254" s="9"/>
      <c r="BM254" s="9"/>
    </row>
    <row r="255" spans="50:65"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K255" s="9"/>
      <c r="BM255" s="9"/>
    </row>
    <row r="256" spans="50:65"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K256" s="9"/>
      <c r="BM256" s="9"/>
    </row>
    <row r="257" spans="50:65"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K257" s="9"/>
      <c r="BM257" s="9"/>
    </row>
    <row r="258" spans="50:65"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K258" s="9"/>
      <c r="BM258" s="9"/>
    </row>
    <row r="259" spans="50:65"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K259" s="9"/>
      <c r="BM259" s="9"/>
    </row>
    <row r="260" spans="50:65"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K260" s="9"/>
      <c r="BM260" s="9"/>
    </row>
    <row r="261" spans="50:65"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K261" s="9"/>
      <c r="BM261" s="9"/>
    </row>
    <row r="262" spans="50:65"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K262" s="9"/>
      <c r="BM262" s="9"/>
    </row>
    <row r="263" spans="50:65"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K263" s="9"/>
      <c r="BM263" s="9"/>
    </row>
    <row r="264" spans="50:65"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K264" s="9"/>
      <c r="BM264" s="9"/>
    </row>
    <row r="265" spans="50:65"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K265" s="9"/>
      <c r="BM265" s="9"/>
    </row>
    <row r="266" spans="50:65"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K266" s="9"/>
      <c r="BM266" s="9"/>
    </row>
    <row r="267" spans="50:65"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K267" s="9"/>
      <c r="BM267" s="9"/>
    </row>
    <row r="268" spans="50:65"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K268" s="9"/>
      <c r="BM268" s="9"/>
    </row>
    <row r="269" spans="50:65"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K269" s="9"/>
      <c r="BM269" s="9"/>
    </row>
    <row r="270" spans="50:65"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K270" s="9"/>
      <c r="BM270" s="9"/>
    </row>
    <row r="271" spans="50:65"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K271" s="9"/>
      <c r="BM271" s="9"/>
    </row>
    <row r="272" spans="50:65"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K272" s="9"/>
      <c r="BM272" s="9"/>
    </row>
    <row r="273" spans="50:65"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K273" s="9"/>
      <c r="BM273" s="9"/>
    </row>
    <row r="274" spans="50:65"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K274" s="9"/>
      <c r="BM274" s="9"/>
    </row>
    <row r="275" spans="50:65"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K275" s="9"/>
      <c r="BM275" s="9"/>
    </row>
    <row r="276" spans="50:65"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K276" s="9"/>
      <c r="BM276" s="9"/>
    </row>
    <row r="277" spans="50:65"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K277" s="9"/>
      <c r="BM277" s="9"/>
    </row>
    <row r="278" spans="50:65"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K278" s="9"/>
      <c r="BM278" s="9"/>
    </row>
    <row r="279" spans="50:65"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K279" s="9"/>
      <c r="BM279" s="9"/>
    </row>
    <row r="280" spans="50:65"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K280" s="9"/>
      <c r="BM280" s="9"/>
    </row>
    <row r="281" spans="50:65"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K281" s="9"/>
      <c r="BM281" s="9"/>
    </row>
    <row r="282" spans="50:65"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K282" s="9"/>
      <c r="BM282" s="9"/>
    </row>
    <row r="283" spans="50:65"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K283" s="9"/>
      <c r="BM283" s="9"/>
    </row>
    <row r="284" spans="50:65"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K284" s="9"/>
      <c r="BM284" s="9"/>
    </row>
    <row r="285" spans="50:65"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K285" s="9"/>
      <c r="BM285" s="9"/>
    </row>
    <row r="286" spans="50:65"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K286" s="9"/>
      <c r="BM286" s="9"/>
    </row>
    <row r="287" spans="50:65"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K287" s="9"/>
      <c r="BM287" s="9"/>
    </row>
    <row r="288" spans="50:65"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K288" s="9"/>
      <c r="BM288" s="9"/>
    </row>
    <row r="289" spans="50:65"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K289" s="9"/>
      <c r="BM289" s="9"/>
    </row>
    <row r="290" spans="50:65"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K290" s="9"/>
      <c r="BM290" s="9"/>
    </row>
    <row r="291" spans="50:65"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K291" s="9"/>
      <c r="BM291" s="9"/>
    </row>
    <row r="292" spans="50:65"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K292" s="9"/>
      <c r="BM292" s="9"/>
    </row>
    <row r="293" spans="50:65"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K293" s="9"/>
      <c r="BM293" s="9"/>
    </row>
    <row r="294" spans="50:65"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K294" s="9"/>
      <c r="BM294" s="9"/>
    </row>
    <row r="295" spans="50:65"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K295" s="9"/>
      <c r="BM295" s="9"/>
    </row>
    <row r="296" spans="50:65"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K296" s="9"/>
      <c r="BM296" s="9"/>
    </row>
    <row r="297" spans="50:65"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K297" s="9"/>
      <c r="BM297" s="9"/>
    </row>
    <row r="298" spans="50:65"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K298" s="9"/>
      <c r="BM298" s="9"/>
    </row>
    <row r="299" spans="50:65"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K299" s="9"/>
      <c r="BM299" s="9"/>
    </row>
    <row r="300" spans="50:65"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K300" s="9"/>
      <c r="BM300" s="9"/>
    </row>
    <row r="301" spans="50:65"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K301" s="9"/>
      <c r="BM301" s="9"/>
    </row>
    <row r="302" spans="50:65"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K302" s="9"/>
      <c r="BM302" s="9"/>
    </row>
    <row r="303" spans="50:65"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K303" s="9"/>
      <c r="BM303" s="9"/>
    </row>
    <row r="304" spans="50:65"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K304" s="9"/>
      <c r="BM304" s="9"/>
    </row>
    <row r="305" spans="50:65"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K305" s="9"/>
      <c r="BM305" s="9"/>
    </row>
    <row r="306" spans="50:65"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K306" s="9"/>
      <c r="BM306" s="9"/>
    </row>
    <row r="307" spans="50:65"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K307" s="9"/>
      <c r="BM307" s="9"/>
    </row>
    <row r="308" spans="50:65"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K308" s="9"/>
      <c r="BM308" s="9"/>
    </row>
    <row r="309" spans="50:65"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K309" s="9"/>
      <c r="BM309" s="9"/>
    </row>
    <row r="310" spans="50:65"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K310" s="9"/>
      <c r="BM310" s="9"/>
    </row>
    <row r="311" spans="50:65"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K311" s="9"/>
      <c r="BM311" s="9"/>
    </row>
    <row r="312" spans="50:65"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K312" s="9"/>
      <c r="BM312" s="9"/>
    </row>
    <row r="313" spans="50:65"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K313" s="9"/>
      <c r="BM313" s="9"/>
    </row>
    <row r="314" spans="50:65"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K314" s="9"/>
      <c r="BM314" s="9"/>
    </row>
    <row r="315" spans="50:65"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K315" s="9"/>
      <c r="BM315" s="9"/>
    </row>
    <row r="316" spans="50:65"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K316" s="9"/>
      <c r="BM316" s="9"/>
    </row>
    <row r="317" spans="50:65"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K317" s="9"/>
      <c r="BM317" s="9"/>
    </row>
    <row r="318" spans="50:65"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K318" s="9"/>
      <c r="BM318" s="9"/>
    </row>
    <row r="319" spans="50:65"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K319" s="9"/>
      <c r="BM319" s="9"/>
    </row>
    <row r="320" spans="50:65"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K320" s="9"/>
      <c r="BM320" s="9"/>
    </row>
    <row r="321" spans="50:65"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K321" s="9"/>
      <c r="BM321" s="9"/>
    </row>
    <row r="322" spans="50:65"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K322" s="9"/>
      <c r="BM322" s="9"/>
    </row>
    <row r="323" spans="50:65"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K323" s="9"/>
      <c r="BM323" s="9"/>
    </row>
    <row r="324" spans="50:65"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K324" s="9"/>
      <c r="BM324" s="9"/>
    </row>
    <row r="325" spans="50:65"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K325" s="9"/>
      <c r="BM325" s="9"/>
    </row>
    <row r="326" spans="50:65"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K326" s="9"/>
      <c r="BM326" s="9"/>
    </row>
    <row r="327" spans="50:65"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K327" s="9"/>
      <c r="BM327" s="9"/>
    </row>
    <row r="328" spans="50:65"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K328" s="9"/>
      <c r="BM328" s="9"/>
    </row>
    <row r="329" spans="50:65"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K329" s="9"/>
      <c r="BM329" s="9"/>
    </row>
    <row r="330" spans="50:65"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K330" s="9"/>
      <c r="BM330" s="9"/>
    </row>
    <row r="331" spans="50:65"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K331" s="9"/>
      <c r="BM331" s="9"/>
    </row>
    <row r="332" spans="50:65"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K332" s="9"/>
      <c r="BM332" s="9"/>
    </row>
    <row r="333" spans="50:65"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K333" s="9"/>
      <c r="BM333" s="9"/>
    </row>
    <row r="334" spans="50:65"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K334" s="9"/>
      <c r="BM334" s="9"/>
    </row>
    <row r="335" spans="50:65"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K335" s="9"/>
      <c r="BM335" s="9"/>
    </row>
    <row r="336" spans="50:65"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K336" s="9"/>
      <c r="BM336" s="9"/>
    </row>
    <row r="337" spans="50:65"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K337" s="9"/>
      <c r="BM337" s="9"/>
    </row>
    <row r="338" spans="50:65"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K338" s="9"/>
      <c r="BM338" s="9"/>
    </row>
    <row r="339" spans="50:65"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K339" s="9"/>
      <c r="BM339" s="9"/>
    </row>
    <row r="340" spans="50:65"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K340" s="9"/>
      <c r="BM340" s="9"/>
    </row>
    <row r="341" spans="50:65"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K341" s="9"/>
      <c r="BM341" s="9"/>
    </row>
    <row r="342" spans="50:65"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K342" s="9"/>
      <c r="BM342" s="9"/>
    </row>
    <row r="343" spans="50:65"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K343" s="9"/>
      <c r="BM343" s="9"/>
    </row>
    <row r="344" spans="50:65"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K344" s="9"/>
      <c r="BM344" s="9"/>
    </row>
    <row r="345" spans="50:65"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K345" s="9"/>
      <c r="BM345" s="9"/>
    </row>
    <row r="346" spans="50:65"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K346" s="9"/>
      <c r="BM346" s="9"/>
    </row>
    <row r="347" spans="50:65"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K347" s="9"/>
      <c r="BM347" s="9"/>
    </row>
    <row r="348" spans="50:65"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K348" s="9"/>
      <c r="BM348" s="9"/>
    </row>
    <row r="349" spans="50:65"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K349" s="9"/>
      <c r="BM349" s="9"/>
    </row>
    <row r="350" spans="50:65"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K350" s="9"/>
      <c r="BM350" s="9"/>
    </row>
    <row r="351" spans="50:65"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K351" s="9"/>
      <c r="BM351" s="9"/>
    </row>
    <row r="352" spans="50:65"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K352" s="9"/>
      <c r="BM352" s="9"/>
    </row>
    <row r="353" spans="50:65"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K353" s="9"/>
      <c r="BM353" s="9"/>
    </row>
    <row r="354" spans="50:65"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K354" s="9"/>
      <c r="BM354" s="9"/>
    </row>
    <row r="355" spans="50:65"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K355" s="9"/>
      <c r="BM355" s="9"/>
    </row>
    <row r="356" spans="50:65"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K356" s="9"/>
      <c r="BM356" s="9"/>
    </row>
    <row r="357" spans="50:65"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K357" s="9"/>
      <c r="BM357" s="9"/>
    </row>
    <row r="358" spans="50:65"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K358" s="9"/>
      <c r="BM358" s="9"/>
    </row>
    <row r="359" spans="50:65"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K359" s="9"/>
      <c r="BM359" s="9"/>
    </row>
    <row r="360" spans="50:65"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K360" s="9"/>
      <c r="BM360" s="9"/>
    </row>
    <row r="361" spans="50:65"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K361" s="9"/>
      <c r="BM361" s="9"/>
    </row>
    <row r="362" spans="50:65"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K362" s="9"/>
      <c r="BM362" s="9"/>
    </row>
    <row r="363" spans="50:65"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K363" s="9"/>
      <c r="BM363" s="9"/>
    </row>
    <row r="364" spans="50:65"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K364" s="9"/>
      <c r="BM364" s="9"/>
    </row>
    <row r="365" spans="50:65"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K365" s="9"/>
      <c r="BM365" s="9"/>
    </row>
    <row r="366" spans="50:65"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K366" s="9"/>
      <c r="BM366" s="9"/>
    </row>
    <row r="367" spans="50:65"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K367" s="9"/>
      <c r="BM367" s="9"/>
    </row>
    <row r="368" spans="50:65"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K368" s="9"/>
      <c r="BM368" s="9"/>
    </row>
    <row r="369" spans="50:65"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K369" s="9"/>
      <c r="BM369" s="9"/>
    </row>
    <row r="370" spans="50:65"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K370" s="9"/>
      <c r="BM370" s="9"/>
    </row>
    <row r="371" spans="50:65"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K371" s="9"/>
      <c r="BM371" s="9"/>
    </row>
    <row r="372" spans="50:65"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K372" s="9"/>
      <c r="BM372" s="9"/>
    </row>
    <row r="373" spans="50:65"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K373" s="9"/>
      <c r="BM373" s="9"/>
    </row>
    <row r="374" spans="50:65"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K374" s="9"/>
      <c r="BM374" s="9"/>
    </row>
    <row r="375" spans="50:65"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K375" s="9"/>
      <c r="BM375" s="9"/>
    </row>
    <row r="376" spans="50:65"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K376" s="9"/>
      <c r="BM376" s="9"/>
    </row>
    <row r="377" spans="50:65"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K377" s="9"/>
      <c r="BM377" s="9"/>
    </row>
    <row r="378" spans="50:65"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K378" s="9"/>
      <c r="BM378" s="9"/>
    </row>
    <row r="379" spans="50:65"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K379" s="9"/>
      <c r="BM379" s="9"/>
    </row>
    <row r="380" spans="50:65"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K380" s="9"/>
      <c r="BM380" s="9"/>
    </row>
    <row r="381" spans="50:65"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K381" s="9"/>
      <c r="BM381" s="9"/>
    </row>
    <row r="382" spans="50:65"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K382" s="9"/>
      <c r="BM382" s="9"/>
    </row>
    <row r="383" spans="50:65"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K383" s="9"/>
      <c r="BM383" s="9"/>
    </row>
    <row r="384" spans="50:65"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K384" s="9"/>
      <c r="BM384" s="9"/>
    </row>
    <row r="385" spans="50:65"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K385" s="9"/>
      <c r="BM385" s="9"/>
    </row>
    <row r="386" spans="50:65"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K386" s="9"/>
      <c r="BM386" s="9"/>
    </row>
    <row r="387" spans="50:65"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K387" s="9"/>
      <c r="BM387" s="9"/>
    </row>
    <row r="388" spans="50:65"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K388" s="9"/>
      <c r="BM388" s="9"/>
    </row>
    <row r="389" spans="50:65"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K389" s="9"/>
      <c r="BM389" s="9"/>
    </row>
    <row r="390" spans="50:65"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K390" s="9"/>
      <c r="BM390" s="9"/>
    </row>
    <row r="391" spans="50:65"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K391" s="9"/>
      <c r="BM391" s="9"/>
    </row>
    <row r="392" spans="50:65"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K392" s="9"/>
      <c r="BM392" s="9"/>
    </row>
    <row r="393" spans="50:65"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K393" s="9"/>
      <c r="BM393" s="9"/>
    </row>
    <row r="394" spans="50:65"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K394" s="9"/>
      <c r="BM394" s="9"/>
    </row>
    <row r="395" spans="50:65"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K395" s="9"/>
      <c r="BM395" s="9"/>
    </row>
    <row r="396" spans="50:65"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K396" s="9"/>
      <c r="BM396" s="9"/>
    </row>
    <row r="397" spans="50:65"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K397" s="9"/>
      <c r="BM397" s="9"/>
    </row>
    <row r="398" spans="50:65"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K398" s="9"/>
      <c r="BM398" s="9"/>
    </row>
    <row r="399" spans="50:65"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K399" s="9"/>
      <c r="BM399" s="9"/>
    </row>
    <row r="400" spans="50:65"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K400" s="9"/>
      <c r="BM400" s="9"/>
    </row>
    <row r="401" spans="50:65"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K401" s="9"/>
      <c r="BM401" s="9"/>
    </row>
    <row r="402" spans="50:65"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K402" s="9"/>
      <c r="BM402" s="9"/>
    </row>
    <row r="403" spans="50:65"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K403" s="9"/>
      <c r="BM403" s="9"/>
    </row>
    <row r="404" spans="50:65"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K404" s="9"/>
      <c r="BM404" s="9"/>
    </row>
    <row r="405" spans="50:65"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K405" s="9"/>
      <c r="BM405" s="9"/>
    </row>
    <row r="406" spans="50:65"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K406" s="9"/>
      <c r="BM406" s="9"/>
    </row>
    <row r="407" spans="50:65"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K407" s="9"/>
      <c r="BM407" s="9"/>
    </row>
    <row r="408" spans="50:65"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K408" s="9"/>
      <c r="BM408" s="9"/>
    </row>
    <row r="409" spans="50:65"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K409" s="9"/>
      <c r="BM409" s="9"/>
    </row>
    <row r="410" spans="50:65"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K410" s="9"/>
      <c r="BM410" s="9"/>
    </row>
    <row r="411" spans="50:65"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K411" s="9"/>
      <c r="BM411" s="9"/>
    </row>
    <row r="412" spans="50:65"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K412" s="9"/>
      <c r="BM412" s="9"/>
    </row>
    <row r="413" spans="50:65"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K413" s="9"/>
      <c r="BM413" s="9"/>
    </row>
    <row r="414" spans="50:65"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K414" s="9"/>
      <c r="BM414" s="9"/>
    </row>
    <row r="415" spans="50:65"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K415" s="9"/>
      <c r="BM415" s="9"/>
    </row>
    <row r="416" spans="50:65"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K416" s="9"/>
      <c r="BM416" s="9"/>
    </row>
    <row r="417" spans="50:65"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K417" s="9"/>
      <c r="BM417" s="9"/>
    </row>
    <row r="418" spans="50:65"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K418" s="9"/>
      <c r="BM418" s="9"/>
    </row>
    <row r="419" spans="50:65"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K419" s="9"/>
      <c r="BM419" s="9"/>
    </row>
    <row r="420" spans="50:65"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K420" s="9"/>
      <c r="BM420" s="9"/>
    </row>
    <row r="421" spans="50:65"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K421" s="9"/>
      <c r="BM421" s="9"/>
    </row>
    <row r="422" spans="50:65"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K422" s="9"/>
      <c r="BM422" s="9"/>
    </row>
    <row r="423" spans="50:65"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K423" s="9"/>
      <c r="BM423" s="9"/>
    </row>
    <row r="424" spans="50:65"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K424" s="9"/>
      <c r="BM424" s="9"/>
    </row>
    <row r="425" spans="50:65"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K425" s="9"/>
      <c r="BM425" s="9"/>
    </row>
    <row r="426" spans="50:65"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K426" s="9"/>
      <c r="BM426" s="9"/>
    </row>
    <row r="427" spans="50:65"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K427" s="9"/>
      <c r="BM427" s="9"/>
    </row>
    <row r="428" spans="50:65"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K428" s="9"/>
      <c r="BM428" s="9"/>
    </row>
    <row r="429" spans="50:65"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K429" s="9"/>
      <c r="BM429" s="9"/>
    </row>
    <row r="430" spans="50:65"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K430" s="9"/>
      <c r="BM430" s="9"/>
    </row>
    <row r="431" spans="50:65"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K431" s="9"/>
      <c r="BM431" s="9"/>
    </row>
    <row r="432" spans="50:65"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K432" s="9"/>
      <c r="BM432" s="9"/>
    </row>
    <row r="433" spans="50:65"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K433" s="9"/>
      <c r="BM433" s="9"/>
    </row>
    <row r="434" spans="50:65"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K434" s="9"/>
      <c r="BM434" s="9"/>
    </row>
    <row r="435" spans="50:65"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K435" s="9"/>
      <c r="BM435" s="9"/>
    </row>
    <row r="436" spans="50:65"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K436" s="9"/>
      <c r="BM436" s="9"/>
    </row>
    <row r="437" spans="50:65"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K437" s="9"/>
      <c r="BM437" s="9"/>
    </row>
    <row r="438" spans="50:65"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K438" s="9"/>
      <c r="BM438" s="9"/>
    </row>
    <row r="439" spans="50:65"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K439" s="9"/>
      <c r="BM439" s="9"/>
    </row>
    <row r="440" spans="50:65"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K440" s="9"/>
      <c r="BM440" s="9"/>
    </row>
    <row r="441" spans="50:65"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K441" s="9"/>
      <c r="BM441" s="9"/>
    </row>
    <row r="442" spans="50:65"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K442" s="9"/>
      <c r="BM442" s="9"/>
    </row>
    <row r="443" spans="50:65"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K443" s="9"/>
      <c r="BM443" s="9"/>
    </row>
    <row r="444" spans="50:65"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K444" s="9"/>
      <c r="BM444" s="9"/>
    </row>
    <row r="445" spans="50:65"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K445" s="9"/>
      <c r="BM445" s="9"/>
    </row>
    <row r="446" spans="50:65"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K446" s="9"/>
      <c r="BM446" s="9"/>
    </row>
    <row r="447" spans="50:65"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K447" s="9"/>
      <c r="BM447" s="9"/>
    </row>
    <row r="448" spans="50:65"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K448" s="9"/>
      <c r="BM448" s="9"/>
    </row>
    <row r="449" spans="50:65"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K449" s="9"/>
      <c r="BM449" s="9"/>
    </row>
    <row r="450" spans="50:65"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K450" s="9"/>
      <c r="BM450" s="9"/>
    </row>
    <row r="451" spans="50:65"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K451" s="9"/>
      <c r="BM451" s="9"/>
    </row>
    <row r="452" spans="50:65"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K452" s="9"/>
      <c r="BM452" s="9"/>
    </row>
    <row r="453" spans="50:65"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K453" s="9"/>
      <c r="BM453" s="9"/>
    </row>
    <row r="454" spans="50:65"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K454" s="9"/>
      <c r="BM454" s="9"/>
    </row>
    <row r="455" spans="50:65"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K455" s="9"/>
      <c r="BM455" s="9"/>
    </row>
    <row r="456" spans="50:65"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K456" s="9"/>
      <c r="BM456" s="9"/>
    </row>
    <row r="457" spans="50:65"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K457" s="9"/>
      <c r="BM457" s="9"/>
    </row>
    <row r="458" spans="50:65"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K458" s="9"/>
      <c r="BM458" s="9"/>
    </row>
    <row r="459" spans="50:65"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K459" s="9"/>
      <c r="BM459" s="9"/>
    </row>
    <row r="460" spans="50:65"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K460" s="9"/>
      <c r="BM460" s="9"/>
    </row>
    <row r="461" spans="50:65"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K461" s="9"/>
      <c r="BM461" s="9"/>
    </row>
    <row r="462" spans="50:65"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K462" s="9"/>
      <c r="BM462" s="9"/>
    </row>
    <row r="463" spans="50:65"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K463" s="9"/>
      <c r="BM463" s="9"/>
    </row>
    <row r="464" spans="50:65"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K464" s="9"/>
      <c r="BM464" s="9"/>
    </row>
    <row r="465" spans="50:65"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K465" s="9"/>
      <c r="BM465" s="9"/>
    </row>
    <row r="466" spans="50:65"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K466" s="9"/>
      <c r="BM466" s="9"/>
    </row>
    <row r="467" spans="50:65"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K467" s="9"/>
      <c r="BM467" s="9"/>
    </row>
    <row r="468" spans="50:65"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K468" s="9"/>
      <c r="BM468" s="9"/>
    </row>
    <row r="469" spans="50:65"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K469" s="9"/>
      <c r="BM469" s="9"/>
    </row>
    <row r="470" spans="50:65"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K470" s="9"/>
      <c r="BM470" s="9"/>
    </row>
    <row r="471" spans="50:65"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K471" s="9"/>
      <c r="BM471" s="9"/>
    </row>
    <row r="472" spans="50:65"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K472" s="9"/>
      <c r="BM472" s="9"/>
    </row>
    <row r="473" spans="50:65"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K473" s="9"/>
      <c r="BM473" s="9"/>
    </row>
    <row r="474" spans="50:65"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K474" s="9"/>
      <c r="BM474" s="9"/>
    </row>
    <row r="475" spans="50:65"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K475" s="9"/>
      <c r="BM475" s="9"/>
    </row>
    <row r="476" spans="50:65"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K476" s="9"/>
      <c r="BM476" s="9"/>
    </row>
    <row r="477" spans="50:65"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K477" s="9"/>
      <c r="BM477" s="9"/>
    </row>
    <row r="478" spans="50:65"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K478" s="9"/>
      <c r="BM478" s="9"/>
    </row>
    <row r="479" spans="50:65"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K479" s="9"/>
      <c r="BM479" s="9"/>
    </row>
    <row r="480" spans="50:65"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K480" s="9"/>
      <c r="BM480" s="9"/>
    </row>
    <row r="481" spans="50:65"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K481" s="9"/>
      <c r="BM481" s="9"/>
    </row>
    <row r="482" spans="50:65"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K482" s="9"/>
      <c r="BM482" s="9"/>
    </row>
    <row r="483" spans="50:65"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K483" s="9"/>
      <c r="BM483" s="9"/>
    </row>
    <row r="484" spans="50:65"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K484" s="9"/>
      <c r="BM484" s="9"/>
    </row>
    <row r="485" spans="50:65"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K485" s="9"/>
      <c r="BM485" s="9"/>
    </row>
    <row r="486" spans="50:65"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K486" s="9"/>
      <c r="BM486" s="9"/>
    </row>
    <row r="487" spans="50:65"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K487" s="9"/>
      <c r="BM487" s="9"/>
    </row>
    <row r="488" spans="50:65"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K488" s="9"/>
      <c r="BM488" s="9"/>
    </row>
    <row r="489" spans="50:65"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K489" s="9"/>
      <c r="BM489" s="9"/>
    </row>
    <row r="490" spans="50:65"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K490" s="9"/>
      <c r="BM490" s="9"/>
    </row>
    <row r="491" spans="50:65"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K491" s="9"/>
      <c r="BM491" s="9"/>
    </row>
    <row r="492" spans="50:65"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K492" s="9"/>
      <c r="BM492" s="9"/>
    </row>
    <row r="493" spans="50:65"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K493" s="9"/>
      <c r="BM493" s="9"/>
    </row>
    <row r="494" spans="50:65"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K494" s="9"/>
      <c r="BM494" s="9"/>
    </row>
    <row r="495" spans="50:65"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K495" s="9"/>
      <c r="BM495" s="9"/>
    </row>
    <row r="496" spans="50:65"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K496" s="9"/>
      <c r="BM496" s="9"/>
    </row>
    <row r="497" spans="50:65"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K497" s="9"/>
      <c r="BM497" s="9"/>
    </row>
    <row r="498" spans="50:65"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K498" s="9"/>
      <c r="BM498" s="9"/>
    </row>
    <row r="499" spans="50:65"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K499" s="9"/>
      <c r="BM499" s="9"/>
    </row>
    <row r="500" spans="50:65"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K500" s="9"/>
      <c r="BM500" s="9"/>
    </row>
    <row r="501" spans="50:65"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K501" s="9"/>
      <c r="BM501" s="9"/>
    </row>
    <row r="502" spans="50:65"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K502" s="9"/>
      <c r="BM502" s="9"/>
    </row>
    <row r="503" spans="50:65"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K503" s="9"/>
      <c r="BM503" s="9"/>
    </row>
    <row r="504" spans="50:65"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K504" s="9"/>
      <c r="BM504" s="9"/>
    </row>
    <row r="505" spans="50:65"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K505" s="9"/>
      <c r="BM505" s="9"/>
    </row>
    <row r="506" spans="50:65"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K506" s="9"/>
      <c r="BM506" s="9"/>
    </row>
    <row r="507" spans="50:65"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K507" s="9"/>
      <c r="BM507" s="9"/>
    </row>
    <row r="508" spans="50:65"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K508" s="9"/>
      <c r="BM508" s="9"/>
    </row>
    <row r="509" spans="50:65"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K509" s="9"/>
      <c r="BM509" s="9"/>
    </row>
    <row r="510" spans="50:65"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K510" s="9"/>
      <c r="BM510" s="9"/>
    </row>
    <row r="511" spans="50:65"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K511" s="9"/>
      <c r="BM511" s="9"/>
    </row>
    <row r="512" spans="50:65"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K512" s="9"/>
      <c r="BM512" s="9"/>
    </row>
    <row r="513" spans="50:65"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K513" s="9"/>
      <c r="BM513" s="9"/>
    </row>
    <row r="514" spans="50:65"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K514" s="9"/>
      <c r="BM514" s="9"/>
    </row>
    <row r="515" spans="50:65"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K515" s="9"/>
      <c r="BM515" s="9"/>
    </row>
    <row r="516" spans="50:65"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K516" s="9"/>
      <c r="BM516" s="9"/>
    </row>
    <row r="517" spans="50:65"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K517" s="9"/>
      <c r="BM517" s="9"/>
    </row>
    <row r="518" spans="50:65"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K518" s="9"/>
      <c r="BM518" s="9"/>
    </row>
    <row r="519" spans="50:65"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K519" s="9"/>
      <c r="BM519" s="9"/>
    </row>
    <row r="520" spans="50:65"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K520" s="9"/>
      <c r="BM520" s="9"/>
    </row>
    <row r="521" spans="50:65"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K521" s="9"/>
      <c r="BM521" s="9"/>
    </row>
    <row r="522" spans="50:65"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K522" s="9"/>
      <c r="BM522" s="9"/>
    </row>
    <row r="523" spans="50:65"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K523" s="9"/>
      <c r="BM523" s="9"/>
    </row>
    <row r="524" spans="50:65"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K524" s="9"/>
      <c r="BM524" s="9"/>
    </row>
    <row r="525" spans="50:65"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K525" s="9"/>
      <c r="BM525" s="9"/>
    </row>
    <row r="526" spans="50:65"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K526" s="9"/>
      <c r="BM526" s="9"/>
    </row>
    <row r="527" spans="50:65"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K527" s="9"/>
      <c r="BM527" s="9"/>
    </row>
    <row r="528" spans="50:65"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K528" s="9"/>
      <c r="BM528" s="9"/>
    </row>
    <row r="529" spans="50:65"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K529" s="9"/>
      <c r="BM529" s="9"/>
    </row>
    <row r="530" spans="50:65"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K530" s="9"/>
      <c r="BM530" s="9"/>
    </row>
    <row r="531" spans="50:65"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K531" s="9"/>
      <c r="BM531" s="9"/>
    </row>
    <row r="532" spans="50:65"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K532" s="9"/>
      <c r="BM532" s="9"/>
    </row>
    <row r="533" spans="50:65"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K533" s="9"/>
      <c r="BM533" s="9"/>
    </row>
    <row r="534" spans="50:65"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K534" s="9"/>
      <c r="BM534" s="9"/>
    </row>
    <row r="535" spans="50:65"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K535" s="9"/>
      <c r="BM535" s="9"/>
    </row>
    <row r="536" spans="50:65"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K536" s="9"/>
      <c r="BM536" s="9"/>
    </row>
    <row r="537" spans="50:65"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K537" s="9"/>
      <c r="BM537" s="9"/>
    </row>
    <row r="538" spans="50:65"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K538" s="9"/>
      <c r="BM538" s="9"/>
    </row>
    <row r="539" spans="50:65"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K539" s="9"/>
      <c r="BM539" s="9"/>
    </row>
    <row r="540" spans="50:65"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K540" s="9"/>
      <c r="BM540" s="9"/>
    </row>
    <row r="541" spans="50:65"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K541" s="9"/>
      <c r="BM541" s="9"/>
    </row>
    <row r="542" spans="50:65"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K542" s="9"/>
      <c r="BM542" s="9"/>
    </row>
    <row r="543" spans="50:65"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K543" s="9"/>
      <c r="BM543" s="9"/>
    </row>
    <row r="544" spans="50:65"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K544" s="9"/>
      <c r="BM544" s="9"/>
    </row>
    <row r="545" spans="50:65"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K545" s="9"/>
      <c r="BM545" s="9"/>
    </row>
    <row r="546" spans="50:65"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K546" s="9"/>
      <c r="BM546" s="9"/>
    </row>
    <row r="547" spans="50:65"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K547" s="9"/>
      <c r="BM547" s="9"/>
    </row>
    <row r="548" spans="50:65"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K548" s="9"/>
      <c r="BM548" s="9"/>
    </row>
    <row r="549" spans="50:65"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K549" s="9"/>
      <c r="BM549" s="9"/>
    </row>
    <row r="550" spans="50:65"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K550" s="9"/>
      <c r="BM550" s="9"/>
    </row>
    <row r="551" spans="50:65"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K551" s="9"/>
      <c r="BM551" s="9"/>
    </row>
    <row r="552" spans="50:65"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K552" s="9"/>
      <c r="BM552" s="9"/>
    </row>
    <row r="553" spans="50:65"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K553" s="9"/>
      <c r="BM553" s="9"/>
    </row>
    <row r="554" spans="50:65"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K554" s="9"/>
      <c r="BM554" s="9"/>
    </row>
    <row r="555" spans="50:65"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K555" s="9"/>
      <c r="BM555" s="9"/>
    </row>
    <row r="556" spans="50:65"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K556" s="9"/>
      <c r="BM556" s="9"/>
    </row>
    <row r="557" spans="50:65"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K557" s="9"/>
      <c r="BM557" s="9"/>
    </row>
    <row r="558" spans="50:65"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K558" s="9"/>
      <c r="BM558" s="9"/>
    </row>
    <row r="559" spans="50:65"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K559" s="9"/>
      <c r="BM559" s="9"/>
    </row>
    <row r="560" spans="50:65"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K560" s="9"/>
      <c r="BM560" s="9"/>
    </row>
    <row r="561" spans="50:65"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K561" s="9"/>
      <c r="BM561" s="9"/>
    </row>
    <row r="562" spans="50:65"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K562" s="9"/>
      <c r="BM562" s="9"/>
    </row>
    <row r="563" spans="50:65"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K563" s="9"/>
      <c r="BM563" s="9"/>
    </row>
    <row r="564" spans="50:65"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K564" s="9"/>
      <c r="BM564" s="9"/>
    </row>
    <row r="565" spans="50:65"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K565" s="9"/>
      <c r="BM565" s="9"/>
    </row>
    <row r="566" spans="50:65"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K566" s="9"/>
      <c r="BM566" s="9"/>
    </row>
    <row r="567" spans="50:65"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K567" s="9"/>
      <c r="BM567" s="9"/>
    </row>
    <row r="568" spans="50:65"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K568" s="9"/>
      <c r="BM568" s="9"/>
    </row>
    <row r="569" spans="50:65"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K569" s="9"/>
      <c r="BM569" s="9"/>
    </row>
    <row r="570" spans="50:65"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K570" s="9"/>
      <c r="BM570" s="9"/>
    </row>
    <row r="571" spans="50:65"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K571" s="9"/>
      <c r="BM571" s="9"/>
    </row>
    <row r="572" spans="50:65"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K572" s="9"/>
      <c r="BM572" s="9"/>
    </row>
    <row r="573" spans="50:65"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K573" s="9"/>
      <c r="BM573" s="9"/>
    </row>
    <row r="574" spans="50:65"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K574" s="9"/>
      <c r="BM574" s="9"/>
    </row>
    <row r="575" spans="50:65"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K575" s="9"/>
      <c r="BM575" s="9"/>
    </row>
    <row r="576" spans="50:65"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K576" s="9"/>
      <c r="BM576" s="9"/>
    </row>
    <row r="577" spans="50:65"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K577" s="9"/>
      <c r="BM577" s="9"/>
    </row>
    <row r="578" spans="50:65"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K578" s="9"/>
      <c r="BM578" s="9"/>
    </row>
    <row r="579" spans="50:65"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K579" s="9"/>
      <c r="BM579" s="9"/>
    </row>
    <row r="580" spans="50:65"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K580" s="9"/>
      <c r="BM580" s="9"/>
    </row>
    <row r="581" spans="50:65"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K581" s="9"/>
      <c r="BM581" s="9"/>
    </row>
    <row r="582" spans="50:65"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K582" s="9"/>
      <c r="BM582" s="9"/>
    </row>
    <row r="583" spans="50:65"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K583" s="9"/>
      <c r="BM583" s="9"/>
    </row>
    <row r="584" spans="50:65"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K584" s="9"/>
      <c r="BM584" s="9"/>
    </row>
    <row r="585" spans="50:65"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K585" s="9"/>
      <c r="BM585" s="9"/>
    </row>
    <row r="586" spans="50:65"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K586" s="9"/>
      <c r="BM586" s="9"/>
    </row>
    <row r="587" spans="50:65"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K587" s="9"/>
      <c r="BM587" s="9"/>
    </row>
    <row r="588" spans="50:65"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K588" s="9"/>
      <c r="BM588" s="9"/>
    </row>
    <row r="589" spans="50:65"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K589" s="9"/>
      <c r="BM589" s="9"/>
    </row>
    <row r="590" spans="50:65"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K590" s="9"/>
      <c r="BM590" s="9"/>
    </row>
    <row r="591" spans="50:65"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K591" s="9"/>
      <c r="BM591" s="9"/>
    </row>
    <row r="592" spans="50:65"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K592" s="9"/>
      <c r="BM592" s="9"/>
    </row>
    <row r="593" spans="50:65"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K593" s="9"/>
      <c r="BM593" s="9"/>
    </row>
    <row r="594" spans="50:65"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K594" s="9"/>
      <c r="BM594" s="9"/>
    </row>
    <row r="595" spans="50:65"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K595" s="9"/>
      <c r="BM595" s="9"/>
    </row>
    <row r="596" spans="50:65"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K596" s="9"/>
      <c r="BM596" s="9"/>
    </row>
    <row r="597" spans="50:65"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K597" s="9"/>
      <c r="BM597" s="9"/>
    </row>
    <row r="598" spans="50:65"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K598" s="9"/>
      <c r="BM598" s="9"/>
    </row>
    <row r="599" spans="50:65"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K599" s="9"/>
      <c r="BM599" s="9"/>
    </row>
    <row r="600" spans="50:65"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K600" s="9"/>
      <c r="BM600" s="9"/>
    </row>
    <row r="601" spans="50:65"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K601" s="9"/>
      <c r="BM601" s="9"/>
    </row>
    <row r="602" spans="50:65"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K602" s="9"/>
      <c r="BM602" s="9"/>
    </row>
    <row r="603" spans="50:65"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K603" s="9"/>
      <c r="BM603" s="9"/>
    </row>
    <row r="604" spans="50:65"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K604" s="9"/>
      <c r="BM604" s="9"/>
    </row>
    <row r="605" spans="50:65"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K605" s="9"/>
      <c r="BM605" s="9"/>
    </row>
    <row r="606" spans="50:65"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K606" s="9"/>
      <c r="BM606" s="9"/>
    </row>
    <row r="607" spans="50:65"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K607" s="9"/>
      <c r="BM607" s="9"/>
    </row>
    <row r="608" spans="50:65"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K608" s="9"/>
      <c r="BM608" s="9"/>
    </row>
    <row r="609" spans="50:65"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K609" s="9"/>
      <c r="BM609" s="9"/>
    </row>
    <row r="610" spans="50:65"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K610" s="9"/>
      <c r="BM610" s="9"/>
    </row>
    <row r="611" spans="50:65"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K611" s="9"/>
      <c r="BM611" s="9"/>
    </row>
    <row r="612" spans="50:65"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K612" s="9"/>
      <c r="BM612" s="9"/>
    </row>
    <row r="613" spans="50:65"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K613" s="9"/>
      <c r="BM613" s="9"/>
    </row>
    <row r="614" spans="50:65"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K614" s="9"/>
      <c r="BM614" s="9"/>
    </row>
    <row r="615" spans="50:65"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K615" s="9"/>
      <c r="BM615" s="9"/>
    </row>
    <row r="616" spans="50:65"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K616" s="9"/>
      <c r="BM616" s="9"/>
    </row>
    <row r="617" spans="50:65"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K617" s="9"/>
      <c r="BM617" s="9"/>
    </row>
    <row r="618" spans="50:65"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K618" s="9"/>
      <c r="BM618" s="9"/>
    </row>
    <row r="619" spans="50:65"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K619" s="9"/>
      <c r="BM619" s="9"/>
    </row>
    <row r="620" spans="50:65"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K620" s="9"/>
      <c r="BM620" s="9"/>
    </row>
    <row r="621" spans="50:65"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K621" s="9"/>
      <c r="BM621" s="9"/>
    </row>
    <row r="622" spans="50:65"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K622" s="9"/>
      <c r="BM622" s="9"/>
    </row>
    <row r="623" spans="50:65"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K623" s="9"/>
      <c r="BM623" s="9"/>
    </row>
    <row r="624" spans="50:65"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K624" s="9"/>
      <c r="BM624" s="9"/>
    </row>
    <row r="625" spans="50:65"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K625" s="9"/>
      <c r="BM625" s="9"/>
    </row>
    <row r="626" spans="50:65"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K626" s="9"/>
      <c r="BM626" s="9"/>
    </row>
    <row r="627" spans="50:65"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K627" s="9"/>
      <c r="BM627" s="9"/>
    </row>
    <row r="628" spans="50:65"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K628" s="9"/>
      <c r="BM628" s="9"/>
    </row>
    <row r="629" spans="50:65"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K629" s="9"/>
      <c r="BM629" s="9"/>
    </row>
    <row r="630" spans="50:65"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K630" s="9"/>
      <c r="BM630" s="9"/>
    </row>
    <row r="631" spans="50:65"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K631" s="9"/>
      <c r="BM631" s="9"/>
    </row>
    <row r="632" spans="50:65"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K632" s="9"/>
      <c r="BM632" s="9"/>
    </row>
    <row r="633" spans="50:65"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K633" s="9"/>
      <c r="BM633" s="9"/>
    </row>
    <row r="634" spans="50:65"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K634" s="9"/>
      <c r="BM634" s="9"/>
    </row>
    <row r="635" spans="50:65"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K635" s="9"/>
      <c r="BM635" s="9"/>
    </row>
    <row r="636" spans="50:65"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K636" s="9"/>
      <c r="BM636" s="9"/>
    </row>
    <row r="637" spans="50:65"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K637" s="9"/>
      <c r="BM637" s="9"/>
    </row>
    <row r="638" spans="50:65"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K638" s="9"/>
      <c r="BM638" s="9"/>
    </row>
    <row r="639" spans="50:65"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K639" s="9"/>
      <c r="BM639" s="9"/>
    </row>
    <row r="640" spans="50:65"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K640" s="9"/>
      <c r="BM640" s="9"/>
    </row>
    <row r="641" spans="50:65"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K641" s="9"/>
      <c r="BM641" s="9"/>
    </row>
    <row r="642" spans="50:65"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K642" s="9"/>
      <c r="BM642" s="9"/>
    </row>
    <row r="643" spans="50:65"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K643" s="9"/>
      <c r="BM643" s="9"/>
    </row>
    <row r="644" spans="50:65"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K644" s="9"/>
      <c r="BM644" s="9"/>
    </row>
    <row r="645" spans="50:65"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K645" s="9"/>
      <c r="BM645" s="9"/>
    </row>
    <row r="646" spans="50:65"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K646" s="9"/>
      <c r="BM646" s="9"/>
    </row>
    <row r="647" spans="50:65"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K647" s="9"/>
      <c r="BM647" s="9"/>
    </row>
    <row r="648" spans="50:65"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K648" s="9"/>
      <c r="BM648" s="9"/>
    </row>
    <row r="649" spans="50:65"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K649" s="9"/>
      <c r="BM649" s="9"/>
    </row>
    <row r="650" spans="50:65"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K650" s="9"/>
      <c r="BM650" s="9"/>
    </row>
    <row r="651" spans="50:65"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K651" s="9"/>
      <c r="BM651" s="9"/>
    </row>
    <row r="652" spans="50:65"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K652" s="9"/>
      <c r="BM652" s="9"/>
    </row>
    <row r="653" spans="50:65"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K653" s="9"/>
      <c r="BM653" s="9"/>
    </row>
    <row r="654" spans="50:65"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K654" s="9"/>
      <c r="BM654" s="9"/>
    </row>
    <row r="655" spans="50:65"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K655" s="9"/>
      <c r="BM655" s="9"/>
    </row>
    <row r="656" spans="50:65"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K656" s="9"/>
      <c r="BM656" s="9"/>
    </row>
    <row r="657" spans="50:65"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K657" s="9"/>
      <c r="BM657" s="9"/>
    </row>
    <row r="658" spans="50:65"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K658" s="9"/>
      <c r="BM658" s="9"/>
    </row>
    <row r="659" spans="50:65"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K659" s="9"/>
      <c r="BM659" s="9"/>
    </row>
    <row r="660" spans="50:65"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K660" s="9"/>
      <c r="BM660" s="9"/>
    </row>
    <row r="661" spans="50:65"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K661" s="9"/>
      <c r="BM661" s="9"/>
    </row>
    <row r="662" spans="50:65"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K662" s="9"/>
      <c r="BM662" s="9"/>
    </row>
    <row r="663" spans="50:65"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K663" s="9"/>
      <c r="BM663" s="9"/>
    </row>
    <row r="664" spans="50:65"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K664" s="9"/>
      <c r="BM664" s="9"/>
    </row>
    <row r="665" spans="50:65"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K665" s="9"/>
      <c r="BM665" s="9"/>
    </row>
    <row r="666" spans="50:65"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K666" s="9"/>
      <c r="BM666" s="9"/>
    </row>
    <row r="667" spans="50:65"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K667" s="9"/>
      <c r="BM667" s="9"/>
    </row>
    <row r="668" spans="50:65"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K668" s="9"/>
      <c r="BM668" s="9"/>
    </row>
    <row r="669" spans="50:65"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K669" s="9"/>
      <c r="BM669" s="9"/>
    </row>
    <row r="670" spans="50:65"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K670" s="9"/>
      <c r="BM670" s="9"/>
    </row>
    <row r="671" spans="50:65"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K671" s="9"/>
      <c r="BM671" s="9"/>
    </row>
    <row r="672" spans="50:65"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K672" s="9"/>
      <c r="BM672" s="9"/>
    </row>
    <row r="673" spans="50:65"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K673" s="9"/>
      <c r="BM673" s="9"/>
    </row>
    <row r="674" spans="50:65"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K674" s="9"/>
      <c r="BM674" s="9"/>
    </row>
    <row r="675" spans="50:65"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K675" s="9"/>
      <c r="BM675" s="9"/>
    </row>
    <row r="676" spans="50:65"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K676" s="9"/>
      <c r="BM676" s="9"/>
    </row>
    <row r="677" spans="50:65"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K677" s="9"/>
      <c r="BM677" s="9"/>
    </row>
    <row r="678" spans="50:65"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K678" s="9"/>
      <c r="BM678" s="9"/>
    </row>
    <row r="679" spans="50:65"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K679" s="9"/>
      <c r="BM679" s="9"/>
    </row>
    <row r="680" spans="50:65"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K680" s="9"/>
      <c r="BM680" s="9"/>
    </row>
    <row r="681" spans="50:65"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K681" s="9"/>
      <c r="BM681" s="9"/>
    </row>
    <row r="682" spans="50:65"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K682" s="9"/>
      <c r="BM682" s="9"/>
    </row>
    <row r="683" spans="50:65"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K683" s="9"/>
      <c r="BM683" s="9"/>
    </row>
    <row r="684" spans="50:65"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K684" s="9"/>
      <c r="BM684" s="9"/>
    </row>
    <row r="685" spans="50:65"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K685" s="9"/>
      <c r="BM685" s="9"/>
    </row>
    <row r="686" spans="50:65"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K686" s="9"/>
      <c r="BM686" s="9"/>
    </row>
    <row r="687" spans="50:65"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K687" s="9"/>
      <c r="BM687" s="9"/>
    </row>
    <row r="688" spans="50:65"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K688" s="9"/>
      <c r="BM688" s="9"/>
    </row>
    <row r="689" spans="50:65"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K689" s="9"/>
      <c r="BM689" s="9"/>
    </row>
    <row r="690" spans="50:65"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K690" s="9"/>
      <c r="BM690" s="9"/>
    </row>
    <row r="691" spans="50:65"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K691" s="9"/>
      <c r="BM691" s="9"/>
    </row>
    <row r="692" spans="50:65"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K692" s="9"/>
      <c r="BM692" s="9"/>
    </row>
    <row r="693" spans="50:65"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K693" s="9"/>
      <c r="BM693" s="9"/>
    </row>
    <row r="694" spans="50:65"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K694" s="9"/>
      <c r="BM694" s="9"/>
    </row>
    <row r="695" spans="50:65"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K695" s="9"/>
      <c r="BM695" s="9"/>
    </row>
    <row r="696" spans="50:65"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K696" s="9"/>
      <c r="BM696" s="9"/>
    </row>
    <row r="697" spans="50:65"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K697" s="9"/>
      <c r="BM697" s="9"/>
    </row>
    <row r="698" spans="50:65"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K698" s="9"/>
      <c r="BM698" s="9"/>
    </row>
    <row r="699" spans="50:65"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K699" s="9"/>
      <c r="BM699" s="9"/>
    </row>
    <row r="700" spans="50:65"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K700" s="9"/>
      <c r="BM700" s="9"/>
    </row>
    <row r="701" spans="50:65"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K701" s="9"/>
      <c r="BM701" s="9"/>
    </row>
    <row r="702" spans="50:65"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K702" s="9"/>
      <c r="BM702" s="9"/>
    </row>
    <row r="703" spans="50:65"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K703" s="9"/>
      <c r="BM703" s="9"/>
    </row>
    <row r="704" spans="50:65"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K704" s="9"/>
      <c r="BM704" s="9"/>
    </row>
    <row r="705" spans="50:65"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K705" s="9"/>
      <c r="BM705" s="9"/>
    </row>
    <row r="706" spans="50:65"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K706" s="9"/>
      <c r="BM706" s="9"/>
    </row>
    <row r="707" spans="50:65"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K707" s="9"/>
      <c r="BM707" s="9"/>
    </row>
    <row r="708" spans="50:65"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K708" s="9"/>
      <c r="BM708" s="9"/>
    </row>
    <row r="709" spans="50:65"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K709" s="9"/>
      <c r="BM709" s="9"/>
    </row>
    <row r="710" spans="50:65"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K710" s="9"/>
      <c r="BM710" s="9"/>
    </row>
    <row r="711" spans="50:65"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K711" s="9"/>
      <c r="BM711" s="9"/>
    </row>
    <row r="712" spans="50:65"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K712" s="9"/>
      <c r="BM712" s="9"/>
    </row>
    <row r="713" spans="50:65"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K713" s="9"/>
      <c r="BM713" s="9"/>
    </row>
    <row r="714" spans="50:65"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K714" s="9"/>
      <c r="BM714" s="9"/>
    </row>
    <row r="715" spans="50:65"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K715" s="9"/>
      <c r="BM715" s="9"/>
    </row>
    <row r="716" spans="50:65"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K716" s="9"/>
      <c r="BM716" s="9"/>
    </row>
    <row r="717" spans="50:65"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K717" s="9"/>
      <c r="BM717" s="9"/>
    </row>
    <row r="718" spans="50:65"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K718" s="9"/>
      <c r="BM718" s="9"/>
    </row>
    <row r="719" spans="50:65"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K719" s="9"/>
      <c r="BM719" s="9"/>
    </row>
    <row r="720" spans="50:65"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K720" s="9"/>
      <c r="BM720" s="9"/>
    </row>
    <row r="721" spans="50:65"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K721" s="9"/>
      <c r="BM721" s="9"/>
    </row>
    <row r="722" spans="50:65"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K722" s="9"/>
      <c r="BM722" s="9"/>
    </row>
    <row r="723" spans="50:65"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K723" s="9"/>
      <c r="BM723" s="9"/>
    </row>
    <row r="724" spans="50:65"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K724" s="9"/>
      <c r="BM724" s="9"/>
    </row>
    <row r="725" spans="50:65"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K725" s="9"/>
      <c r="BM725" s="9"/>
    </row>
    <row r="726" spans="50:65"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K726" s="9"/>
      <c r="BM726" s="9"/>
    </row>
    <row r="727" spans="50:65"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K727" s="9"/>
      <c r="BM727" s="9"/>
    </row>
    <row r="728" spans="50:65"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K728" s="9"/>
      <c r="BM728" s="9"/>
    </row>
    <row r="729" spans="50:65"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K729" s="9"/>
      <c r="BM729" s="9"/>
    </row>
    <row r="730" spans="50:65"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K730" s="9"/>
      <c r="BM730" s="9"/>
    </row>
    <row r="731" spans="50:65"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K731" s="9"/>
      <c r="BM731" s="9"/>
    </row>
    <row r="732" spans="50:65"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K732" s="9"/>
      <c r="BM732" s="9"/>
    </row>
    <row r="733" spans="50:65"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K733" s="9"/>
      <c r="BM733" s="9"/>
    </row>
    <row r="734" spans="50:65"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K734" s="9"/>
      <c r="BM734" s="9"/>
    </row>
    <row r="735" spans="50:65"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K735" s="9"/>
      <c r="BM735" s="9"/>
    </row>
    <row r="736" spans="50:65"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K736" s="9"/>
      <c r="BM736" s="9"/>
    </row>
    <row r="737" spans="50:65"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K737" s="9"/>
      <c r="BM737" s="9"/>
    </row>
    <row r="738" spans="50:65"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K738" s="9"/>
      <c r="BM738" s="9"/>
    </row>
    <row r="739" spans="50:65"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K739" s="9"/>
      <c r="BM739" s="9"/>
    </row>
    <row r="740" spans="50:65"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K740" s="9"/>
      <c r="BM740" s="9"/>
    </row>
    <row r="741" spans="50:65"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K741" s="9"/>
      <c r="BM741" s="9"/>
    </row>
    <row r="742" spans="50:65"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K742" s="9"/>
      <c r="BM742" s="9"/>
    </row>
    <row r="743" spans="50:65"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K743" s="9"/>
      <c r="BM743" s="9"/>
    </row>
    <row r="744" spans="50:65"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K744" s="9"/>
      <c r="BM744" s="9"/>
    </row>
    <row r="745" spans="50:65"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K745" s="9"/>
      <c r="BM745" s="9"/>
    </row>
    <row r="746" spans="50:65"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K746" s="9"/>
      <c r="BM746" s="9"/>
    </row>
    <row r="747" spans="50:65"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K747" s="9"/>
      <c r="BM747" s="9"/>
    </row>
    <row r="748" spans="50:65"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K748" s="9"/>
      <c r="BM748" s="9"/>
    </row>
    <row r="749" spans="50:65"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K749" s="9"/>
      <c r="BM749" s="9"/>
    </row>
    <row r="750" spans="50:65"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K750" s="9"/>
      <c r="BM750" s="9"/>
    </row>
    <row r="751" spans="50:65"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K751" s="9"/>
      <c r="BM751" s="9"/>
    </row>
    <row r="752" spans="50:65"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K752" s="9"/>
      <c r="BM752" s="9"/>
    </row>
    <row r="753" spans="50:65"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K753" s="9"/>
      <c r="BM753" s="9"/>
    </row>
    <row r="754" spans="50:65"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K754" s="9"/>
      <c r="BM754" s="9"/>
    </row>
    <row r="755" spans="50:65"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K755" s="9"/>
      <c r="BM755" s="9"/>
    </row>
    <row r="756" spans="50:65"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K756" s="9"/>
      <c r="BM756" s="9"/>
    </row>
    <row r="757" spans="50:65"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K757" s="9"/>
      <c r="BM757" s="9"/>
    </row>
    <row r="758" spans="50:65"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K758" s="9"/>
      <c r="BM758" s="9"/>
    </row>
    <row r="759" spans="50:65"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K759" s="9"/>
      <c r="BM759" s="9"/>
    </row>
    <row r="760" spans="50:65"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K760" s="9"/>
      <c r="BM760" s="9"/>
    </row>
    <row r="761" spans="50:65"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K761" s="9"/>
      <c r="BM761" s="9"/>
    </row>
    <row r="762" spans="50:65"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K762" s="9"/>
      <c r="BM762" s="9"/>
    </row>
    <row r="763" spans="50:65"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K763" s="9"/>
      <c r="BM763" s="9"/>
    </row>
    <row r="764" spans="50:65"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K764" s="9"/>
      <c r="BM764" s="9"/>
    </row>
    <row r="765" spans="50:65"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K765" s="9"/>
      <c r="BM765" s="9"/>
    </row>
    <row r="766" spans="50:65"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K766" s="9"/>
      <c r="BM766" s="9"/>
    </row>
    <row r="767" spans="50:65"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K767" s="9"/>
      <c r="BM767" s="9"/>
    </row>
    <row r="768" spans="50:65"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K768" s="9"/>
      <c r="BM768" s="9"/>
    </row>
    <row r="769" spans="50:65"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K769" s="9"/>
      <c r="BM769" s="9"/>
    </row>
    <row r="770" spans="50:65"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K770" s="9"/>
      <c r="BM770" s="9"/>
    </row>
    <row r="771" spans="50:65"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K771" s="9"/>
      <c r="BM771" s="9"/>
    </row>
    <row r="772" spans="50:65"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K772" s="9"/>
      <c r="BM772" s="9"/>
    </row>
    <row r="773" spans="50:65"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K773" s="9"/>
      <c r="BM773" s="9"/>
    </row>
    <row r="774" spans="50:65"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K774" s="9"/>
      <c r="BM774" s="9"/>
    </row>
    <row r="775" spans="50:65"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K775" s="9"/>
      <c r="BM775" s="9"/>
    </row>
    <row r="776" spans="50:65"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K776" s="9"/>
      <c r="BM776" s="9"/>
    </row>
    <row r="777" spans="50:65"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K777" s="9"/>
      <c r="BM777" s="9"/>
    </row>
    <row r="778" spans="50:65"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K778" s="9"/>
      <c r="BM778" s="9"/>
    </row>
    <row r="779" spans="50:65"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K779" s="9"/>
      <c r="BM779" s="9"/>
    </row>
    <row r="780" spans="50:65"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K780" s="9"/>
      <c r="BM780" s="9"/>
    </row>
    <row r="781" spans="50:65"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K781" s="9"/>
      <c r="BM781" s="9"/>
    </row>
    <row r="782" spans="50:65"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K782" s="9"/>
      <c r="BM782" s="9"/>
    </row>
    <row r="783" spans="50:65"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K783" s="9"/>
      <c r="BM783" s="9"/>
    </row>
    <row r="784" spans="50:65"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K784" s="9"/>
      <c r="BM784" s="9"/>
    </row>
    <row r="785" spans="50:65"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K785" s="9"/>
      <c r="BM785" s="9"/>
    </row>
    <row r="786" spans="50:65"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K786" s="9"/>
      <c r="BM786" s="9"/>
    </row>
    <row r="787" spans="50:65"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K787" s="9"/>
      <c r="BM787" s="9"/>
    </row>
    <row r="788" spans="50:65"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K788" s="9"/>
      <c r="BM788" s="9"/>
    </row>
    <row r="789" spans="50:65"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K789" s="9"/>
      <c r="BM789" s="9"/>
    </row>
    <row r="790" spans="50:65"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K790" s="9"/>
      <c r="BM790" s="9"/>
    </row>
    <row r="791" spans="50:65"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K791" s="9"/>
      <c r="BM791" s="9"/>
    </row>
    <row r="792" spans="50:65"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K792" s="9"/>
      <c r="BM792" s="9"/>
    </row>
    <row r="793" spans="50:65"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K793" s="9"/>
      <c r="BM793" s="9"/>
    </row>
    <row r="794" spans="50:65"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K794" s="9"/>
      <c r="BM794" s="9"/>
    </row>
    <row r="795" spans="50:65"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K795" s="9"/>
      <c r="BM795" s="9"/>
    </row>
    <row r="796" spans="50:65"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K796" s="9"/>
      <c r="BM796" s="9"/>
    </row>
    <row r="797" spans="50:65"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K797" s="9"/>
      <c r="BM797" s="9"/>
    </row>
    <row r="798" spans="50:65"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K798" s="9"/>
      <c r="BM798" s="9"/>
    </row>
    <row r="799" spans="50:65"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K799" s="9"/>
      <c r="BM799" s="9"/>
    </row>
    <row r="800" spans="50:65"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K800" s="9"/>
      <c r="BM800" s="9"/>
    </row>
    <row r="801" spans="50:65"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K801" s="9"/>
      <c r="BM801" s="9"/>
    </row>
    <row r="802" spans="50:65"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K802" s="9"/>
      <c r="BM802" s="9"/>
    </row>
    <row r="803" spans="50:65"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K803" s="9"/>
      <c r="BM803" s="9"/>
    </row>
    <row r="804" spans="50:65"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K804" s="9"/>
      <c r="BM804" s="9"/>
    </row>
    <row r="805" spans="50:65"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K805" s="9"/>
      <c r="BM805" s="9"/>
    </row>
    <row r="806" spans="50:65"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K806" s="9"/>
      <c r="BM806" s="9"/>
    </row>
    <row r="807" spans="50:65"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K807" s="9"/>
      <c r="BM807" s="9"/>
    </row>
    <row r="808" spans="50:65"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K808" s="9"/>
      <c r="BM808" s="9"/>
    </row>
    <row r="809" spans="50:65"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K809" s="9"/>
      <c r="BM809" s="9"/>
    </row>
    <row r="810" spans="50:65"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K810" s="9"/>
      <c r="BM810" s="9"/>
    </row>
    <row r="811" spans="50:65"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K811" s="9"/>
      <c r="BM811" s="9"/>
    </row>
    <row r="812" spans="50:65"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K812" s="9"/>
      <c r="BM812" s="9"/>
    </row>
    <row r="813" spans="50:65"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K813" s="9"/>
      <c r="BM813" s="9"/>
    </row>
    <row r="814" spans="50:65"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K814" s="9"/>
      <c r="BM814" s="9"/>
    </row>
    <row r="815" spans="50:65"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K815" s="9"/>
      <c r="BM815" s="9"/>
    </row>
    <row r="816" spans="50:65"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K816" s="9"/>
      <c r="BM816" s="9"/>
    </row>
    <row r="817" spans="50:65"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K817" s="9"/>
      <c r="BM817" s="9"/>
    </row>
    <row r="818" spans="50:65"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K818" s="9"/>
      <c r="BM818" s="9"/>
    </row>
    <row r="819" spans="50:65"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K819" s="9"/>
      <c r="BM819" s="9"/>
    </row>
    <row r="820" spans="50:65"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K820" s="9"/>
      <c r="BM820" s="9"/>
    </row>
    <row r="821" spans="50:65"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K821" s="9"/>
      <c r="BM821" s="9"/>
    </row>
    <row r="822" spans="50:65"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K822" s="9"/>
      <c r="BM822" s="9"/>
    </row>
    <row r="823" spans="50:65"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K823" s="9"/>
      <c r="BM823" s="9"/>
    </row>
    <row r="824" spans="50:65"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K824" s="9"/>
      <c r="BM824" s="9"/>
    </row>
    <row r="825" spans="50:65"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K825" s="9"/>
      <c r="BM825" s="9"/>
    </row>
    <row r="826" spans="50:65"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K826" s="9"/>
      <c r="BM826" s="9"/>
    </row>
    <row r="827" spans="50:65"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K827" s="9"/>
      <c r="BM827" s="9"/>
    </row>
    <row r="828" spans="50:65"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K828" s="9"/>
      <c r="BM828" s="9"/>
    </row>
    <row r="829" spans="50:65"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K829" s="9"/>
      <c r="BM829" s="9"/>
    </row>
    <row r="830" spans="50:65"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K830" s="9"/>
      <c r="BM830" s="9"/>
    </row>
    <row r="831" spans="50:65"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K831" s="9"/>
      <c r="BM831" s="9"/>
    </row>
    <row r="832" spans="50:65"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K832" s="9"/>
      <c r="BM832" s="9"/>
    </row>
    <row r="833" spans="50:65"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K833" s="9"/>
      <c r="BM833" s="9"/>
    </row>
    <row r="834" spans="50:65"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K834" s="9"/>
      <c r="BM834" s="9"/>
    </row>
    <row r="835" spans="50:65"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K835" s="9"/>
      <c r="BM835" s="9"/>
    </row>
    <row r="836" spans="50:65"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K836" s="9"/>
      <c r="BM836" s="9"/>
    </row>
    <row r="837" spans="50:65"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K837" s="9"/>
      <c r="BM837" s="9"/>
    </row>
    <row r="838" spans="50:65"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K838" s="9"/>
      <c r="BM838" s="9"/>
    </row>
    <row r="839" spans="50:65"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K839" s="9"/>
      <c r="BM839" s="9"/>
    </row>
    <row r="840" spans="50:65"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K840" s="9"/>
      <c r="BM840" s="9"/>
    </row>
    <row r="841" spans="50:65"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K841" s="9"/>
      <c r="BM841" s="9"/>
    </row>
    <row r="842" spans="50:65"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K842" s="9"/>
      <c r="BM842" s="9"/>
    </row>
    <row r="843" spans="50:65"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K843" s="9"/>
      <c r="BM843" s="9"/>
    </row>
    <row r="844" spans="50:65"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K844" s="9"/>
      <c r="BM844" s="9"/>
    </row>
    <row r="845" spans="50:65"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K845" s="9"/>
      <c r="BM845" s="9"/>
    </row>
    <row r="846" spans="50:65"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K846" s="9"/>
      <c r="BM846" s="9"/>
    </row>
    <row r="847" spans="50:65"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K847" s="9"/>
      <c r="BM847" s="9"/>
    </row>
    <row r="848" spans="50:65"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K848" s="9"/>
      <c r="BM848" s="9"/>
    </row>
    <row r="849" spans="50:65"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K849" s="9"/>
      <c r="BM849" s="9"/>
    </row>
    <row r="850" spans="50:65"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K850" s="9"/>
      <c r="BM850" s="9"/>
    </row>
    <row r="851" spans="50:65"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K851" s="9"/>
      <c r="BM851" s="9"/>
    </row>
    <row r="852" spans="50:65"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K852" s="9"/>
      <c r="BM852" s="9"/>
    </row>
    <row r="853" spans="50:65"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K853" s="9"/>
      <c r="BM853" s="9"/>
    </row>
    <row r="854" spans="50:65"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K854" s="9"/>
      <c r="BM854" s="9"/>
    </row>
    <row r="855" spans="50:65"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K855" s="9"/>
      <c r="BM855" s="9"/>
    </row>
    <row r="856" spans="50:65"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K856" s="9"/>
      <c r="BM856" s="9"/>
    </row>
    <row r="857" spans="50:65"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K857" s="9"/>
      <c r="BM857" s="9"/>
    </row>
    <row r="858" spans="50:65"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K858" s="9"/>
      <c r="BM858" s="9"/>
    </row>
    <row r="859" spans="50:65"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K859" s="9"/>
      <c r="BM859" s="9"/>
    </row>
    <row r="860" spans="50:65"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K860" s="9"/>
      <c r="BM860" s="9"/>
    </row>
    <row r="861" spans="50:65"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K861" s="9"/>
      <c r="BM861" s="9"/>
    </row>
    <row r="862" spans="50:65"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K862" s="9"/>
      <c r="BM862" s="9"/>
    </row>
    <row r="863" spans="50:65"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K863" s="9"/>
      <c r="BM863" s="9"/>
    </row>
    <row r="864" spans="50:65"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K864" s="9"/>
      <c r="BM864" s="9"/>
    </row>
    <row r="865" spans="50:65"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K865" s="9"/>
      <c r="BM865" s="9"/>
    </row>
    <row r="866" spans="50:65"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K866" s="9"/>
      <c r="BM866" s="9"/>
    </row>
    <row r="867" spans="50:65"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K867" s="9"/>
      <c r="BM867" s="9"/>
    </row>
    <row r="868" spans="50:65"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K868" s="9"/>
      <c r="BM868" s="9"/>
    </row>
    <row r="869" spans="50:65"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K869" s="9"/>
      <c r="BM869" s="9"/>
    </row>
    <row r="870" spans="50:65"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K870" s="9"/>
      <c r="BM870" s="9"/>
    </row>
    <row r="871" spans="50:65"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K871" s="9"/>
      <c r="BM871" s="9"/>
    </row>
    <row r="872" spans="50:65"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K872" s="9"/>
      <c r="BM872" s="9"/>
    </row>
    <row r="873" spans="50:65"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K873" s="9"/>
      <c r="BM873" s="9"/>
    </row>
    <row r="874" spans="50:65"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K874" s="9"/>
      <c r="BM874" s="9"/>
    </row>
    <row r="875" spans="50:65"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K875" s="9"/>
      <c r="BM875" s="9"/>
    </row>
    <row r="876" spans="50:65"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K876" s="9"/>
      <c r="BM876" s="9"/>
    </row>
    <row r="877" spans="50:65"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K877" s="9"/>
      <c r="BM877" s="9"/>
    </row>
    <row r="878" spans="50:65"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K878" s="9"/>
      <c r="BM878" s="9"/>
    </row>
    <row r="879" spans="50:65"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K879" s="9"/>
      <c r="BM879" s="9"/>
    </row>
    <row r="880" spans="50:65"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K880" s="9"/>
      <c r="BM880" s="9"/>
    </row>
    <row r="881" spans="50:65"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K881" s="9"/>
      <c r="BM881" s="9"/>
    </row>
    <row r="882" spans="50:65"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K882" s="9"/>
      <c r="BM882" s="9"/>
    </row>
    <row r="883" spans="50:65"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K883" s="9"/>
      <c r="BM883" s="9"/>
    </row>
    <row r="884" spans="50:65"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K884" s="9"/>
      <c r="BM884" s="9"/>
    </row>
    <row r="885" spans="50:65"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K885" s="9"/>
      <c r="BM885" s="9"/>
    </row>
    <row r="886" spans="50:65"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K886" s="9"/>
      <c r="BM886" s="9"/>
    </row>
    <row r="887" spans="50:65"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K887" s="9"/>
      <c r="BM887" s="9"/>
    </row>
    <row r="888" spans="50:65"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K888" s="9"/>
      <c r="BM888" s="9"/>
    </row>
    <row r="889" spans="50:65"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K889" s="9"/>
      <c r="BM889" s="9"/>
    </row>
    <row r="890" spans="50:65"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K890" s="9"/>
      <c r="BM890" s="9"/>
    </row>
    <row r="891" spans="50:65"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K891" s="9"/>
      <c r="BM891" s="9"/>
    </row>
    <row r="892" spans="50:65"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K892" s="9"/>
      <c r="BM892" s="9"/>
    </row>
    <row r="893" spans="50:65"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K893" s="9"/>
      <c r="BM893" s="9"/>
    </row>
    <row r="894" spans="50:65"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K894" s="9"/>
      <c r="BM894" s="9"/>
    </row>
    <row r="895" spans="50:65"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K895" s="9"/>
      <c r="BM895" s="9"/>
    </row>
    <row r="896" spans="50:65"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K896" s="9"/>
      <c r="BM896" s="9"/>
    </row>
    <row r="897" spans="50:65"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K897" s="9"/>
      <c r="BM897" s="9"/>
    </row>
    <row r="898" spans="50:65"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K898" s="9"/>
      <c r="BM898" s="9"/>
    </row>
    <row r="899" spans="50:65"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K899" s="9"/>
      <c r="BM899" s="9"/>
    </row>
    <row r="900" spans="50:65"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K900" s="9"/>
      <c r="BM900" s="9"/>
    </row>
    <row r="901" spans="50:65"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K901" s="9"/>
      <c r="BM901" s="9"/>
    </row>
    <row r="902" spans="50:65"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K902" s="9"/>
      <c r="BM902" s="9"/>
    </row>
    <row r="903" spans="50:65"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K903" s="9"/>
      <c r="BM903" s="9"/>
    </row>
    <row r="904" spans="50:65"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K904" s="9"/>
      <c r="BM904" s="9"/>
    </row>
    <row r="905" spans="50:65"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K905" s="9"/>
      <c r="BM905" s="9"/>
    </row>
    <row r="906" spans="50:65"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K906" s="9"/>
      <c r="BM906" s="9"/>
    </row>
    <row r="907" spans="50:65"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K907" s="9"/>
      <c r="BM907" s="9"/>
    </row>
    <row r="908" spans="50:65"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K908" s="9"/>
      <c r="BM908" s="9"/>
    </row>
    <row r="909" spans="50:65"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K909" s="9"/>
      <c r="BM909" s="9"/>
    </row>
    <row r="910" spans="50:65"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K910" s="9"/>
      <c r="BM910" s="9"/>
    </row>
    <row r="911" spans="50:65"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K911" s="9"/>
      <c r="BM911" s="9"/>
    </row>
    <row r="912" spans="50:65"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K912" s="9"/>
      <c r="BM912" s="9"/>
    </row>
    <row r="913" spans="50:65"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K913" s="9"/>
      <c r="BM913" s="9"/>
    </row>
    <row r="914" spans="50:65"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K914" s="9"/>
      <c r="BM914" s="9"/>
    </row>
    <row r="915" spans="50:65"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K915" s="9"/>
      <c r="BM915" s="9"/>
    </row>
    <row r="916" spans="50:65"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K916" s="9"/>
      <c r="BM916" s="9"/>
    </row>
    <row r="917" spans="50:65"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K917" s="9"/>
      <c r="BM917" s="9"/>
    </row>
    <row r="918" spans="50:65"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K918" s="9"/>
      <c r="BM918" s="9"/>
    </row>
    <row r="919" spans="50:65"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K919" s="9"/>
      <c r="BM919" s="9"/>
    </row>
    <row r="920" spans="50:65"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K920" s="9"/>
      <c r="BM920" s="9"/>
    </row>
    <row r="921" spans="50:65"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K921" s="9"/>
      <c r="BM921" s="9"/>
    </row>
    <row r="922" spans="50:65"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K922" s="9"/>
      <c r="BM922" s="9"/>
    </row>
    <row r="923" spans="50:65"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K923" s="9"/>
      <c r="BM923" s="9"/>
    </row>
    <row r="924" spans="50:65"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K924" s="9"/>
      <c r="BM924" s="9"/>
    </row>
    <row r="925" spans="50:65"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K925" s="9"/>
      <c r="BM925" s="9"/>
    </row>
    <row r="926" spans="50:65"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K926" s="9"/>
      <c r="BM926" s="9"/>
    </row>
    <row r="927" spans="50:65"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K927" s="9"/>
      <c r="BM927" s="9"/>
    </row>
    <row r="928" spans="50:65"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K928" s="9"/>
      <c r="BM928" s="9"/>
    </row>
    <row r="929" spans="50:65"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K929" s="9"/>
      <c r="BM929" s="9"/>
    </row>
    <row r="930" spans="50:65"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K930" s="9"/>
      <c r="BM930" s="9"/>
    </row>
    <row r="931" spans="50:65"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K931" s="9"/>
      <c r="BM931" s="9"/>
    </row>
    <row r="932" spans="50:65"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K932" s="9"/>
      <c r="BM932" s="9"/>
    </row>
    <row r="933" spans="50:65"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K933" s="9"/>
      <c r="BM933" s="9"/>
    </row>
    <row r="934" spans="50:65"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K934" s="9"/>
      <c r="BM934" s="9"/>
    </row>
    <row r="935" spans="50:65"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K935" s="9"/>
      <c r="BM935" s="9"/>
    </row>
    <row r="936" spans="50:65"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K936" s="9"/>
      <c r="BM936" s="9"/>
    </row>
    <row r="937" spans="50:65"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K937" s="9"/>
      <c r="BM937" s="9"/>
    </row>
    <row r="938" spans="50:65"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K938" s="9"/>
      <c r="BM938" s="9"/>
    </row>
    <row r="939" spans="50:65"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K939" s="9"/>
      <c r="BM939" s="9"/>
    </row>
    <row r="940" spans="50:65"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K940" s="9"/>
      <c r="BM940" s="9"/>
    </row>
    <row r="941" spans="50:65"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K941" s="9"/>
      <c r="BM941" s="9"/>
    </row>
    <row r="942" spans="50:65"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K942" s="9"/>
      <c r="BM942" s="9"/>
    </row>
    <row r="943" spans="50:65"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K943" s="9"/>
      <c r="BM943" s="9"/>
    </row>
    <row r="944" spans="50:65"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K944" s="9"/>
      <c r="BM944" s="9"/>
    </row>
    <row r="945" spans="50:65"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K945" s="9"/>
      <c r="BM945" s="9"/>
    </row>
    <row r="946" spans="50:65"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K946" s="9"/>
      <c r="BM946" s="9"/>
    </row>
    <row r="947" spans="50:65"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K947" s="9"/>
      <c r="BM947" s="9"/>
    </row>
    <row r="948" spans="50:65"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K948" s="9"/>
      <c r="BM948" s="9"/>
    </row>
    <row r="949" spans="50:65"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K949" s="9"/>
      <c r="BM949" s="9"/>
    </row>
    <row r="950" spans="50:65"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K950" s="9"/>
      <c r="BM950" s="9"/>
    </row>
    <row r="951" spans="50:65"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K951" s="9"/>
      <c r="BM951" s="9"/>
    </row>
    <row r="952" spans="50:65"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K952" s="9"/>
      <c r="BM952" s="9"/>
    </row>
    <row r="953" spans="50:65"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K953" s="9"/>
      <c r="BM953" s="9"/>
    </row>
    <row r="954" spans="50:65"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K954" s="9"/>
      <c r="BM954" s="9"/>
    </row>
    <row r="955" spans="50:65"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K955" s="9"/>
      <c r="BM955" s="9"/>
    </row>
    <row r="956" spans="50:65"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K956" s="9"/>
      <c r="BM956" s="9"/>
    </row>
    <row r="957" spans="50:65"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K957" s="9"/>
      <c r="BM957" s="9"/>
    </row>
    <row r="958" spans="50:65"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K958" s="9"/>
      <c r="BM958" s="9"/>
    </row>
    <row r="959" spans="50:65"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K959" s="9"/>
      <c r="BM959" s="9"/>
    </row>
    <row r="960" spans="50:65"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K960" s="9"/>
      <c r="BM960" s="9"/>
    </row>
    <row r="961" spans="50:65"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K961" s="9"/>
      <c r="BM961" s="9"/>
    </row>
    <row r="962" spans="50:65"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K962" s="9"/>
      <c r="BM962" s="9"/>
    </row>
    <row r="963" spans="50:65"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K963" s="9"/>
      <c r="BM963" s="9"/>
    </row>
    <row r="964" spans="50:65"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K964" s="9"/>
      <c r="BM964" s="9"/>
    </row>
    <row r="965" spans="50:65"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K965" s="9"/>
      <c r="BM965" s="9"/>
    </row>
    <row r="966" spans="50:65"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K966" s="9"/>
      <c r="BM966" s="9"/>
    </row>
    <row r="967" spans="50:65"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K967" s="9"/>
      <c r="BM967" s="9"/>
    </row>
    <row r="968" spans="50:65"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K968" s="9"/>
      <c r="BM968" s="9"/>
    </row>
    <row r="969" spans="50:65"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K969" s="9"/>
      <c r="BM969" s="9"/>
    </row>
    <row r="970" spans="50:65"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K970" s="9"/>
      <c r="BM970" s="9"/>
    </row>
    <row r="971" spans="50:65"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K971" s="9"/>
      <c r="BM971" s="9"/>
    </row>
    <row r="972" spans="50:65"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K972" s="9"/>
      <c r="BM972" s="9"/>
    </row>
    <row r="973" spans="50:65"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K973" s="9"/>
      <c r="BM973" s="9"/>
    </row>
    <row r="974" spans="50:65"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K974" s="9"/>
      <c r="BM974" s="9"/>
    </row>
    <row r="975" spans="50:65"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K975" s="9"/>
      <c r="BM975" s="9"/>
    </row>
    <row r="976" spans="50:65"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K976" s="9"/>
      <c r="BM976" s="9"/>
    </row>
    <row r="977" spans="50:65"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K977" s="9"/>
      <c r="BM977" s="9"/>
    </row>
    <row r="978" spans="50:65"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K978" s="9"/>
      <c r="BM978" s="9"/>
    </row>
    <row r="979" spans="50:65"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K979" s="9"/>
      <c r="BM979" s="9"/>
    </row>
    <row r="980" spans="50:65"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K980" s="9"/>
      <c r="BM980" s="9"/>
    </row>
    <row r="981" spans="50:65"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K981" s="9"/>
      <c r="BM981" s="9"/>
    </row>
    <row r="982" spans="50:65"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K982" s="9"/>
      <c r="BM982" s="9"/>
    </row>
    <row r="983" spans="50:65"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K983" s="9"/>
      <c r="BM983" s="9"/>
    </row>
    <row r="984" spans="50:65"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K984" s="9"/>
      <c r="BM984" s="9"/>
    </row>
    <row r="985" spans="50:65"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K985" s="9"/>
      <c r="BM985" s="9"/>
    </row>
    <row r="986" spans="50:65"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K986" s="9"/>
      <c r="BM986" s="9"/>
    </row>
    <row r="987" spans="50:65"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K987" s="9"/>
      <c r="BM987" s="9"/>
    </row>
    <row r="988" spans="50:65"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K988" s="9"/>
      <c r="BM988" s="9"/>
    </row>
    <row r="989" spans="50:65"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K989" s="9"/>
      <c r="BM989" s="9"/>
    </row>
    <row r="990" spans="50:65"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K990" s="9"/>
      <c r="BM990" s="9"/>
    </row>
    <row r="991" spans="50:65"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K991" s="9"/>
      <c r="BM991" s="9"/>
    </row>
    <row r="992" spans="50:65"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K992" s="9"/>
      <c r="BM992" s="9"/>
    </row>
    <row r="993" spans="50:65"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K993" s="9"/>
      <c r="BM993" s="9"/>
    </row>
    <row r="994" spans="50:65"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K994" s="9"/>
      <c r="BM994" s="9"/>
    </row>
    <row r="995" spans="50:65"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K995" s="9"/>
      <c r="BM995" s="9"/>
    </row>
    <row r="996" spans="50:65"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K996" s="9"/>
      <c r="BM996" s="9"/>
    </row>
    <row r="997" spans="50:65"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K997" s="9"/>
      <c r="BM997" s="9"/>
    </row>
    <row r="998" spans="50:65"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K998" s="9"/>
      <c r="BM998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9B7A-79C9-41A7-AA86-58C11E8DC7EA}">
  <dimension ref="B1:BI1000"/>
  <sheetViews>
    <sheetView showGridLines="0" zoomScaleNormal="100" workbookViewId="0">
      <pane xSplit="3" topLeftCell="Z1" activePane="topRight" state="frozen"/>
      <selection pane="topRight"/>
    </sheetView>
  </sheetViews>
  <sheetFormatPr defaultColWidth="9.1796875" defaultRowHeight="15.5"/>
  <cols>
    <col min="1" max="1" width="4.453125" style="9" customWidth="1"/>
    <col min="2" max="2" width="4.1796875" style="9" customWidth="1"/>
    <col min="3" max="3" width="47.1796875" style="9" bestFit="1" customWidth="1"/>
    <col min="4" max="4" width="13.453125" style="9" customWidth="1"/>
    <col min="5" max="5" width="0.7265625" style="53" customWidth="1"/>
    <col min="6" max="6" width="13.453125" style="9" customWidth="1"/>
    <col min="7" max="7" width="0.7265625" style="53" customWidth="1"/>
    <col min="8" max="8" width="13.453125" style="9" customWidth="1"/>
    <col min="9" max="9" width="0.7265625" style="53" customWidth="1"/>
    <col min="10" max="10" width="13.453125" style="9" customWidth="1"/>
    <col min="11" max="11" width="0.7265625" style="53" customWidth="1"/>
    <col min="12" max="12" width="13.453125" style="9" customWidth="1"/>
    <col min="13" max="13" width="0.7265625" style="53" customWidth="1"/>
    <col min="14" max="14" width="13.453125" style="9" customWidth="1"/>
    <col min="15" max="15" width="0.7265625" style="53" customWidth="1"/>
    <col min="16" max="16" width="13.453125" style="9" customWidth="1"/>
    <col min="17" max="17" width="0.7265625" style="53" customWidth="1"/>
    <col min="18" max="18" width="13.453125" style="9" customWidth="1"/>
    <col min="19" max="19" width="0.7265625" style="53" customWidth="1"/>
    <col min="20" max="20" width="13.453125" style="9" customWidth="1"/>
    <col min="21" max="21" width="0.7265625" style="53" customWidth="1"/>
    <col min="22" max="22" width="13.453125" style="9" customWidth="1"/>
    <col min="23" max="23" width="0.7265625" style="53" customWidth="1"/>
    <col min="24" max="24" width="13.453125" style="9" customWidth="1"/>
    <col min="25" max="25" width="0.7265625" style="53" customWidth="1"/>
    <col min="26" max="26" width="13.453125" style="9" customWidth="1"/>
    <col min="27" max="27" width="0.7265625" customWidth="1"/>
    <col min="28" max="28" width="14.453125" bestFit="1" customWidth="1"/>
    <col min="29" max="29" width="0.7265625" style="53" customWidth="1"/>
    <col min="30" max="30" width="13.453125" style="9" customWidth="1"/>
    <col min="31" max="31" width="0.7265625" style="53" customWidth="1"/>
    <col min="32" max="32" width="13.453125" style="9" customWidth="1"/>
    <col min="33" max="33" width="0.7265625" customWidth="1"/>
    <col min="34" max="34" width="13.453125" customWidth="1"/>
    <col min="35" max="35" width="0.7265625" customWidth="1"/>
    <col min="36" max="36" width="13.453125" customWidth="1"/>
    <col min="37" max="37" width="0.7265625" customWidth="1"/>
    <col min="38" max="38" width="13.453125" customWidth="1"/>
    <col min="39" max="39" width="0.81640625" customWidth="1"/>
    <col min="40" max="40" width="14.453125" bestFit="1"/>
    <col min="41" max="41" width="0.81640625" customWidth="1"/>
    <col min="42" max="42" width="13.453125" customWidth="1"/>
    <col min="43" max="43" width="0.81640625" customWidth="1"/>
    <col min="44" max="44" width="13.453125" customWidth="1"/>
    <col min="45" max="16384" width="9.1796875" style="9"/>
  </cols>
  <sheetData>
    <row r="1" spans="3:61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9"/>
      <c r="AB1" s="9"/>
      <c r="AC1" s="22"/>
      <c r="AD1" s="22"/>
      <c r="AE1" s="9"/>
      <c r="AF1" s="22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9"/>
      <c r="BG1" s="9"/>
      <c r="BH1" s="9"/>
      <c r="BI1" s="9"/>
    </row>
    <row r="2" spans="3:61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9"/>
      <c r="AB2" s="9"/>
      <c r="AC2" s="22"/>
      <c r="AD2" s="22"/>
      <c r="AE2" s="9"/>
      <c r="AF2" s="22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9"/>
      <c r="BG2" s="9"/>
      <c r="BH2" s="9"/>
      <c r="BI2" s="9"/>
    </row>
    <row r="3" spans="3:61">
      <c r="C3" s="22"/>
      <c r="D3" s="22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9"/>
      <c r="AB3" s="9"/>
      <c r="AC3" s="22"/>
      <c r="AD3" s="22"/>
      <c r="AE3" s="22"/>
      <c r="AF3" s="22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3:61">
      <c r="C4" s="158" t="s">
        <v>142</v>
      </c>
      <c r="D4" s="176" t="s">
        <v>73</v>
      </c>
      <c r="E4" s="109"/>
      <c r="F4" s="176" t="s">
        <v>74</v>
      </c>
      <c r="G4" s="109"/>
      <c r="H4" s="176" t="s">
        <v>75</v>
      </c>
      <c r="I4" s="109"/>
      <c r="J4" s="176" t="s">
        <v>76</v>
      </c>
      <c r="K4" s="109"/>
      <c r="L4" s="176" t="s">
        <v>6</v>
      </c>
      <c r="M4" s="109"/>
      <c r="N4" s="176" t="s">
        <v>77</v>
      </c>
      <c r="O4" s="109"/>
      <c r="P4" s="176" t="s">
        <v>78</v>
      </c>
      <c r="Q4" s="109"/>
      <c r="R4" s="176" t="s">
        <v>79</v>
      </c>
      <c r="S4" s="109"/>
      <c r="T4" s="176" t="s">
        <v>141</v>
      </c>
      <c r="U4" s="109"/>
      <c r="V4" s="176" t="s">
        <v>7</v>
      </c>
      <c r="W4" s="109"/>
      <c r="X4" s="176" t="s">
        <v>150</v>
      </c>
      <c r="Y4" s="109"/>
      <c r="Z4" s="176" t="s">
        <v>151</v>
      </c>
      <c r="AA4" s="231"/>
      <c r="AB4" s="232" t="s">
        <v>155</v>
      </c>
      <c r="AC4" s="109"/>
      <c r="AD4" s="176" t="s">
        <v>160</v>
      </c>
      <c r="AE4" s="109"/>
      <c r="AF4" s="176" t="s">
        <v>161</v>
      </c>
      <c r="AG4" s="231"/>
      <c r="AH4" s="250" t="s">
        <v>166</v>
      </c>
      <c r="AI4" s="231"/>
      <c r="AJ4" s="250" t="s">
        <v>169</v>
      </c>
      <c r="AK4" s="231"/>
      <c r="AL4" s="250" t="s">
        <v>170</v>
      </c>
      <c r="AM4" s="231"/>
      <c r="AN4" s="232" t="s">
        <v>173</v>
      </c>
      <c r="AO4" s="231"/>
      <c r="AP4" s="232">
        <v>2025</v>
      </c>
      <c r="AQ4" s="231"/>
      <c r="AR4" s="232" t="s">
        <v>177</v>
      </c>
    </row>
    <row r="5" spans="3:61">
      <c r="C5" s="108" t="s">
        <v>143</v>
      </c>
      <c r="D5" s="115">
        <v>259</v>
      </c>
      <c r="E5" s="15"/>
      <c r="F5" s="115">
        <v>268</v>
      </c>
      <c r="G5" s="15"/>
      <c r="H5" s="115">
        <v>273</v>
      </c>
      <c r="I5" s="15"/>
      <c r="J5" s="115">
        <v>287</v>
      </c>
      <c r="K5" s="15"/>
      <c r="L5" s="115">
        <f>J5</f>
        <v>287</v>
      </c>
      <c r="M5" s="15"/>
      <c r="N5" s="115">
        <v>290</v>
      </c>
      <c r="O5" s="15"/>
      <c r="P5" s="115">
        <v>295</v>
      </c>
      <c r="Q5" s="15"/>
      <c r="R5" s="115">
        <v>298</v>
      </c>
      <c r="S5" s="15"/>
      <c r="T5" s="115">
        <v>298</v>
      </c>
      <c r="U5" s="15"/>
      <c r="V5" s="115">
        <v>313</v>
      </c>
      <c r="W5" s="15"/>
      <c r="X5" s="115">
        <v>313</v>
      </c>
      <c r="Y5" s="15"/>
      <c r="Z5" s="115">
        <v>323</v>
      </c>
      <c r="AA5" s="177"/>
      <c r="AB5" s="233">
        <v>329</v>
      </c>
      <c r="AC5" s="15"/>
      <c r="AD5" s="115">
        <v>345</v>
      </c>
      <c r="AE5" s="15"/>
      <c r="AF5" s="115">
        <v>345</v>
      </c>
      <c r="AG5" s="177"/>
      <c r="AH5" s="233">
        <v>349</v>
      </c>
      <c r="AI5" s="177"/>
      <c r="AJ5" s="233">
        <v>352</v>
      </c>
      <c r="AK5" s="177"/>
      <c r="AL5" s="233">
        <v>362</v>
      </c>
      <c r="AM5" s="177"/>
      <c r="AN5" s="233">
        <v>379</v>
      </c>
      <c r="AO5" s="177"/>
      <c r="AP5" s="233">
        <v>379</v>
      </c>
      <c r="AQ5" s="177"/>
      <c r="AR5" s="233">
        <v>385</v>
      </c>
    </row>
    <row r="6" spans="3:61">
      <c r="C6" s="106" t="s">
        <v>144</v>
      </c>
      <c r="D6" s="99">
        <v>41</v>
      </c>
      <c r="E6" s="45"/>
      <c r="F6" s="99">
        <v>42</v>
      </c>
      <c r="G6" s="45"/>
      <c r="H6" s="99">
        <v>42</v>
      </c>
      <c r="I6" s="45"/>
      <c r="J6" s="99">
        <v>44</v>
      </c>
      <c r="K6" s="45"/>
      <c r="L6" s="99">
        <f t="shared" ref="L6:L7" si="0">J6</f>
        <v>44</v>
      </c>
      <c r="M6" s="45"/>
      <c r="N6" s="99">
        <v>44</v>
      </c>
      <c r="O6" s="45"/>
      <c r="P6" s="99">
        <v>44</v>
      </c>
      <c r="Q6" s="45"/>
      <c r="R6" s="99">
        <v>45</v>
      </c>
      <c r="S6" s="45"/>
      <c r="T6" s="99">
        <v>45</v>
      </c>
      <c r="U6" s="45"/>
      <c r="V6" s="99">
        <v>46</v>
      </c>
      <c r="W6" s="45"/>
      <c r="X6" s="99">
        <v>48</v>
      </c>
      <c r="Y6" s="45"/>
      <c r="Z6" s="99">
        <v>51</v>
      </c>
      <c r="AA6" s="186"/>
      <c r="AB6" s="99">
        <v>52</v>
      </c>
      <c r="AC6" s="45"/>
      <c r="AD6" s="99">
        <v>53</v>
      </c>
      <c r="AE6" s="45"/>
      <c r="AF6" s="99">
        <v>53</v>
      </c>
      <c r="AG6" s="186"/>
      <c r="AH6" s="99">
        <v>53</v>
      </c>
      <c r="AI6" s="186"/>
      <c r="AJ6" s="99">
        <v>54</v>
      </c>
      <c r="AK6" s="186"/>
      <c r="AL6" s="99">
        <v>55</v>
      </c>
      <c r="AM6" s="186"/>
      <c r="AN6" s="99">
        <v>56</v>
      </c>
      <c r="AO6" s="186"/>
      <c r="AP6" s="99">
        <v>56</v>
      </c>
      <c r="AQ6" s="186"/>
      <c r="AR6" s="99">
        <v>56</v>
      </c>
    </row>
    <row r="7" spans="3:61">
      <c r="C7" s="113" t="s">
        <v>4</v>
      </c>
      <c r="D7" s="114">
        <f>D5+D6</f>
        <v>300</v>
      </c>
      <c r="E7" s="15"/>
      <c r="F7" s="114">
        <f>F5+F6</f>
        <v>310</v>
      </c>
      <c r="G7" s="15"/>
      <c r="H7" s="114">
        <f>H5+H6</f>
        <v>315</v>
      </c>
      <c r="I7" s="15"/>
      <c r="J7" s="114">
        <f>J5+J6</f>
        <v>331</v>
      </c>
      <c r="K7" s="15"/>
      <c r="L7" s="114">
        <f t="shared" si="0"/>
        <v>331</v>
      </c>
      <c r="M7" s="15"/>
      <c r="N7" s="114">
        <f>N5+N6</f>
        <v>334</v>
      </c>
      <c r="O7" s="15"/>
      <c r="P7" s="114">
        <f>P5+P6</f>
        <v>339</v>
      </c>
      <c r="Q7" s="15"/>
      <c r="R7" s="114">
        <f>R5+R6</f>
        <v>343</v>
      </c>
      <c r="S7" s="15"/>
      <c r="T7" s="114">
        <f>T5+T6</f>
        <v>343</v>
      </c>
      <c r="U7" s="15"/>
      <c r="V7" s="114">
        <v>359</v>
      </c>
      <c r="W7" s="15"/>
      <c r="X7" s="114">
        <v>361</v>
      </c>
      <c r="Y7" s="15"/>
      <c r="Z7" s="114">
        <v>374</v>
      </c>
      <c r="AA7" s="177"/>
      <c r="AB7" s="234">
        <f>AB5+AB6</f>
        <v>381</v>
      </c>
      <c r="AC7" s="15"/>
      <c r="AD7" s="114">
        <v>398</v>
      </c>
      <c r="AE7" s="15"/>
      <c r="AF7" s="114">
        <v>398</v>
      </c>
      <c r="AG7" s="177"/>
      <c r="AH7" s="234">
        <f>SUM(AH5:AH6)</f>
        <v>402</v>
      </c>
      <c r="AI7" s="177"/>
      <c r="AJ7" s="234">
        <f>SUM(AJ5:AJ6)</f>
        <v>406</v>
      </c>
      <c r="AK7" s="177"/>
      <c r="AL7" s="234">
        <f>SUM(AL5:AL6)</f>
        <v>417</v>
      </c>
      <c r="AM7" s="177"/>
      <c r="AN7" s="234">
        <v>435</v>
      </c>
      <c r="AO7" s="177"/>
      <c r="AP7" s="234">
        <v>435</v>
      </c>
      <c r="AQ7" s="177"/>
      <c r="AR7" s="234">
        <v>441</v>
      </c>
    </row>
    <row r="8" spans="3:61">
      <c r="C8" s="26"/>
      <c r="D8" s="102"/>
      <c r="E8" s="101"/>
      <c r="F8" s="99"/>
      <c r="G8" s="101"/>
      <c r="H8" s="99"/>
      <c r="I8" s="101"/>
      <c r="J8" s="99"/>
      <c r="K8" s="101"/>
      <c r="L8" s="99"/>
      <c r="M8" s="101"/>
      <c r="N8" s="99"/>
      <c r="O8" s="101"/>
      <c r="P8" s="99"/>
      <c r="Q8" s="101"/>
      <c r="R8" s="99"/>
      <c r="S8" s="101"/>
      <c r="T8" s="99"/>
      <c r="U8" s="101"/>
      <c r="V8" s="99"/>
      <c r="W8" s="101"/>
      <c r="X8" s="99"/>
      <c r="Y8" s="101"/>
      <c r="Z8" s="99"/>
      <c r="AA8" s="235"/>
      <c r="AB8" s="99"/>
      <c r="AC8" s="101"/>
      <c r="AD8" s="99"/>
      <c r="AE8" s="101"/>
      <c r="AF8" s="99"/>
      <c r="AG8" s="235"/>
      <c r="AH8" s="99"/>
      <c r="AI8" s="235"/>
      <c r="AJ8" s="99"/>
      <c r="AK8" s="235"/>
      <c r="AL8" s="99"/>
      <c r="AM8" s="235"/>
      <c r="AN8" s="99"/>
      <c r="AO8" s="235"/>
      <c r="AP8" s="99"/>
      <c r="AQ8" s="235"/>
      <c r="AR8" s="99"/>
    </row>
    <row r="9" spans="3:61">
      <c r="C9" s="158"/>
      <c r="D9" s="176" t="str">
        <f>D4</f>
        <v>1Q22</v>
      </c>
      <c r="E9" s="109">
        <f t="shared" ref="E9:S9" si="1">E4</f>
        <v>0</v>
      </c>
      <c r="F9" s="176" t="str">
        <f>F4</f>
        <v>2Q22</v>
      </c>
      <c r="G9" s="109">
        <f t="shared" si="1"/>
        <v>0</v>
      </c>
      <c r="H9" s="176" t="str">
        <f>H4</f>
        <v>3Q22</v>
      </c>
      <c r="I9" s="109">
        <f t="shared" si="1"/>
        <v>0</v>
      </c>
      <c r="J9" s="176" t="str">
        <f>J4</f>
        <v>4Q22</v>
      </c>
      <c r="K9" s="109">
        <f t="shared" si="1"/>
        <v>0</v>
      </c>
      <c r="L9" s="176" t="str">
        <f>L4</f>
        <v>2022</v>
      </c>
      <c r="M9" s="109">
        <f t="shared" si="1"/>
        <v>0</v>
      </c>
      <c r="N9" s="176" t="str">
        <f>N4</f>
        <v>1Q23</v>
      </c>
      <c r="O9" s="109">
        <f t="shared" si="1"/>
        <v>0</v>
      </c>
      <c r="P9" s="176" t="str">
        <f>P4</f>
        <v>2Q23</v>
      </c>
      <c r="Q9" s="109">
        <f t="shared" si="1"/>
        <v>0</v>
      </c>
      <c r="R9" s="176" t="str">
        <f>R4</f>
        <v>3Q23</v>
      </c>
      <c r="S9" s="109">
        <f t="shared" si="1"/>
        <v>0</v>
      </c>
      <c r="T9" s="176" t="str">
        <f>T4</f>
        <v>4Q23</v>
      </c>
      <c r="U9" s="109">
        <f t="shared" ref="U9" si="2">U4</f>
        <v>0</v>
      </c>
      <c r="V9" s="176" t="str">
        <f>V4</f>
        <v>2023</v>
      </c>
      <c r="W9" s="109">
        <f t="shared" ref="W9:Y9" si="3">W4</f>
        <v>0</v>
      </c>
      <c r="X9" s="176" t="str">
        <f>X4</f>
        <v>1Q24</v>
      </c>
      <c r="Y9" s="109">
        <f t="shared" si="3"/>
        <v>0</v>
      </c>
      <c r="Z9" s="176" t="str">
        <f>Z4</f>
        <v>2Q24</v>
      </c>
      <c r="AA9" s="231"/>
      <c r="AB9" s="176" t="str">
        <f>AB4</f>
        <v>3Q24</v>
      </c>
      <c r="AC9" s="109">
        <f t="shared" ref="AC9" si="4">AC4</f>
        <v>0</v>
      </c>
      <c r="AD9" s="176" t="str">
        <f>AD4</f>
        <v>4Q24</v>
      </c>
      <c r="AE9" s="109">
        <f t="shared" ref="AE9" si="5">AE4</f>
        <v>0</v>
      </c>
      <c r="AF9" s="176" t="str">
        <f>AF4</f>
        <v>2024</v>
      </c>
      <c r="AG9" s="231">
        <f t="shared" ref="AG9:AJ9" si="6">AG4</f>
        <v>0</v>
      </c>
      <c r="AH9" s="251" t="str">
        <f t="shared" si="6"/>
        <v>1Q25</v>
      </c>
      <c r="AI9" s="231">
        <f t="shared" si="6"/>
        <v>0</v>
      </c>
      <c r="AJ9" s="251" t="str">
        <f t="shared" si="6"/>
        <v>2Q25</v>
      </c>
      <c r="AK9" s="231"/>
      <c r="AL9" s="251" t="str">
        <f t="shared" ref="AL9" si="7">AL4</f>
        <v>3Q25</v>
      </c>
      <c r="AM9" s="231"/>
      <c r="AN9" s="255" t="str">
        <f>AN4</f>
        <v>4Q25</v>
      </c>
      <c r="AO9" s="231">
        <f t="shared" ref="AO9:AR9" si="8">AO4</f>
        <v>0</v>
      </c>
      <c r="AP9" s="255">
        <f t="shared" si="8"/>
        <v>2025</v>
      </c>
      <c r="AQ9" s="231">
        <f t="shared" si="8"/>
        <v>0</v>
      </c>
      <c r="AR9" s="255" t="str">
        <f t="shared" si="8"/>
        <v>1Q26</v>
      </c>
    </row>
    <row r="10" spans="3:61" s="85" customFormat="1" ht="3" customHeight="1">
      <c r="C10" s="118"/>
      <c r="D10" s="119"/>
      <c r="E10" s="109"/>
      <c r="F10" s="119"/>
      <c r="G10" s="109"/>
      <c r="H10" s="119"/>
      <c r="I10" s="109"/>
      <c r="J10" s="119"/>
      <c r="K10" s="109"/>
      <c r="L10" s="119"/>
      <c r="M10" s="109"/>
      <c r="N10" s="119"/>
      <c r="O10" s="109"/>
      <c r="P10" s="119"/>
      <c r="Q10" s="109"/>
      <c r="R10" s="119"/>
      <c r="S10" s="109"/>
      <c r="T10" s="119"/>
      <c r="U10" s="109"/>
      <c r="V10" s="119"/>
      <c r="W10" s="109"/>
      <c r="X10" s="119"/>
      <c r="Y10" s="109"/>
      <c r="Z10" s="119"/>
      <c r="AA10" s="231"/>
      <c r="AB10" s="236"/>
      <c r="AC10" s="109"/>
      <c r="AD10" s="119"/>
      <c r="AE10" s="109"/>
      <c r="AF10" s="119"/>
      <c r="AG10" s="231"/>
      <c r="AH10" s="236"/>
      <c r="AI10" s="231"/>
      <c r="AJ10" s="236"/>
      <c r="AK10" s="231"/>
      <c r="AL10" s="236"/>
      <c r="AM10" s="231"/>
      <c r="AN10" s="236"/>
      <c r="AO10" s="231"/>
      <c r="AP10" s="236"/>
      <c r="AQ10" s="231"/>
      <c r="AR10" s="236"/>
    </row>
    <row r="11" spans="3:61" s="85" customFormat="1">
      <c r="C11" s="35" t="s">
        <v>5</v>
      </c>
      <c r="D11" s="103">
        <v>0.55800000000000005</v>
      </c>
      <c r="E11" s="105"/>
      <c r="F11" s="103">
        <v>0.18</v>
      </c>
      <c r="G11" s="105"/>
      <c r="H11" s="103">
        <v>6.6000000000000003E-2</v>
      </c>
      <c r="I11" s="105"/>
      <c r="J11" s="103">
        <v>0.126</v>
      </c>
      <c r="K11" s="56"/>
      <c r="L11" s="103">
        <v>0.187</v>
      </c>
      <c r="M11" s="105"/>
      <c r="N11" s="103">
        <v>0.11799999999999999</v>
      </c>
      <c r="O11" s="104"/>
      <c r="P11" s="103">
        <v>0.13200000000000001</v>
      </c>
      <c r="Q11" s="104"/>
      <c r="R11" s="103">
        <v>0.152</v>
      </c>
      <c r="S11" s="104"/>
      <c r="T11" s="103">
        <v>0.16400000000000001</v>
      </c>
      <c r="U11" s="104"/>
      <c r="V11" s="103">
        <v>0.14399999999999999</v>
      </c>
      <c r="W11" s="104"/>
      <c r="X11" s="103">
        <v>0.11799999999999999</v>
      </c>
      <c r="Y11" s="104"/>
      <c r="Z11" s="103">
        <v>0.16400000000000001</v>
      </c>
      <c r="AA11" s="237"/>
      <c r="AB11" s="103">
        <v>0.11</v>
      </c>
      <c r="AC11" s="104"/>
      <c r="AD11" s="103">
        <v>0.123</v>
      </c>
      <c r="AE11" s="104"/>
      <c r="AF11" s="103">
        <v>0.128</v>
      </c>
      <c r="AG11" s="237"/>
      <c r="AH11" s="103">
        <v>0.248</v>
      </c>
      <c r="AI11" s="237"/>
      <c r="AJ11" s="103">
        <v>0.218</v>
      </c>
      <c r="AK11" s="237"/>
      <c r="AL11" s="103">
        <v>0.22800000000000001</v>
      </c>
      <c r="AM11" s="237"/>
      <c r="AN11" s="103">
        <v>0.23100000000000001</v>
      </c>
      <c r="AO11" s="237"/>
      <c r="AP11" s="103">
        <v>0.23100000000000001</v>
      </c>
      <c r="AQ11" s="237"/>
      <c r="AR11" s="103">
        <v>0.121</v>
      </c>
    </row>
    <row r="12" spans="3:61" ht="3.75" customHeight="1">
      <c r="C12" s="26"/>
      <c r="D12" s="102"/>
      <c r="E12" s="101"/>
      <c r="F12" s="99"/>
      <c r="G12" s="101"/>
      <c r="H12" s="99"/>
      <c r="I12" s="101"/>
      <c r="J12" s="99"/>
      <c r="K12" s="101"/>
      <c r="L12" s="99"/>
      <c r="M12" s="101"/>
      <c r="N12" s="99"/>
      <c r="O12" s="101"/>
      <c r="P12" s="99"/>
      <c r="Q12" s="101"/>
      <c r="R12" s="99"/>
      <c r="S12" s="101"/>
      <c r="T12" s="99"/>
      <c r="U12" s="101"/>
      <c r="V12" s="99"/>
      <c r="W12" s="101"/>
      <c r="X12" s="99"/>
      <c r="Y12" s="101"/>
      <c r="Z12" s="99"/>
      <c r="AA12" s="235"/>
      <c r="AB12" s="99"/>
      <c r="AC12" s="101"/>
      <c r="AD12" s="99"/>
      <c r="AE12" s="101"/>
      <c r="AF12" s="99"/>
      <c r="AG12" s="235"/>
      <c r="AH12" s="99"/>
      <c r="AI12" s="235"/>
      <c r="AJ12" s="99"/>
      <c r="AK12" s="235"/>
      <c r="AL12" s="99"/>
      <c r="AM12" s="235"/>
      <c r="AN12" s="99"/>
      <c r="AO12" s="235"/>
      <c r="AP12" s="99"/>
      <c r="AQ12" s="235"/>
      <c r="AR12" s="99"/>
    </row>
    <row r="13" spans="3:61">
      <c r="C13" s="35" t="s">
        <v>165</v>
      </c>
      <c r="D13" s="120">
        <f>D14+D16+D18</f>
        <v>209382.81464000006</v>
      </c>
      <c r="E13" s="117"/>
      <c r="F13" s="120">
        <f>F14+F16+F18</f>
        <v>221723.32141999991</v>
      </c>
      <c r="G13" s="117"/>
      <c r="H13" s="120">
        <f>H14+H16+H18</f>
        <v>244141.92519000007</v>
      </c>
      <c r="I13" s="117"/>
      <c r="J13" s="120">
        <f>J14+J16+J18</f>
        <v>324909.37719000009</v>
      </c>
      <c r="K13" s="116"/>
      <c r="L13" s="120">
        <f>L14+L16+L18</f>
        <v>1000157.4384399999</v>
      </c>
      <c r="M13" s="116"/>
      <c r="N13" s="120">
        <f>N14+N16+N18</f>
        <v>246357.51856999993</v>
      </c>
      <c r="O13" s="116"/>
      <c r="P13" s="120">
        <f>P14+P16+P18</f>
        <v>263327.97743999999</v>
      </c>
      <c r="Q13" s="116"/>
      <c r="R13" s="120">
        <f>R14+R16+R18</f>
        <v>294042.16255999997</v>
      </c>
      <c r="S13" s="116"/>
      <c r="T13" s="120">
        <f>T14+T16+T18</f>
        <v>390360.76648000005</v>
      </c>
      <c r="U13" s="116"/>
      <c r="V13" s="120">
        <f>V14+V16+V18</f>
        <v>1194088.42505</v>
      </c>
      <c r="W13" s="116"/>
      <c r="X13" s="120">
        <f>X14+X16+X18</f>
        <v>284602.46068999998</v>
      </c>
      <c r="Y13" s="116"/>
      <c r="Z13" s="120">
        <f>Z14+Z16+Z18</f>
        <v>320074</v>
      </c>
      <c r="AA13" s="238"/>
      <c r="AB13" s="120">
        <v>344287.81048555893</v>
      </c>
      <c r="AC13" s="116"/>
      <c r="AD13" s="120">
        <v>465609</v>
      </c>
      <c r="AE13" s="116"/>
      <c r="AF13" s="120">
        <v>1414573</v>
      </c>
      <c r="AG13" s="238"/>
      <c r="AH13" s="120">
        <f>AH14+AH16+AH18</f>
        <v>380648.0823730001</v>
      </c>
      <c r="AI13" s="238"/>
      <c r="AJ13" s="120">
        <v>408950.20630599989</v>
      </c>
      <c r="AK13" s="238"/>
      <c r="AL13" s="120">
        <v>441699.26757211983</v>
      </c>
      <c r="AM13" s="238"/>
      <c r="AN13" s="120">
        <v>588056</v>
      </c>
      <c r="AO13" s="238"/>
      <c r="AP13" s="120">
        <v>1819352</v>
      </c>
      <c r="AQ13" s="238"/>
      <c r="AR13" s="120">
        <v>442900</v>
      </c>
    </row>
    <row r="14" spans="3:61">
      <c r="C14" s="108" t="s">
        <v>143</v>
      </c>
      <c r="D14" s="125">
        <v>127331.79495000007</v>
      </c>
      <c r="E14" s="101"/>
      <c r="F14" s="125">
        <v>141621.17134999993</v>
      </c>
      <c r="G14" s="101"/>
      <c r="H14" s="125">
        <v>154343.44412000006</v>
      </c>
      <c r="I14" s="101"/>
      <c r="J14" s="125">
        <v>192069.6976800001</v>
      </c>
      <c r="K14" s="45"/>
      <c r="L14" s="125">
        <v>615366.10810000007</v>
      </c>
      <c r="M14" s="45"/>
      <c r="N14" s="125">
        <v>152805.05637999994</v>
      </c>
      <c r="O14" s="45"/>
      <c r="P14" s="125">
        <v>169442.54337</v>
      </c>
      <c r="Q14" s="45"/>
      <c r="R14" s="125">
        <v>187587.97738999999</v>
      </c>
      <c r="S14" s="45"/>
      <c r="T14" s="125">
        <v>239649.49391000002</v>
      </c>
      <c r="U14" s="45"/>
      <c r="V14" s="125">
        <v>749485.07104999991</v>
      </c>
      <c r="W14" s="45"/>
      <c r="X14" s="125">
        <v>176878.13043000002</v>
      </c>
      <c r="Y14" s="45"/>
      <c r="Z14" s="125">
        <v>203995</v>
      </c>
      <c r="AA14" s="186"/>
      <c r="AB14" s="239">
        <v>218386.02842555891</v>
      </c>
      <c r="AC14" s="45"/>
      <c r="AD14" s="125">
        <v>288829</v>
      </c>
      <c r="AE14" s="45"/>
      <c r="AF14" s="125">
        <v>888088</v>
      </c>
      <c r="AG14" s="186"/>
      <c r="AH14" s="239">
        <v>239499.83452300011</v>
      </c>
      <c r="AI14" s="186"/>
      <c r="AJ14" s="239">
        <v>265499.43478599982</v>
      </c>
      <c r="AK14" s="186"/>
      <c r="AL14" s="239">
        <v>287518.18620211986</v>
      </c>
      <c r="AM14" s="186"/>
      <c r="AN14" s="239">
        <v>374593</v>
      </c>
      <c r="AO14" s="186"/>
      <c r="AP14" s="239">
        <v>1167110</v>
      </c>
      <c r="AQ14" s="186"/>
      <c r="AR14" s="239">
        <v>280132</v>
      </c>
    </row>
    <row r="15" spans="3:61" s="98" customFormat="1" ht="14.5">
      <c r="C15" s="121" t="s">
        <v>3</v>
      </c>
      <c r="D15" s="122">
        <f>D14/D13</f>
        <v>0.60812915887546226</v>
      </c>
      <c r="E15" s="123"/>
      <c r="F15" s="122">
        <f>F14/F13</f>
        <v>0.63872925248911328</v>
      </c>
      <c r="G15" s="123"/>
      <c r="H15" s="122">
        <f>H14/H13</f>
        <v>0.63218738035216371</v>
      </c>
      <c r="I15" s="123"/>
      <c r="J15" s="122">
        <f>J14/J13</f>
        <v>0.59114852067714196</v>
      </c>
      <c r="K15" s="124"/>
      <c r="L15" s="122">
        <f>L14/L13</f>
        <v>0.61526924107050596</v>
      </c>
      <c r="M15" s="124"/>
      <c r="N15" s="122">
        <f>N14/N13</f>
        <v>0.62025732872683559</v>
      </c>
      <c r="O15" s="124"/>
      <c r="P15" s="122">
        <f>P14/P13</f>
        <v>0.64346578368645979</v>
      </c>
      <c r="Q15" s="124"/>
      <c r="R15" s="122">
        <f>R14/R13</f>
        <v>0.63796285456757318</v>
      </c>
      <c r="S15" s="124"/>
      <c r="T15" s="122">
        <f>T14/T13</f>
        <v>0.61391798174542822</v>
      </c>
      <c r="U15" s="124"/>
      <c r="V15" s="122">
        <f>V14/V13</f>
        <v>0.62766295638333214</v>
      </c>
      <c r="W15" s="124"/>
      <c r="X15" s="122">
        <f>X14/X13</f>
        <v>0.62149192245622409</v>
      </c>
      <c r="Y15" s="124"/>
      <c r="Z15" s="122">
        <f>Z14/Z13</f>
        <v>0.6373369908208727</v>
      </c>
      <c r="AA15" s="240"/>
      <c r="AB15" s="122">
        <f>AB14/AB13</f>
        <v>0.63431240309543013</v>
      </c>
      <c r="AC15" s="124"/>
      <c r="AD15" s="122">
        <v>0.62032520849038575</v>
      </c>
      <c r="AE15" s="124"/>
      <c r="AF15" s="122">
        <v>0.62781348152410654</v>
      </c>
      <c r="AG15" s="240"/>
      <c r="AH15" s="122">
        <f>AH14/AH13</f>
        <v>0.62918965210577971</v>
      </c>
      <c r="AI15" s="240"/>
      <c r="AJ15" s="122">
        <f>AJ14/AJ13</f>
        <v>0.64922191184160449</v>
      </c>
      <c r="AK15" s="240"/>
      <c r="AL15" s="122">
        <v>0.65093652471401131</v>
      </c>
      <c r="AM15" s="240"/>
      <c r="AN15" s="122">
        <f>AN14/AN13</f>
        <v>0.63700225828832624</v>
      </c>
      <c r="AO15" s="240"/>
      <c r="AP15" s="122">
        <f>AP14/AP13</f>
        <v>0.64149763212396504</v>
      </c>
      <c r="AQ15" s="240"/>
      <c r="AR15" s="122">
        <f>AR14/AR13</f>
        <v>0.63249491984646644</v>
      </c>
    </row>
    <row r="16" spans="3:61">
      <c r="C16" s="108" t="s">
        <v>144</v>
      </c>
      <c r="D16" s="125">
        <v>73849.832119999992</v>
      </c>
      <c r="E16" s="101"/>
      <c r="F16" s="125">
        <v>76304.059649999996</v>
      </c>
      <c r="G16" s="101"/>
      <c r="H16" s="125">
        <v>84039.926630000002</v>
      </c>
      <c r="I16" s="101"/>
      <c r="J16" s="125">
        <v>126983.11912</v>
      </c>
      <c r="K16" s="45"/>
      <c r="L16" s="125">
        <v>361176.93751999998</v>
      </c>
      <c r="M16" s="45"/>
      <c r="N16" s="125">
        <v>89578.37466999999</v>
      </c>
      <c r="O16" s="45"/>
      <c r="P16" s="125">
        <v>91079.196620000002</v>
      </c>
      <c r="Q16" s="45"/>
      <c r="R16" s="125">
        <v>101596.61491999998</v>
      </c>
      <c r="S16" s="45"/>
      <c r="T16" s="125">
        <v>142861.71932000003</v>
      </c>
      <c r="U16" s="45"/>
      <c r="V16" s="125">
        <v>425115.90552999999</v>
      </c>
      <c r="W16" s="45"/>
      <c r="X16" s="125">
        <v>98884.001289999986</v>
      </c>
      <c r="Y16" s="45"/>
      <c r="Z16" s="125">
        <v>108765</v>
      </c>
      <c r="AA16" s="186"/>
      <c r="AB16" s="239">
        <v>114116.64266999997</v>
      </c>
      <c r="AC16" s="45"/>
      <c r="AD16" s="125">
        <v>165067</v>
      </c>
      <c r="AE16" s="45"/>
      <c r="AF16" s="125">
        <v>486832</v>
      </c>
      <c r="AG16" s="186"/>
      <c r="AH16" s="239">
        <v>128523.46047000002</v>
      </c>
      <c r="AI16" s="186"/>
      <c r="AJ16" s="239">
        <v>130548.24564000002</v>
      </c>
      <c r="AK16" s="186"/>
      <c r="AL16" s="239">
        <v>140532.30809999999</v>
      </c>
      <c r="AM16" s="186"/>
      <c r="AN16" s="239">
        <v>197510</v>
      </c>
      <c r="AO16" s="186"/>
      <c r="AP16" s="239">
        <v>597113</v>
      </c>
      <c r="AQ16" s="186"/>
      <c r="AR16" s="239">
        <v>143816</v>
      </c>
    </row>
    <row r="17" spans="3:44" s="98" customFormat="1" ht="14.5">
      <c r="C17" s="121" t="s">
        <v>3</v>
      </c>
      <c r="D17" s="122">
        <f>D16/D13</f>
        <v>0.35270245195133543</v>
      </c>
      <c r="E17" s="123"/>
      <c r="F17" s="122">
        <f>F16/F13</f>
        <v>0.34414088315708052</v>
      </c>
      <c r="G17" s="123"/>
      <c r="H17" s="122">
        <f>H16/H13</f>
        <v>0.34422570627554894</v>
      </c>
      <c r="I17" s="123"/>
      <c r="J17" s="122">
        <f>J16/J13</f>
        <v>0.39082626736790971</v>
      </c>
      <c r="K17" s="124"/>
      <c r="L17" s="122">
        <f>L16/L13</f>
        <v>0.36112008333742668</v>
      </c>
      <c r="M17" s="124"/>
      <c r="N17" s="122">
        <f>N16/N13</f>
        <v>0.36361128813914084</v>
      </c>
      <c r="O17" s="124"/>
      <c r="P17" s="122">
        <f>P16/P13</f>
        <v>0.34587740165494818</v>
      </c>
      <c r="Q17" s="124"/>
      <c r="R17" s="122">
        <f>R16/R13</f>
        <v>0.34551716677457422</v>
      </c>
      <c r="S17" s="124"/>
      <c r="T17" s="122">
        <f>T16/T13</f>
        <v>0.36597355981295698</v>
      </c>
      <c r="U17" s="124"/>
      <c r="V17" s="122">
        <f>V16/V13</f>
        <v>0.35601710611356036</v>
      </c>
      <c r="W17" s="124"/>
      <c r="X17" s="122">
        <f>X16/X13</f>
        <v>0.34744605176730453</v>
      </c>
      <c r="Y17" s="124"/>
      <c r="Z17" s="122">
        <f>Z16/Z13</f>
        <v>0.33981204346494875</v>
      </c>
      <c r="AA17" s="240"/>
      <c r="AB17" s="122">
        <f>AB16/AB13</f>
        <v>0.33145710999485578</v>
      </c>
      <c r="AC17" s="124"/>
      <c r="AD17" s="122">
        <v>0.35451849083673209</v>
      </c>
      <c r="AE17" s="124"/>
      <c r="AF17" s="122">
        <v>0.34415473786082446</v>
      </c>
      <c r="AG17" s="240"/>
      <c r="AH17" s="122">
        <f>AH16/AH13</f>
        <v>0.33764378811203061</v>
      </c>
      <c r="AI17" s="240"/>
      <c r="AJ17" s="122">
        <f>AJ16/AJ13</f>
        <v>0.3192277290167605</v>
      </c>
      <c r="AK17" s="240"/>
      <c r="AL17" s="122">
        <v>0.31816287328811144</v>
      </c>
      <c r="AM17" s="240"/>
      <c r="AN17" s="122">
        <f>AN16/AN13</f>
        <v>0.33586937298488578</v>
      </c>
      <c r="AO17" s="240"/>
      <c r="AP17" s="122">
        <f>AP16/AP13</f>
        <v>0.32820091988796013</v>
      </c>
      <c r="AQ17" s="240"/>
      <c r="AR17" s="122">
        <f>AR16/AR13</f>
        <v>0.32471438247911494</v>
      </c>
    </row>
    <row r="18" spans="3:44">
      <c r="C18" s="108" t="s">
        <v>2</v>
      </c>
      <c r="D18" s="125">
        <v>8201.1875700000001</v>
      </c>
      <c r="E18" s="101"/>
      <c r="F18" s="125">
        <v>3798.09042</v>
      </c>
      <c r="G18" s="101"/>
      <c r="H18" s="125">
        <v>5758.5544399999999</v>
      </c>
      <c r="I18" s="101"/>
      <c r="J18" s="125">
        <v>5856.5603899999996</v>
      </c>
      <c r="K18" s="45"/>
      <c r="L18" s="125">
        <v>23614.392820000001</v>
      </c>
      <c r="M18" s="45"/>
      <c r="N18" s="125">
        <v>3974.08752</v>
      </c>
      <c r="O18" s="45"/>
      <c r="P18" s="125">
        <v>2806.2374499999996</v>
      </c>
      <c r="Q18" s="45"/>
      <c r="R18" s="125">
        <v>4857.5702500000007</v>
      </c>
      <c r="S18" s="45"/>
      <c r="T18" s="125">
        <v>7849.553249999999</v>
      </c>
      <c r="U18" s="45"/>
      <c r="V18" s="125">
        <v>19487.448469999999</v>
      </c>
      <c r="W18" s="45"/>
      <c r="X18" s="125">
        <v>8840.3289699999987</v>
      </c>
      <c r="Y18" s="45"/>
      <c r="Z18" s="125">
        <v>7314</v>
      </c>
      <c r="AA18" s="186"/>
      <c r="AB18" s="239">
        <v>11785.13939</v>
      </c>
      <c r="AC18" s="45"/>
      <c r="AD18" s="125">
        <v>11713</v>
      </c>
      <c r="AE18" s="45"/>
      <c r="AF18" s="125">
        <v>39653</v>
      </c>
      <c r="AG18" s="186"/>
      <c r="AH18" s="239">
        <v>12624.78738</v>
      </c>
      <c r="AI18" s="186"/>
      <c r="AJ18" s="239">
        <v>12902.525880000001</v>
      </c>
      <c r="AK18" s="186"/>
      <c r="AL18" s="239">
        <v>13648.773270000002</v>
      </c>
      <c r="AM18" s="186"/>
      <c r="AN18" s="239">
        <v>15953</v>
      </c>
      <c r="AO18" s="186"/>
      <c r="AP18" s="239">
        <v>55129</v>
      </c>
      <c r="AQ18" s="186"/>
      <c r="AR18" s="239">
        <v>18952</v>
      </c>
    </row>
    <row r="19" spans="3:44" s="98" customFormat="1" ht="14.5">
      <c r="C19" s="126" t="s">
        <v>3</v>
      </c>
      <c r="D19" s="127">
        <f>D18/D13</f>
        <v>3.9168389173202291E-2</v>
      </c>
      <c r="E19" s="128"/>
      <c r="F19" s="127">
        <f>F18/F13</f>
        <v>1.712986435380633E-2</v>
      </c>
      <c r="G19" s="128"/>
      <c r="H19" s="127">
        <f>H18/H13</f>
        <v>2.3586913372287389E-2</v>
      </c>
      <c r="I19" s="128"/>
      <c r="J19" s="127">
        <f>J18/J13</f>
        <v>1.8025211954948311E-2</v>
      </c>
      <c r="K19" s="129"/>
      <c r="L19" s="127">
        <f>L18/L13</f>
        <v>2.3610675592067441E-2</v>
      </c>
      <c r="M19" s="129"/>
      <c r="N19" s="127">
        <f>N18/N13</f>
        <v>1.613138313402359E-2</v>
      </c>
      <c r="O19" s="129"/>
      <c r="P19" s="127">
        <f>P18/P13</f>
        <v>1.0656814658592093E-2</v>
      </c>
      <c r="Q19" s="129"/>
      <c r="R19" s="127">
        <f>R18/R13</f>
        <v>1.651997865785252E-2</v>
      </c>
      <c r="S19" s="129"/>
      <c r="T19" s="127">
        <f>T18/T13</f>
        <v>2.0108458441614848E-2</v>
      </c>
      <c r="U19" s="129"/>
      <c r="V19" s="127">
        <f>V18/V13</f>
        <v>1.6319937503107448E-2</v>
      </c>
      <c r="W19" s="129"/>
      <c r="X19" s="127">
        <f>X18/X13</f>
        <v>3.1062025776471509E-2</v>
      </c>
      <c r="Y19" s="129"/>
      <c r="Z19" s="127">
        <f>Z18/Z13</f>
        <v>2.2850965714178596E-2</v>
      </c>
      <c r="AA19" s="241"/>
      <c r="AB19" s="242">
        <f>AB18/AB13</f>
        <v>3.4230486909713947E-2</v>
      </c>
      <c r="AC19" s="129"/>
      <c r="AD19" s="127">
        <v>2.5156300672882183E-2</v>
      </c>
      <c r="AE19" s="129"/>
      <c r="AF19" s="127">
        <v>2.8031780615068998E-2</v>
      </c>
      <c r="AG19" s="241"/>
      <c r="AH19" s="242">
        <f>AH18/AH13</f>
        <v>3.3166559782189763E-2</v>
      </c>
      <c r="AI19" s="241"/>
      <c r="AJ19" s="242">
        <f>AJ18/AJ13</f>
        <v>3.1550359141634947E-2</v>
      </c>
      <c r="AK19" s="241"/>
      <c r="AL19" s="242">
        <v>3.0900601997877336E-2</v>
      </c>
      <c r="AM19" s="241"/>
      <c r="AN19" s="242">
        <f>AN18/AN13</f>
        <v>2.7128368726787925E-2</v>
      </c>
      <c r="AO19" s="241"/>
      <c r="AP19" s="242">
        <f>AP18/AP13</f>
        <v>3.0301447988074874E-2</v>
      </c>
      <c r="AQ19" s="241"/>
      <c r="AR19" s="242">
        <f>AR18/AR13</f>
        <v>4.2790697674418607E-2</v>
      </c>
    </row>
    <row r="20" spans="3:44" ht="7.5" customHeight="1">
      <c r="E20" s="9"/>
      <c r="G20" s="9"/>
      <c r="I20" s="9"/>
      <c r="K20" s="9"/>
      <c r="M20" s="9"/>
      <c r="O20" s="9"/>
      <c r="Q20" s="9"/>
      <c r="S20" s="9"/>
      <c r="U20" s="9"/>
      <c r="W20" s="9"/>
      <c r="Y20" s="9"/>
      <c r="AA20" s="9"/>
      <c r="AB20" s="9"/>
      <c r="AC20" s="9"/>
      <c r="AE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3:44">
      <c r="C21" s="22"/>
      <c r="D21" s="22"/>
      <c r="E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"/>
      <c r="AB21" s="9"/>
      <c r="AC21" s="22"/>
      <c r="AD21" s="22"/>
      <c r="AE21" s="22"/>
      <c r="AF21" s="22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3:44">
      <c r="C22" s="158"/>
      <c r="D22" s="176" t="str">
        <f t="shared" ref="D22:T22" si="9">D9</f>
        <v>1Q22</v>
      </c>
      <c r="E22" s="109">
        <f t="shared" si="9"/>
        <v>0</v>
      </c>
      <c r="F22" s="176" t="str">
        <f t="shared" si="9"/>
        <v>2Q22</v>
      </c>
      <c r="G22" s="109">
        <f t="shared" si="9"/>
        <v>0</v>
      </c>
      <c r="H22" s="176" t="str">
        <f t="shared" si="9"/>
        <v>3Q22</v>
      </c>
      <c r="I22" s="109">
        <f t="shared" si="9"/>
        <v>0</v>
      </c>
      <c r="J22" s="176" t="str">
        <f t="shared" si="9"/>
        <v>4Q22</v>
      </c>
      <c r="K22" s="109">
        <f t="shared" si="9"/>
        <v>0</v>
      </c>
      <c r="L22" s="176" t="str">
        <f t="shared" si="9"/>
        <v>2022</v>
      </c>
      <c r="M22" s="109">
        <f t="shared" si="9"/>
        <v>0</v>
      </c>
      <c r="N22" s="176" t="str">
        <f t="shared" si="9"/>
        <v>1Q23</v>
      </c>
      <c r="O22" s="109">
        <f t="shared" si="9"/>
        <v>0</v>
      </c>
      <c r="P22" s="176" t="str">
        <f t="shared" si="9"/>
        <v>2Q23</v>
      </c>
      <c r="Q22" s="109">
        <f t="shared" si="9"/>
        <v>0</v>
      </c>
      <c r="R22" s="176" t="str">
        <f t="shared" si="9"/>
        <v>3Q23</v>
      </c>
      <c r="S22" s="109">
        <f t="shared" si="9"/>
        <v>0</v>
      </c>
      <c r="T22" s="176" t="str">
        <f t="shared" si="9"/>
        <v>4Q23</v>
      </c>
      <c r="U22" s="109">
        <f t="shared" ref="U22" si="10">U9</f>
        <v>0</v>
      </c>
      <c r="V22" s="176" t="str">
        <f t="shared" ref="V22:X22" si="11">V9</f>
        <v>2023</v>
      </c>
      <c r="W22" s="109">
        <f t="shared" si="11"/>
        <v>0</v>
      </c>
      <c r="X22" s="176" t="str">
        <f t="shared" si="11"/>
        <v>1Q24</v>
      </c>
      <c r="Y22" s="109">
        <f t="shared" ref="Y22:AJ22" si="12">Y9</f>
        <v>0</v>
      </c>
      <c r="Z22" s="176" t="str">
        <f t="shared" si="12"/>
        <v>2Q24</v>
      </c>
      <c r="AA22" s="231"/>
      <c r="AB22" s="176" t="str">
        <f t="shared" si="12"/>
        <v>3Q24</v>
      </c>
      <c r="AC22" s="109">
        <f t="shared" si="12"/>
        <v>0</v>
      </c>
      <c r="AD22" s="176" t="str">
        <f t="shared" si="12"/>
        <v>4Q24</v>
      </c>
      <c r="AE22" s="109">
        <f t="shared" si="12"/>
        <v>0</v>
      </c>
      <c r="AF22" s="176" t="str">
        <f t="shared" si="12"/>
        <v>2024</v>
      </c>
      <c r="AG22" s="231">
        <f t="shared" si="12"/>
        <v>0</v>
      </c>
      <c r="AH22" s="251" t="str">
        <f t="shared" si="12"/>
        <v>1Q25</v>
      </c>
      <c r="AI22" s="231">
        <f t="shared" si="12"/>
        <v>0</v>
      </c>
      <c r="AJ22" s="251" t="str">
        <f t="shared" si="12"/>
        <v>2Q25</v>
      </c>
      <c r="AK22" s="231"/>
      <c r="AL22" s="251" t="str">
        <f t="shared" ref="AL22" si="13">AL9</f>
        <v>3Q25</v>
      </c>
      <c r="AM22" s="231"/>
      <c r="AN22" s="255" t="str">
        <f>AN9</f>
        <v>4Q25</v>
      </c>
      <c r="AO22" s="231">
        <f t="shared" ref="AO22:AR22" si="14">AO9</f>
        <v>0</v>
      </c>
      <c r="AP22" s="255">
        <f t="shared" si="14"/>
        <v>2025</v>
      </c>
      <c r="AQ22" s="231">
        <f t="shared" si="14"/>
        <v>0</v>
      </c>
      <c r="AR22" s="255" t="str">
        <f t="shared" si="14"/>
        <v>1Q26</v>
      </c>
    </row>
    <row r="23" spans="3:44">
      <c r="C23" s="112" t="s">
        <v>145</v>
      </c>
      <c r="D23" s="115">
        <v>336.95</v>
      </c>
      <c r="E23" s="15"/>
      <c r="F23" s="115">
        <v>376.23</v>
      </c>
      <c r="G23" s="15"/>
      <c r="H23" s="115">
        <v>369.89</v>
      </c>
      <c r="I23" s="15"/>
      <c r="J23" s="115">
        <v>384.82</v>
      </c>
      <c r="K23" s="15"/>
      <c r="L23" s="115">
        <v>372.82</v>
      </c>
      <c r="M23" s="15"/>
      <c r="N23" s="115">
        <v>351.15</v>
      </c>
      <c r="O23" s="15"/>
      <c r="P23" s="115">
        <v>410.72</v>
      </c>
      <c r="Q23" s="15"/>
      <c r="R23" s="115">
        <v>399.04</v>
      </c>
      <c r="S23" s="15"/>
      <c r="T23" s="115">
        <v>396.3</v>
      </c>
      <c r="U23" s="15"/>
      <c r="V23" s="115">
        <v>389.64</v>
      </c>
      <c r="W23" s="15"/>
      <c r="X23" s="243">
        <v>353.98</v>
      </c>
      <c r="Y23" s="15"/>
      <c r="Z23" s="157">
        <v>411.5</v>
      </c>
      <c r="AA23" s="177"/>
      <c r="AB23" s="243">
        <v>394.59</v>
      </c>
      <c r="AC23" s="15"/>
      <c r="AD23" s="115">
        <v>428.56</v>
      </c>
      <c r="AE23" s="15"/>
      <c r="AF23" s="115">
        <v>399.49</v>
      </c>
      <c r="AG23" s="177"/>
      <c r="AH23" s="243">
        <v>388.91</v>
      </c>
      <c r="AI23" s="177"/>
      <c r="AJ23" s="243">
        <v>438.76</v>
      </c>
      <c r="AK23" s="177"/>
      <c r="AL23" s="243">
        <v>435.82</v>
      </c>
      <c r="AM23" s="177"/>
      <c r="AN23" s="243">
        <v>460.13</v>
      </c>
      <c r="AO23" s="177"/>
      <c r="AP23" s="233">
        <v>433.39</v>
      </c>
      <c r="AQ23" s="177"/>
      <c r="AR23" s="233">
        <v>399.66</v>
      </c>
    </row>
    <row r="24" spans="3:44">
      <c r="E24" s="9"/>
      <c r="G24" s="9"/>
      <c r="I24" s="9"/>
      <c r="K24" s="9"/>
      <c r="M24" s="9"/>
      <c r="O24" s="9"/>
      <c r="Q24" s="9"/>
      <c r="S24" s="9"/>
      <c r="U24" s="9"/>
      <c r="W24" s="9"/>
      <c r="Y24" s="9"/>
      <c r="AA24" s="9"/>
      <c r="AB24" s="9"/>
      <c r="AC24" s="9"/>
      <c r="AE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3:44">
      <c r="E25" s="9"/>
      <c r="G25" s="9"/>
      <c r="I25" s="9"/>
      <c r="K25" s="9"/>
      <c r="M25" s="9"/>
      <c r="O25" s="9"/>
      <c r="Q25" s="9"/>
      <c r="S25" s="9"/>
      <c r="U25" s="9"/>
      <c r="W25" s="9"/>
      <c r="Y25" s="9"/>
      <c r="AA25" s="9"/>
      <c r="AB25" s="9"/>
      <c r="AC25" s="9"/>
      <c r="AE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3:44">
      <c r="E26" s="45"/>
      <c r="G26" s="45"/>
      <c r="I26" s="45"/>
      <c r="K26" s="45"/>
      <c r="M26" s="45"/>
      <c r="O26" s="45"/>
      <c r="Q26" s="45"/>
      <c r="S26" s="45"/>
      <c r="U26" s="45"/>
      <c r="W26" s="45"/>
      <c r="Y26" s="45"/>
      <c r="AA26" s="186"/>
      <c r="AB26" s="9"/>
      <c r="AC26" s="45"/>
      <c r="AE26" s="45"/>
      <c r="AG26" s="186"/>
      <c r="AH26" s="9"/>
      <c r="AI26" s="186"/>
      <c r="AJ26" s="9"/>
      <c r="AK26" s="186"/>
      <c r="AL26" s="9"/>
      <c r="AM26" s="186"/>
      <c r="AN26" s="9"/>
      <c r="AO26" s="186"/>
      <c r="AP26" s="9"/>
      <c r="AQ26" s="186"/>
      <c r="AR26" s="9"/>
    </row>
    <row r="27" spans="3:44">
      <c r="E27" s="54"/>
      <c r="G27" s="54"/>
      <c r="I27" s="54"/>
      <c r="K27" s="54"/>
      <c r="M27" s="54"/>
      <c r="O27" s="54"/>
      <c r="Q27" s="54"/>
      <c r="S27" s="54"/>
      <c r="U27" s="54"/>
      <c r="W27" s="54"/>
      <c r="Y27" s="54"/>
      <c r="AA27" s="190"/>
      <c r="AB27" s="9"/>
      <c r="AC27" s="54"/>
      <c r="AE27" s="54"/>
      <c r="AG27" s="190"/>
      <c r="AH27" s="9"/>
      <c r="AI27" s="190"/>
      <c r="AJ27" s="9"/>
      <c r="AK27" s="190"/>
      <c r="AL27" s="9"/>
      <c r="AM27" s="190"/>
      <c r="AN27" s="9"/>
      <c r="AO27" s="190"/>
      <c r="AP27" s="9"/>
      <c r="AQ27" s="190"/>
      <c r="AR27" s="9"/>
    </row>
    <row r="28" spans="3:44">
      <c r="E28" s="54"/>
      <c r="G28" s="54"/>
      <c r="I28" s="54"/>
      <c r="K28" s="54"/>
      <c r="M28" s="54"/>
      <c r="O28" s="54"/>
      <c r="Q28" s="54"/>
      <c r="S28" s="54"/>
      <c r="U28" s="54"/>
      <c r="W28" s="54"/>
      <c r="Y28" s="54"/>
      <c r="AA28" s="190"/>
      <c r="AB28" s="9"/>
      <c r="AC28" s="54"/>
      <c r="AE28" s="54"/>
      <c r="AG28" s="190"/>
      <c r="AH28" s="9"/>
      <c r="AI28" s="190"/>
      <c r="AJ28" s="9"/>
      <c r="AK28" s="190"/>
      <c r="AL28" s="9"/>
      <c r="AM28" s="190"/>
      <c r="AN28" s="9"/>
      <c r="AO28" s="190"/>
      <c r="AP28" s="9"/>
      <c r="AQ28" s="190"/>
      <c r="AR28" s="9"/>
    </row>
    <row r="29" spans="3:44" ht="15.75" customHeight="1">
      <c r="C29" s="107"/>
      <c r="D29" s="100"/>
      <c r="E29" s="101"/>
      <c r="F29" s="100"/>
      <c r="G29" s="101"/>
      <c r="H29" s="100"/>
      <c r="I29" s="101"/>
      <c r="J29" s="100"/>
      <c r="K29" s="45"/>
      <c r="L29" s="100"/>
      <c r="M29" s="45"/>
      <c r="N29" s="100"/>
      <c r="O29" s="45"/>
      <c r="P29" s="100"/>
      <c r="Q29" s="45"/>
      <c r="R29" s="100"/>
      <c r="S29" s="45"/>
      <c r="T29" s="100"/>
      <c r="U29" s="45"/>
      <c r="V29" s="100"/>
      <c r="W29" s="45"/>
      <c r="X29" s="100"/>
      <c r="Y29" s="45"/>
      <c r="Z29" s="100"/>
      <c r="AA29" s="186"/>
      <c r="AB29" s="100"/>
      <c r="AC29" s="45"/>
      <c r="AD29" s="100"/>
      <c r="AE29" s="45"/>
      <c r="AF29" s="100"/>
      <c r="AG29" s="186"/>
      <c r="AH29" s="100"/>
      <c r="AI29" s="186"/>
      <c r="AJ29" s="100"/>
      <c r="AK29" s="186"/>
      <c r="AL29" s="100"/>
      <c r="AM29" s="186"/>
      <c r="AN29" s="100"/>
      <c r="AO29" s="186"/>
      <c r="AP29" s="100"/>
      <c r="AQ29" s="186"/>
      <c r="AR29" s="100"/>
    </row>
    <row r="30" spans="3:44">
      <c r="E30" s="9"/>
      <c r="G30" s="9"/>
      <c r="I30" s="9"/>
      <c r="K30" s="9"/>
      <c r="M30" s="9"/>
      <c r="O30" s="9"/>
      <c r="Q30" s="9"/>
      <c r="S30" s="9"/>
      <c r="U30" s="9"/>
      <c r="W30" s="9"/>
      <c r="Y30" s="9"/>
      <c r="AA30" s="9"/>
      <c r="AB30" s="9"/>
      <c r="AC30" s="9"/>
      <c r="AE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3:44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3:44">
      <c r="E32" s="39"/>
      <c r="G32" s="39"/>
      <c r="I32" s="39"/>
      <c r="K32" s="39"/>
      <c r="M32" s="39"/>
      <c r="O32" s="39"/>
      <c r="Q32" s="39"/>
      <c r="S32" s="39"/>
      <c r="U32" s="39"/>
      <c r="W32" s="39"/>
      <c r="Y32" s="39"/>
      <c r="AA32" s="244"/>
      <c r="AB32" s="9"/>
      <c r="AC32" s="39"/>
      <c r="AE32" s="39"/>
      <c r="AG32" s="244"/>
      <c r="AH32" s="9"/>
      <c r="AI32" s="244"/>
      <c r="AJ32" s="9"/>
      <c r="AK32" s="244"/>
      <c r="AL32" s="9"/>
      <c r="AM32" s="244"/>
      <c r="AN32" s="9"/>
      <c r="AO32" s="244"/>
      <c r="AP32" s="9"/>
      <c r="AQ32" s="244"/>
      <c r="AR32" s="9"/>
    </row>
    <row r="33" spans="2:44">
      <c r="E33" s="57"/>
      <c r="G33" s="57"/>
      <c r="I33" s="57"/>
      <c r="K33" s="57"/>
      <c r="M33" s="57"/>
      <c r="O33" s="57"/>
      <c r="Q33" s="57"/>
      <c r="S33" s="57"/>
      <c r="U33" s="57"/>
      <c r="W33" s="57"/>
      <c r="Y33" s="57"/>
      <c r="AA33" s="194"/>
      <c r="AB33" s="9"/>
      <c r="AC33" s="57"/>
      <c r="AE33" s="57"/>
      <c r="AG33" s="194"/>
      <c r="AH33" s="9"/>
      <c r="AI33" s="194"/>
      <c r="AJ33" s="9"/>
      <c r="AK33" s="194"/>
      <c r="AL33" s="9"/>
      <c r="AM33" s="194"/>
      <c r="AN33" s="9"/>
      <c r="AO33" s="194"/>
      <c r="AP33" s="9"/>
      <c r="AQ33" s="194"/>
      <c r="AR33" s="9"/>
    </row>
    <row r="34" spans="2:44" ht="16.5">
      <c r="B34" s="14"/>
      <c r="E34" s="45"/>
      <c r="G34" s="45"/>
      <c r="I34" s="45"/>
      <c r="K34" s="45"/>
      <c r="M34" s="45"/>
      <c r="O34" s="45"/>
      <c r="Q34" s="45"/>
      <c r="S34" s="45"/>
      <c r="U34" s="45"/>
      <c r="W34" s="45"/>
      <c r="Y34" s="45"/>
      <c r="AA34" s="186"/>
      <c r="AB34" s="9"/>
      <c r="AC34" s="45"/>
      <c r="AE34" s="45"/>
      <c r="AG34" s="186"/>
      <c r="AH34" s="9"/>
      <c r="AI34" s="186"/>
      <c r="AJ34" s="9"/>
      <c r="AK34" s="186"/>
      <c r="AL34" s="9"/>
      <c r="AM34" s="186"/>
      <c r="AN34" s="9"/>
      <c r="AO34" s="186"/>
      <c r="AP34" s="9"/>
      <c r="AQ34" s="186"/>
      <c r="AR34" s="9"/>
    </row>
    <row r="35" spans="2:44">
      <c r="E35" s="45"/>
      <c r="G35" s="45"/>
      <c r="I35" s="45"/>
      <c r="K35" s="45"/>
      <c r="M35" s="45"/>
      <c r="O35" s="45"/>
      <c r="Q35" s="45"/>
      <c r="S35" s="45"/>
      <c r="U35" s="45"/>
      <c r="W35" s="45"/>
      <c r="Y35" s="45"/>
      <c r="AA35" s="186"/>
      <c r="AB35" s="9"/>
      <c r="AC35" s="45"/>
      <c r="AE35" s="45"/>
      <c r="AG35" s="186"/>
      <c r="AH35" s="9"/>
      <c r="AI35" s="186"/>
      <c r="AJ35" s="9"/>
      <c r="AK35" s="186"/>
      <c r="AL35" s="9"/>
      <c r="AM35" s="186"/>
      <c r="AN35" s="9"/>
      <c r="AO35" s="186"/>
      <c r="AP35" s="9"/>
      <c r="AQ35" s="186"/>
      <c r="AR35" s="9"/>
    </row>
    <row r="36" spans="2:44" ht="16.5">
      <c r="B36" s="14"/>
      <c r="E36" s="45"/>
      <c r="G36" s="45"/>
      <c r="I36" s="45"/>
      <c r="K36" s="45"/>
      <c r="M36" s="45"/>
      <c r="O36" s="45"/>
      <c r="Q36" s="45"/>
      <c r="S36" s="45"/>
      <c r="U36" s="45"/>
      <c r="W36" s="45"/>
      <c r="Y36" s="45"/>
      <c r="AA36" s="186"/>
      <c r="AB36" s="9"/>
      <c r="AC36" s="45"/>
      <c r="AE36" s="45"/>
      <c r="AG36" s="186"/>
      <c r="AH36" s="9"/>
      <c r="AI36" s="186"/>
      <c r="AJ36" s="9"/>
      <c r="AK36" s="186"/>
      <c r="AL36" s="9"/>
      <c r="AM36" s="186"/>
      <c r="AN36" s="9"/>
      <c r="AO36" s="186"/>
      <c r="AP36" s="9"/>
      <c r="AQ36" s="186"/>
      <c r="AR36" s="9"/>
    </row>
    <row r="37" spans="2:44" ht="16.5">
      <c r="B37" s="14"/>
      <c r="E37" s="45"/>
      <c r="G37" s="45"/>
      <c r="I37" s="45"/>
      <c r="K37" s="45"/>
      <c r="M37" s="45"/>
      <c r="O37" s="45"/>
      <c r="Q37" s="45"/>
      <c r="S37" s="45"/>
      <c r="U37" s="45"/>
      <c r="W37" s="45"/>
      <c r="Y37" s="45"/>
      <c r="AA37" s="186"/>
      <c r="AB37" s="9"/>
      <c r="AC37" s="45"/>
      <c r="AE37" s="45"/>
      <c r="AG37" s="186"/>
      <c r="AH37" s="9"/>
      <c r="AI37" s="186"/>
      <c r="AJ37" s="9"/>
      <c r="AK37" s="186"/>
      <c r="AL37" s="9"/>
      <c r="AM37" s="186"/>
      <c r="AN37" s="9"/>
      <c r="AO37" s="186"/>
      <c r="AP37" s="9"/>
      <c r="AQ37" s="186"/>
      <c r="AR37" s="9"/>
    </row>
    <row r="38" spans="2:44">
      <c r="E38" s="45"/>
      <c r="G38" s="45"/>
      <c r="I38" s="45"/>
      <c r="K38" s="45"/>
      <c r="M38" s="45"/>
      <c r="O38" s="45"/>
      <c r="Q38" s="45"/>
      <c r="S38" s="45"/>
      <c r="U38" s="45"/>
      <c r="W38" s="45"/>
      <c r="Y38" s="45"/>
      <c r="AA38" s="186"/>
      <c r="AB38" s="9"/>
      <c r="AC38" s="45"/>
      <c r="AE38" s="45"/>
      <c r="AG38" s="186"/>
      <c r="AH38" s="9"/>
      <c r="AI38" s="186"/>
      <c r="AJ38" s="9"/>
      <c r="AK38" s="186"/>
      <c r="AL38" s="9"/>
      <c r="AM38" s="186"/>
      <c r="AN38" s="9"/>
      <c r="AO38" s="186"/>
      <c r="AP38" s="9"/>
      <c r="AQ38" s="186"/>
      <c r="AR38" s="9"/>
    </row>
    <row r="39" spans="2:44">
      <c r="E39" s="45"/>
      <c r="G39" s="45"/>
      <c r="I39" s="45"/>
      <c r="K39" s="45"/>
      <c r="M39" s="45"/>
      <c r="O39" s="45"/>
      <c r="Q39" s="45"/>
      <c r="S39" s="45"/>
      <c r="U39" s="45"/>
      <c r="W39" s="45"/>
      <c r="Y39" s="45"/>
      <c r="AA39" s="186"/>
      <c r="AB39" s="9"/>
      <c r="AC39" s="45"/>
      <c r="AE39" s="45"/>
      <c r="AG39" s="186"/>
      <c r="AH39" s="9"/>
      <c r="AI39" s="186"/>
      <c r="AJ39" s="9"/>
      <c r="AK39" s="186"/>
      <c r="AL39" s="9"/>
      <c r="AM39" s="186"/>
      <c r="AN39" s="9"/>
      <c r="AO39" s="186"/>
      <c r="AP39" s="9"/>
      <c r="AQ39" s="186"/>
      <c r="AR39" s="9"/>
    </row>
    <row r="40" spans="2:44">
      <c r="E40" s="45"/>
      <c r="G40" s="45"/>
      <c r="I40" s="45"/>
      <c r="K40" s="45"/>
      <c r="M40" s="45"/>
      <c r="O40" s="45"/>
      <c r="Q40" s="45"/>
      <c r="S40" s="45"/>
      <c r="U40" s="45"/>
      <c r="W40" s="45"/>
      <c r="Y40" s="45"/>
      <c r="AA40" s="186"/>
      <c r="AB40" s="9"/>
      <c r="AC40" s="45"/>
      <c r="AE40" s="45"/>
      <c r="AG40" s="186"/>
      <c r="AH40" s="9"/>
      <c r="AI40" s="186"/>
      <c r="AJ40" s="9"/>
      <c r="AK40" s="186"/>
      <c r="AL40" s="9"/>
      <c r="AM40" s="186"/>
      <c r="AN40" s="9"/>
      <c r="AO40" s="186"/>
      <c r="AP40" s="9"/>
      <c r="AQ40" s="186"/>
      <c r="AR40" s="9"/>
    </row>
    <row r="41" spans="2:44">
      <c r="E41" s="45"/>
      <c r="G41" s="45"/>
      <c r="I41" s="45"/>
      <c r="K41" s="45"/>
      <c r="M41" s="45"/>
      <c r="O41" s="45"/>
      <c r="Q41" s="45"/>
      <c r="S41" s="45"/>
      <c r="U41" s="45"/>
      <c r="W41" s="45"/>
      <c r="Y41" s="45"/>
      <c r="AA41" s="186"/>
      <c r="AB41" s="9"/>
      <c r="AC41" s="45"/>
      <c r="AE41" s="45"/>
      <c r="AG41" s="186"/>
      <c r="AH41" s="9"/>
      <c r="AI41" s="186"/>
      <c r="AJ41" s="9"/>
      <c r="AK41" s="186"/>
      <c r="AL41" s="9"/>
      <c r="AM41" s="186"/>
      <c r="AN41" s="9"/>
      <c r="AO41" s="186"/>
      <c r="AP41" s="9"/>
      <c r="AQ41" s="186"/>
      <c r="AR41" s="9"/>
    </row>
    <row r="42" spans="2:44">
      <c r="E42" s="45"/>
      <c r="G42" s="45"/>
      <c r="I42" s="45"/>
      <c r="K42" s="45"/>
      <c r="M42" s="45"/>
      <c r="O42" s="45"/>
      <c r="Q42" s="45"/>
      <c r="S42" s="45"/>
      <c r="U42" s="45"/>
      <c r="W42" s="45"/>
      <c r="Y42" s="45"/>
      <c r="AA42" s="186"/>
      <c r="AB42" s="9"/>
      <c r="AC42" s="45"/>
      <c r="AE42" s="45"/>
      <c r="AG42" s="186"/>
      <c r="AH42" s="9"/>
      <c r="AI42" s="186"/>
      <c r="AJ42" s="9"/>
      <c r="AK42" s="186"/>
      <c r="AL42" s="9"/>
      <c r="AM42" s="186"/>
      <c r="AN42" s="9"/>
      <c r="AO42" s="186"/>
      <c r="AP42" s="9"/>
      <c r="AQ42" s="186"/>
      <c r="AR42" s="9"/>
    </row>
    <row r="43" spans="2:44">
      <c r="E43" s="50"/>
      <c r="G43" s="50"/>
      <c r="I43" s="50"/>
      <c r="K43" s="50"/>
      <c r="M43" s="50"/>
      <c r="O43" s="50"/>
      <c r="Q43" s="50"/>
      <c r="S43" s="50"/>
      <c r="U43" s="50"/>
      <c r="W43" s="50"/>
      <c r="Y43" s="50"/>
      <c r="AA43" s="190"/>
      <c r="AB43" s="9"/>
      <c r="AC43" s="50"/>
      <c r="AE43" s="50"/>
      <c r="AG43" s="190"/>
      <c r="AH43" s="9"/>
      <c r="AI43" s="190"/>
      <c r="AJ43" s="9"/>
      <c r="AK43" s="190"/>
      <c r="AL43" s="9"/>
      <c r="AM43" s="190"/>
      <c r="AN43" s="9"/>
      <c r="AO43" s="190"/>
      <c r="AP43" s="9"/>
      <c r="AQ43" s="190"/>
      <c r="AR43" s="9"/>
    </row>
    <row r="44" spans="2:44">
      <c r="E44" s="110"/>
      <c r="G44" s="110"/>
      <c r="I44" s="110"/>
      <c r="K44" s="110"/>
      <c r="M44" s="110"/>
      <c r="O44" s="110"/>
      <c r="Q44" s="110"/>
      <c r="S44" s="110"/>
      <c r="U44" s="110"/>
      <c r="W44" s="110"/>
      <c r="Y44" s="110"/>
      <c r="AA44" s="245"/>
      <c r="AB44" s="9"/>
      <c r="AC44" s="110"/>
      <c r="AE44" s="110"/>
      <c r="AG44" s="245"/>
      <c r="AH44" s="9"/>
      <c r="AI44" s="245"/>
      <c r="AJ44" s="9"/>
      <c r="AK44" s="245"/>
      <c r="AL44" s="9"/>
      <c r="AM44" s="245"/>
      <c r="AN44" s="9"/>
      <c r="AO44" s="245"/>
      <c r="AP44" s="9"/>
      <c r="AQ44" s="245"/>
      <c r="AR44" s="9"/>
    </row>
    <row r="45" spans="2:44">
      <c r="E45" s="110"/>
      <c r="G45" s="110"/>
      <c r="I45" s="110"/>
      <c r="K45" s="110"/>
      <c r="M45" s="110"/>
      <c r="O45" s="110"/>
      <c r="Q45" s="110"/>
      <c r="S45" s="110"/>
      <c r="U45" s="110"/>
      <c r="W45" s="110"/>
      <c r="Y45" s="110"/>
      <c r="AA45" s="245"/>
      <c r="AB45" s="9"/>
      <c r="AC45" s="110"/>
      <c r="AE45" s="110"/>
      <c r="AG45" s="245"/>
      <c r="AH45" s="9"/>
      <c r="AI45" s="245"/>
      <c r="AJ45" s="9"/>
      <c r="AK45" s="245"/>
      <c r="AL45" s="9"/>
      <c r="AM45" s="245"/>
      <c r="AN45" s="9"/>
      <c r="AO45" s="245"/>
      <c r="AP45" s="9"/>
      <c r="AQ45" s="245"/>
      <c r="AR45" s="9"/>
    </row>
    <row r="46" spans="2:44">
      <c r="E46" s="45"/>
      <c r="G46" s="45"/>
      <c r="I46" s="45"/>
      <c r="K46" s="45"/>
      <c r="M46" s="45"/>
      <c r="O46" s="45"/>
      <c r="Q46" s="45"/>
      <c r="S46" s="45"/>
      <c r="U46" s="45"/>
      <c r="W46" s="45"/>
      <c r="Y46" s="45"/>
      <c r="AA46" s="186"/>
      <c r="AB46" s="9"/>
      <c r="AC46" s="45"/>
      <c r="AE46" s="45"/>
      <c r="AG46" s="186"/>
      <c r="AH46" s="9"/>
      <c r="AI46" s="186"/>
      <c r="AJ46" s="9"/>
      <c r="AK46" s="186"/>
      <c r="AL46" s="9"/>
      <c r="AM46" s="186"/>
      <c r="AN46" s="9"/>
      <c r="AO46" s="186"/>
      <c r="AP46" s="9"/>
      <c r="AQ46" s="186"/>
      <c r="AR46" s="9"/>
    </row>
    <row r="47" spans="2:44">
      <c r="E47" s="45"/>
      <c r="G47" s="45"/>
      <c r="I47" s="45"/>
      <c r="K47" s="45"/>
      <c r="M47" s="45"/>
      <c r="O47" s="45"/>
      <c r="Q47" s="45"/>
      <c r="S47" s="45"/>
      <c r="U47" s="45"/>
      <c r="W47" s="45"/>
      <c r="Y47" s="45"/>
      <c r="AA47" s="186"/>
      <c r="AB47" s="9"/>
      <c r="AC47" s="45"/>
      <c r="AE47" s="45"/>
      <c r="AG47" s="186"/>
      <c r="AH47" s="9"/>
      <c r="AI47" s="186"/>
      <c r="AJ47" s="9"/>
      <c r="AK47" s="186"/>
      <c r="AL47" s="9"/>
      <c r="AM47" s="186"/>
      <c r="AN47" s="9"/>
      <c r="AO47" s="186"/>
      <c r="AP47" s="9"/>
      <c r="AQ47" s="186"/>
      <c r="AR47" s="9"/>
    </row>
    <row r="48" spans="2:44">
      <c r="E48" s="45"/>
      <c r="G48" s="45"/>
      <c r="I48" s="45"/>
      <c r="K48" s="45"/>
      <c r="M48" s="45"/>
      <c r="O48" s="45"/>
      <c r="Q48" s="45"/>
      <c r="S48" s="45"/>
      <c r="U48" s="45"/>
      <c r="W48" s="45"/>
      <c r="Y48" s="45"/>
      <c r="AA48" s="186"/>
      <c r="AB48" s="9"/>
      <c r="AC48" s="45"/>
      <c r="AE48" s="45"/>
      <c r="AG48" s="186"/>
      <c r="AH48" s="9"/>
      <c r="AI48" s="186"/>
      <c r="AJ48" s="9"/>
      <c r="AK48" s="186"/>
      <c r="AL48" s="9"/>
      <c r="AM48" s="186"/>
      <c r="AN48" s="9"/>
      <c r="AO48" s="186"/>
      <c r="AP48" s="9"/>
      <c r="AQ48" s="186"/>
      <c r="AR48" s="9"/>
    </row>
    <row r="49" spans="2:44">
      <c r="B49" s="77"/>
      <c r="E49" s="45"/>
      <c r="G49" s="45"/>
      <c r="I49" s="45"/>
      <c r="K49" s="45"/>
      <c r="M49" s="45"/>
      <c r="O49" s="45"/>
      <c r="Q49" s="45"/>
      <c r="S49" s="45"/>
      <c r="U49" s="45"/>
      <c r="W49" s="45"/>
      <c r="Y49" s="45"/>
      <c r="AA49" s="186"/>
      <c r="AB49" s="9"/>
      <c r="AC49" s="45"/>
      <c r="AE49" s="45"/>
      <c r="AG49" s="186"/>
      <c r="AH49" s="9"/>
      <c r="AI49" s="186"/>
      <c r="AJ49" s="9"/>
      <c r="AK49" s="186"/>
      <c r="AL49" s="9"/>
      <c r="AM49" s="186"/>
      <c r="AN49" s="9"/>
      <c r="AO49" s="186"/>
      <c r="AP49" s="9"/>
      <c r="AQ49" s="186"/>
      <c r="AR49" s="9"/>
    </row>
    <row r="50" spans="2:44">
      <c r="E50" s="50"/>
      <c r="G50" s="50"/>
      <c r="I50" s="50"/>
      <c r="K50" s="50"/>
      <c r="M50" s="50"/>
      <c r="O50" s="50"/>
      <c r="Q50" s="50"/>
      <c r="S50" s="50"/>
      <c r="U50" s="50"/>
      <c r="W50" s="50"/>
      <c r="Y50" s="50"/>
      <c r="AA50" s="190"/>
      <c r="AB50" s="9"/>
      <c r="AC50" s="50"/>
      <c r="AE50" s="50"/>
      <c r="AG50" s="190"/>
      <c r="AH50" s="9"/>
      <c r="AI50" s="190"/>
      <c r="AJ50" s="9"/>
      <c r="AK50" s="190"/>
      <c r="AL50" s="9"/>
      <c r="AM50" s="190"/>
      <c r="AN50" s="9"/>
      <c r="AO50" s="190"/>
      <c r="AP50" s="9"/>
      <c r="AQ50" s="190"/>
      <c r="AR50" s="9"/>
    </row>
    <row r="51" spans="2:44">
      <c r="E51" s="43"/>
      <c r="G51" s="43"/>
      <c r="I51" s="43"/>
      <c r="K51" s="43"/>
      <c r="M51" s="43"/>
      <c r="O51" s="43"/>
      <c r="Q51" s="43"/>
      <c r="S51" s="43"/>
      <c r="U51" s="43"/>
      <c r="W51" s="43"/>
      <c r="Y51" s="43"/>
      <c r="AA51" s="184"/>
      <c r="AB51" s="9"/>
      <c r="AC51" s="43"/>
      <c r="AE51" s="43"/>
      <c r="AG51" s="184"/>
      <c r="AH51" s="9"/>
      <c r="AI51" s="184"/>
      <c r="AJ51" s="9"/>
      <c r="AK51" s="184"/>
      <c r="AL51" s="9"/>
      <c r="AM51" s="184"/>
      <c r="AN51" s="9"/>
      <c r="AO51" s="184"/>
      <c r="AP51" s="9"/>
      <c r="AQ51" s="184"/>
      <c r="AR51" s="9"/>
    </row>
    <row r="52" spans="2:44">
      <c r="E52" s="43"/>
      <c r="G52" s="43"/>
      <c r="I52" s="43"/>
      <c r="K52" s="43"/>
      <c r="M52" s="43"/>
      <c r="O52" s="43"/>
      <c r="Q52" s="43"/>
      <c r="S52" s="43"/>
      <c r="U52" s="43"/>
      <c r="W52" s="43"/>
      <c r="Y52" s="43"/>
      <c r="AA52" s="184"/>
      <c r="AB52" s="9"/>
      <c r="AC52" s="43"/>
      <c r="AE52" s="43"/>
      <c r="AG52" s="184"/>
      <c r="AH52" s="9"/>
      <c r="AI52" s="184"/>
      <c r="AJ52" s="9"/>
      <c r="AK52" s="184"/>
      <c r="AL52" s="9"/>
      <c r="AM52" s="184"/>
      <c r="AN52" s="9"/>
      <c r="AO52" s="184"/>
      <c r="AP52" s="9"/>
      <c r="AQ52" s="184"/>
      <c r="AR52" s="9"/>
    </row>
    <row r="53" spans="2:44">
      <c r="E53" s="45"/>
      <c r="G53" s="45"/>
      <c r="I53" s="45"/>
      <c r="K53" s="45"/>
      <c r="M53" s="45"/>
      <c r="O53" s="45"/>
      <c r="Q53" s="45"/>
      <c r="S53" s="45"/>
      <c r="U53" s="45"/>
      <c r="W53" s="45"/>
      <c r="Y53" s="45"/>
      <c r="AA53" s="186"/>
      <c r="AB53" s="9"/>
      <c r="AC53" s="45"/>
      <c r="AE53" s="45"/>
      <c r="AG53" s="186"/>
      <c r="AH53" s="9"/>
      <c r="AI53" s="186"/>
      <c r="AJ53" s="9"/>
      <c r="AK53" s="186"/>
      <c r="AL53" s="9"/>
      <c r="AM53" s="186"/>
      <c r="AN53" s="9"/>
      <c r="AO53" s="186"/>
      <c r="AP53" s="9"/>
      <c r="AQ53" s="186"/>
      <c r="AR53" s="9"/>
    </row>
    <row r="54" spans="2:44">
      <c r="E54" s="45"/>
      <c r="G54" s="45"/>
      <c r="I54" s="45"/>
      <c r="K54" s="45"/>
      <c r="M54" s="45"/>
      <c r="O54" s="45"/>
      <c r="Q54" s="45"/>
      <c r="S54" s="45"/>
      <c r="U54" s="45"/>
      <c r="W54" s="45"/>
      <c r="Y54" s="45"/>
      <c r="AA54" s="186"/>
      <c r="AB54" s="9"/>
      <c r="AC54" s="45"/>
      <c r="AE54" s="45"/>
      <c r="AG54" s="186"/>
      <c r="AH54" s="9"/>
      <c r="AI54" s="186"/>
      <c r="AJ54" s="9"/>
      <c r="AK54" s="186"/>
      <c r="AL54" s="9"/>
      <c r="AM54" s="186"/>
      <c r="AN54" s="9"/>
      <c r="AO54" s="186"/>
      <c r="AP54" s="9"/>
      <c r="AQ54" s="186"/>
      <c r="AR54" s="9"/>
    </row>
    <row r="55" spans="2:44">
      <c r="E55" s="45"/>
      <c r="G55" s="45"/>
      <c r="I55" s="45"/>
      <c r="K55" s="45"/>
      <c r="M55" s="45"/>
      <c r="O55" s="45"/>
      <c r="Q55" s="45"/>
      <c r="S55" s="45"/>
      <c r="U55" s="45"/>
      <c r="W55" s="45"/>
      <c r="Y55" s="45"/>
      <c r="AA55" s="186"/>
      <c r="AB55" s="9"/>
      <c r="AC55" s="45"/>
      <c r="AE55" s="45"/>
      <c r="AG55" s="186"/>
      <c r="AH55" s="9"/>
      <c r="AI55" s="186"/>
      <c r="AJ55" s="9"/>
      <c r="AK55" s="186"/>
      <c r="AL55" s="9"/>
      <c r="AM55" s="186"/>
      <c r="AN55" s="9"/>
      <c r="AO55" s="186"/>
      <c r="AP55" s="9"/>
      <c r="AQ55" s="186"/>
      <c r="AR55" s="9"/>
    </row>
    <row r="56" spans="2:44">
      <c r="E56" s="45"/>
      <c r="G56" s="45"/>
      <c r="I56" s="45"/>
      <c r="K56" s="45"/>
      <c r="M56" s="45"/>
      <c r="O56" s="45"/>
      <c r="Q56" s="45"/>
      <c r="S56" s="45"/>
      <c r="U56" s="45"/>
      <c r="W56" s="45"/>
      <c r="Y56" s="45"/>
      <c r="AA56" s="186"/>
      <c r="AB56" s="9"/>
      <c r="AC56" s="45"/>
      <c r="AE56" s="45"/>
      <c r="AG56" s="186"/>
      <c r="AH56" s="9"/>
      <c r="AI56" s="186"/>
      <c r="AJ56" s="9"/>
      <c r="AK56" s="186"/>
      <c r="AL56" s="9"/>
      <c r="AM56" s="186"/>
      <c r="AN56" s="9"/>
      <c r="AO56" s="186"/>
      <c r="AP56" s="9"/>
      <c r="AQ56" s="186"/>
      <c r="AR56" s="9"/>
    </row>
    <row r="57" spans="2:44">
      <c r="E57" s="45"/>
      <c r="G57" s="45"/>
      <c r="I57" s="45"/>
      <c r="K57" s="45"/>
      <c r="M57" s="45"/>
      <c r="O57" s="45"/>
      <c r="Q57" s="45"/>
      <c r="S57" s="45"/>
      <c r="U57" s="45"/>
      <c r="W57" s="45"/>
      <c r="Y57" s="45"/>
      <c r="AA57" s="186"/>
      <c r="AB57" s="9"/>
      <c r="AC57" s="45"/>
      <c r="AE57" s="45"/>
      <c r="AG57" s="186"/>
      <c r="AH57" s="9"/>
      <c r="AI57" s="186"/>
      <c r="AJ57" s="9"/>
      <c r="AK57" s="186"/>
      <c r="AL57" s="9"/>
      <c r="AM57" s="186"/>
      <c r="AN57" s="9"/>
      <c r="AO57" s="186"/>
      <c r="AP57" s="9"/>
      <c r="AQ57" s="186"/>
      <c r="AR57" s="9"/>
    </row>
    <row r="58" spans="2:44">
      <c r="E58" s="45"/>
      <c r="G58" s="45"/>
      <c r="I58" s="45"/>
      <c r="K58" s="45"/>
      <c r="M58" s="45"/>
      <c r="O58" s="45"/>
      <c r="Q58" s="45"/>
      <c r="S58" s="45"/>
      <c r="U58" s="45"/>
      <c r="W58" s="45"/>
      <c r="Y58" s="45"/>
      <c r="AA58" s="186"/>
      <c r="AB58" s="9"/>
      <c r="AC58" s="45"/>
      <c r="AE58" s="45"/>
      <c r="AG58" s="186"/>
      <c r="AH58" s="9"/>
      <c r="AI58" s="186"/>
      <c r="AJ58" s="9"/>
      <c r="AK58" s="186"/>
      <c r="AL58" s="9"/>
      <c r="AM58" s="186"/>
      <c r="AN58" s="9"/>
      <c r="AO58" s="186"/>
      <c r="AP58" s="9"/>
      <c r="AQ58" s="186"/>
      <c r="AR58" s="9"/>
    </row>
    <row r="59" spans="2:44">
      <c r="E59" s="45"/>
      <c r="G59" s="45"/>
      <c r="I59" s="45"/>
      <c r="K59" s="45"/>
      <c r="M59" s="45"/>
      <c r="O59" s="45"/>
      <c r="Q59" s="45"/>
      <c r="S59" s="45"/>
      <c r="U59" s="45"/>
      <c r="W59" s="45"/>
      <c r="Y59" s="45"/>
      <c r="AA59" s="186"/>
      <c r="AB59" s="9"/>
      <c r="AC59" s="45"/>
      <c r="AE59" s="45"/>
      <c r="AG59" s="186"/>
      <c r="AH59" s="9"/>
      <c r="AI59" s="186"/>
      <c r="AJ59" s="9"/>
      <c r="AK59" s="186"/>
      <c r="AL59" s="9"/>
      <c r="AM59" s="186"/>
      <c r="AN59" s="9"/>
      <c r="AO59" s="186"/>
      <c r="AP59" s="9"/>
      <c r="AQ59" s="186"/>
      <c r="AR59" s="9"/>
    </row>
    <row r="60" spans="2:44">
      <c r="E60" s="50"/>
      <c r="G60" s="50"/>
      <c r="I60" s="50"/>
      <c r="K60" s="50"/>
      <c r="M60" s="50"/>
      <c r="O60" s="50"/>
      <c r="Q60" s="50"/>
      <c r="S60" s="50"/>
      <c r="U60" s="50"/>
      <c r="W60" s="50"/>
      <c r="Y60" s="50"/>
      <c r="AA60" s="190"/>
      <c r="AB60" s="9"/>
      <c r="AC60" s="50"/>
      <c r="AE60" s="50"/>
      <c r="AG60" s="190"/>
      <c r="AH60" s="9"/>
      <c r="AI60" s="190"/>
      <c r="AJ60" s="9"/>
      <c r="AK60" s="190"/>
      <c r="AL60" s="9"/>
      <c r="AM60" s="190"/>
      <c r="AN60" s="9"/>
      <c r="AO60" s="190"/>
      <c r="AP60" s="9"/>
      <c r="AQ60" s="190"/>
      <c r="AR60" s="9"/>
    </row>
    <row r="61" spans="2:44">
      <c r="E61" s="50"/>
      <c r="G61" s="50"/>
      <c r="I61" s="50"/>
      <c r="K61" s="50"/>
      <c r="M61" s="50"/>
      <c r="O61" s="50"/>
      <c r="Q61" s="50"/>
      <c r="S61" s="50"/>
      <c r="U61" s="50"/>
      <c r="W61" s="50"/>
      <c r="Y61" s="50"/>
      <c r="AA61" s="190"/>
      <c r="AB61" s="9"/>
      <c r="AC61" s="50"/>
      <c r="AE61" s="50"/>
      <c r="AG61" s="190"/>
      <c r="AH61" s="9"/>
      <c r="AI61" s="190"/>
      <c r="AJ61" s="9"/>
      <c r="AK61" s="190"/>
      <c r="AL61" s="9"/>
      <c r="AM61" s="190"/>
      <c r="AN61" s="9"/>
      <c r="AO61" s="190"/>
      <c r="AP61" s="9"/>
      <c r="AQ61" s="190"/>
      <c r="AR61" s="9"/>
    </row>
    <row r="62" spans="2:44">
      <c r="E62" s="50"/>
      <c r="G62" s="50"/>
      <c r="I62" s="50"/>
      <c r="K62" s="50"/>
      <c r="M62" s="50"/>
      <c r="O62" s="50"/>
      <c r="Q62" s="50"/>
      <c r="S62" s="50"/>
      <c r="U62" s="50"/>
      <c r="W62" s="50"/>
      <c r="Y62" s="50"/>
      <c r="AA62" s="190"/>
      <c r="AB62" s="9"/>
      <c r="AC62" s="50"/>
      <c r="AE62" s="50"/>
      <c r="AG62" s="190"/>
      <c r="AH62" s="9"/>
      <c r="AI62" s="190"/>
      <c r="AJ62" s="9"/>
      <c r="AK62" s="190"/>
      <c r="AL62" s="9"/>
      <c r="AM62" s="190"/>
      <c r="AN62" s="9"/>
      <c r="AO62" s="190"/>
      <c r="AP62" s="9"/>
      <c r="AQ62" s="190"/>
      <c r="AR62" s="9"/>
    </row>
    <row r="63" spans="2:44">
      <c r="E63" s="50"/>
      <c r="G63" s="50"/>
      <c r="I63" s="50"/>
      <c r="K63" s="50"/>
      <c r="M63" s="50"/>
      <c r="O63" s="50"/>
      <c r="Q63" s="50"/>
      <c r="S63" s="50"/>
      <c r="U63" s="50"/>
      <c r="W63" s="50"/>
      <c r="Y63" s="50"/>
      <c r="AA63" s="190"/>
      <c r="AB63" s="9"/>
      <c r="AC63" s="50"/>
      <c r="AE63" s="50"/>
      <c r="AG63" s="190"/>
      <c r="AH63" s="9"/>
      <c r="AI63" s="190"/>
      <c r="AJ63" s="9"/>
      <c r="AK63" s="190"/>
      <c r="AL63" s="9"/>
      <c r="AM63" s="190"/>
      <c r="AN63" s="9"/>
      <c r="AO63" s="190"/>
      <c r="AP63" s="9"/>
      <c r="AQ63" s="190"/>
      <c r="AR63" s="9"/>
    </row>
    <row r="64" spans="2:44">
      <c r="E64" s="50"/>
      <c r="G64" s="50"/>
      <c r="I64" s="50"/>
      <c r="K64" s="50"/>
      <c r="M64" s="50"/>
      <c r="O64" s="50"/>
      <c r="Q64" s="50"/>
      <c r="S64" s="50"/>
      <c r="U64" s="50"/>
      <c r="W64" s="50"/>
      <c r="Y64" s="50"/>
      <c r="AA64" s="190"/>
      <c r="AB64" s="9"/>
      <c r="AC64" s="50"/>
      <c r="AE64" s="50"/>
      <c r="AG64" s="190"/>
      <c r="AH64" s="9"/>
      <c r="AI64" s="190"/>
      <c r="AJ64" s="9"/>
      <c r="AK64" s="190"/>
      <c r="AL64" s="9"/>
      <c r="AM64" s="190"/>
      <c r="AN64" s="9"/>
      <c r="AO64" s="190"/>
      <c r="AP64" s="9"/>
      <c r="AQ64" s="190"/>
      <c r="AR64" s="9"/>
    </row>
    <row r="65" spans="5:44">
      <c r="E65" s="111"/>
      <c r="G65" s="111"/>
      <c r="I65" s="111"/>
      <c r="K65" s="111"/>
      <c r="M65" s="111"/>
      <c r="O65" s="111"/>
      <c r="Q65" s="111"/>
      <c r="S65" s="111"/>
      <c r="U65" s="111"/>
      <c r="W65" s="111"/>
      <c r="Y65" s="111"/>
      <c r="AA65" s="246"/>
      <c r="AB65" s="9"/>
      <c r="AC65" s="111"/>
      <c r="AE65" s="111"/>
      <c r="AG65" s="246"/>
      <c r="AH65" s="9"/>
      <c r="AI65" s="246"/>
      <c r="AJ65" s="9"/>
      <c r="AK65" s="246"/>
      <c r="AL65" s="9"/>
      <c r="AM65" s="246"/>
      <c r="AN65" s="9"/>
      <c r="AO65" s="246"/>
      <c r="AP65" s="9"/>
      <c r="AQ65" s="246"/>
      <c r="AR65" s="9"/>
    </row>
    <row r="66" spans="5:44">
      <c r="AA66" s="40"/>
      <c r="AB66" s="9"/>
      <c r="AG66" s="40"/>
      <c r="AH66" s="9"/>
      <c r="AI66" s="40"/>
      <c r="AJ66" s="9"/>
      <c r="AK66" s="40"/>
      <c r="AL66" s="9"/>
      <c r="AM66" s="40"/>
      <c r="AN66" s="9"/>
      <c r="AO66" s="40"/>
      <c r="AP66" s="9"/>
      <c r="AQ66" s="40"/>
      <c r="AR66" s="9"/>
    </row>
    <row r="67" spans="5:44">
      <c r="AA67" s="40"/>
      <c r="AB67" s="9"/>
      <c r="AG67" s="40"/>
      <c r="AH67" s="9"/>
      <c r="AI67" s="40"/>
      <c r="AJ67" s="9"/>
      <c r="AK67" s="40"/>
      <c r="AL67" s="9"/>
      <c r="AM67" s="40"/>
      <c r="AN67" s="9"/>
      <c r="AO67" s="40"/>
      <c r="AP67" s="9"/>
      <c r="AQ67" s="40"/>
      <c r="AR67" s="9"/>
    </row>
    <row r="68" spans="5:44">
      <c r="AA68" s="40"/>
      <c r="AB68" s="9"/>
      <c r="AG68" s="40"/>
      <c r="AH68" s="9"/>
      <c r="AI68" s="40"/>
      <c r="AJ68" s="9"/>
      <c r="AK68" s="40"/>
      <c r="AL68" s="9"/>
      <c r="AM68" s="40"/>
      <c r="AN68" s="9"/>
      <c r="AO68" s="40"/>
      <c r="AP68" s="9"/>
      <c r="AQ68" s="40"/>
      <c r="AR68" s="9"/>
    </row>
    <row r="69" spans="5:44">
      <c r="AA69" s="40"/>
      <c r="AB69" s="9"/>
      <c r="AG69" s="40"/>
      <c r="AH69" s="9"/>
      <c r="AI69" s="40"/>
      <c r="AJ69" s="9"/>
      <c r="AK69" s="40"/>
      <c r="AL69" s="9"/>
      <c r="AM69" s="40"/>
      <c r="AN69" s="9"/>
      <c r="AO69" s="40"/>
      <c r="AP69" s="9"/>
      <c r="AQ69" s="40"/>
      <c r="AR69" s="9"/>
    </row>
    <row r="70" spans="5:44">
      <c r="AA70" s="40"/>
      <c r="AB70" s="9"/>
      <c r="AG70" s="40"/>
      <c r="AH70" s="9"/>
      <c r="AI70" s="40"/>
      <c r="AJ70" s="9"/>
      <c r="AK70" s="40"/>
      <c r="AL70" s="9"/>
      <c r="AM70" s="40"/>
      <c r="AN70" s="9"/>
      <c r="AO70" s="40"/>
      <c r="AP70" s="9"/>
      <c r="AQ70" s="40"/>
      <c r="AR70" s="9"/>
    </row>
    <row r="71" spans="5:44">
      <c r="AA71" s="40"/>
      <c r="AB71" s="9"/>
      <c r="AG71" s="40"/>
      <c r="AH71" s="9"/>
      <c r="AI71" s="40"/>
      <c r="AJ71" s="9"/>
      <c r="AK71" s="40"/>
      <c r="AL71" s="9"/>
      <c r="AM71" s="40"/>
      <c r="AN71" s="9"/>
      <c r="AO71" s="40"/>
      <c r="AP71" s="9"/>
      <c r="AQ71" s="40"/>
      <c r="AR71" s="9"/>
    </row>
    <row r="72" spans="5:44">
      <c r="AA72" s="40"/>
      <c r="AB72" s="9"/>
      <c r="AG72" s="40"/>
      <c r="AH72" s="9"/>
      <c r="AI72" s="40"/>
      <c r="AJ72" s="9"/>
      <c r="AK72" s="40"/>
      <c r="AL72" s="9"/>
      <c r="AM72" s="40"/>
      <c r="AN72" s="9"/>
      <c r="AO72" s="40"/>
      <c r="AP72" s="9"/>
      <c r="AQ72" s="40"/>
      <c r="AR72" s="9"/>
    </row>
    <row r="73" spans="5:44">
      <c r="AA73" s="40"/>
      <c r="AB73" s="9"/>
      <c r="AG73" s="40"/>
      <c r="AH73" s="9"/>
      <c r="AI73" s="40"/>
      <c r="AJ73" s="9"/>
      <c r="AK73" s="40"/>
      <c r="AL73" s="9"/>
      <c r="AM73" s="40"/>
      <c r="AN73" s="9"/>
      <c r="AO73" s="40"/>
      <c r="AP73" s="9"/>
      <c r="AQ73" s="40"/>
      <c r="AR73" s="9"/>
    </row>
    <row r="74" spans="5:44">
      <c r="AA74" s="40"/>
      <c r="AB74" s="9"/>
      <c r="AG74" s="40"/>
      <c r="AH74" s="9"/>
      <c r="AI74" s="40"/>
      <c r="AJ74" s="9"/>
      <c r="AK74" s="40"/>
      <c r="AL74" s="9"/>
      <c r="AM74" s="40"/>
      <c r="AN74" s="9"/>
      <c r="AO74" s="40"/>
      <c r="AP74" s="9"/>
      <c r="AQ74" s="40"/>
      <c r="AR74" s="9"/>
    </row>
    <row r="75" spans="5:44">
      <c r="AA75" s="40"/>
      <c r="AB75" s="9"/>
      <c r="AG75" s="40"/>
      <c r="AH75" s="9"/>
      <c r="AI75" s="40"/>
      <c r="AJ75" s="9"/>
      <c r="AK75" s="40"/>
      <c r="AL75" s="9"/>
      <c r="AM75" s="40"/>
      <c r="AN75" s="9"/>
      <c r="AO75" s="40"/>
      <c r="AP75" s="9"/>
      <c r="AQ75" s="40"/>
      <c r="AR75" s="9"/>
    </row>
    <row r="76" spans="5:44">
      <c r="AA76" s="40"/>
      <c r="AB76" s="9"/>
      <c r="AG76" s="40"/>
      <c r="AH76" s="9"/>
      <c r="AI76" s="40"/>
      <c r="AJ76" s="9"/>
      <c r="AK76" s="40"/>
      <c r="AL76" s="9"/>
      <c r="AM76" s="40"/>
      <c r="AN76" s="9"/>
      <c r="AO76" s="40"/>
      <c r="AP76" s="9"/>
      <c r="AQ76" s="40"/>
      <c r="AR76" s="9"/>
    </row>
    <row r="77" spans="5:44">
      <c r="AA77" s="40"/>
      <c r="AB77" s="9"/>
      <c r="AG77" s="40"/>
      <c r="AH77" s="9"/>
      <c r="AI77" s="40"/>
      <c r="AJ77" s="9"/>
      <c r="AK77" s="40"/>
      <c r="AL77" s="9"/>
      <c r="AM77" s="40"/>
      <c r="AN77" s="9"/>
      <c r="AO77" s="40"/>
      <c r="AP77" s="9"/>
      <c r="AQ77" s="40"/>
      <c r="AR77" s="9"/>
    </row>
    <row r="78" spans="5:44">
      <c r="AA78" s="40"/>
      <c r="AB78" s="9"/>
      <c r="AG78" s="40"/>
      <c r="AH78" s="9"/>
      <c r="AI78" s="40"/>
      <c r="AJ78" s="9"/>
      <c r="AK78" s="40"/>
      <c r="AL78" s="9"/>
      <c r="AM78" s="40"/>
      <c r="AN78" s="9"/>
      <c r="AO78" s="40"/>
      <c r="AP78" s="9"/>
      <c r="AQ78" s="40"/>
      <c r="AR78" s="9"/>
    </row>
    <row r="79" spans="5:44">
      <c r="AA79" s="40"/>
      <c r="AB79" s="9"/>
      <c r="AG79" s="40"/>
      <c r="AH79" s="9"/>
      <c r="AI79" s="40"/>
      <c r="AJ79" s="9"/>
      <c r="AK79" s="40"/>
      <c r="AL79" s="9"/>
      <c r="AM79" s="40"/>
      <c r="AN79" s="9"/>
      <c r="AO79" s="40"/>
      <c r="AP79" s="9"/>
      <c r="AQ79" s="40"/>
      <c r="AR79" s="9"/>
    </row>
    <row r="80" spans="5:44">
      <c r="AA80" s="40"/>
      <c r="AB80" s="9"/>
      <c r="AG80" s="40"/>
      <c r="AH80" s="9"/>
      <c r="AI80" s="40"/>
      <c r="AJ80" s="9"/>
      <c r="AK80" s="40"/>
      <c r="AL80" s="9"/>
      <c r="AM80" s="40"/>
      <c r="AN80" s="9"/>
      <c r="AO80" s="40"/>
      <c r="AP80" s="9"/>
      <c r="AQ80" s="40"/>
      <c r="AR80" s="9"/>
    </row>
    <row r="81" spans="27:44">
      <c r="AA81" s="40"/>
      <c r="AB81" s="9"/>
      <c r="AG81" s="40"/>
      <c r="AH81" s="9"/>
      <c r="AI81" s="40"/>
      <c r="AJ81" s="9"/>
      <c r="AK81" s="40"/>
      <c r="AL81" s="9"/>
      <c r="AM81" s="40"/>
      <c r="AN81" s="9"/>
      <c r="AO81" s="40"/>
      <c r="AP81" s="9"/>
      <c r="AQ81" s="40"/>
      <c r="AR81" s="9"/>
    </row>
    <row r="82" spans="27:44">
      <c r="AA82" s="40"/>
      <c r="AB82" s="9"/>
      <c r="AG82" s="40"/>
      <c r="AH82" s="9"/>
      <c r="AI82" s="40"/>
      <c r="AJ82" s="9"/>
      <c r="AK82" s="40"/>
      <c r="AL82" s="9"/>
      <c r="AM82" s="40"/>
      <c r="AN82" s="9"/>
      <c r="AO82" s="40"/>
      <c r="AP82" s="9"/>
      <c r="AQ82" s="40"/>
      <c r="AR82" s="9"/>
    </row>
    <row r="83" spans="27:44">
      <c r="AA83" s="40"/>
      <c r="AB83" s="9"/>
      <c r="AG83" s="40"/>
      <c r="AH83" s="9"/>
      <c r="AI83" s="40"/>
      <c r="AJ83" s="9"/>
      <c r="AK83" s="40"/>
      <c r="AL83" s="9"/>
      <c r="AM83" s="40"/>
      <c r="AN83" s="9"/>
      <c r="AO83" s="40"/>
      <c r="AP83" s="9"/>
      <c r="AQ83" s="40"/>
      <c r="AR83" s="9"/>
    </row>
    <row r="84" spans="27:44">
      <c r="AA84" s="40"/>
      <c r="AB84" s="9"/>
      <c r="AG84" s="40"/>
      <c r="AH84" s="9"/>
      <c r="AI84" s="40"/>
      <c r="AJ84" s="9"/>
      <c r="AK84" s="40"/>
      <c r="AL84" s="9"/>
      <c r="AM84" s="40"/>
      <c r="AN84" s="9"/>
      <c r="AO84" s="40"/>
      <c r="AP84" s="9"/>
      <c r="AQ84" s="40"/>
      <c r="AR84" s="9"/>
    </row>
    <row r="85" spans="27:44">
      <c r="AA85" s="40"/>
      <c r="AB85" s="9"/>
      <c r="AG85" s="40"/>
      <c r="AH85" s="9"/>
      <c r="AI85" s="40"/>
      <c r="AJ85" s="9"/>
      <c r="AK85" s="40"/>
      <c r="AL85" s="9"/>
      <c r="AM85" s="40"/>
      <c r="AN85" s="9"/>
      <c r="AO85" s="40"/>
      <c r="AP85" s="9"/>
      <c r="AQ85" s="40"/>
      <c r="AR85" s="9"/>
    </row>
    <row r="86" spans="27:44">
      <c r="AA86" s="40"/>
      <c r="AB86" s="9"/>
      <c r="AG86" s="40"/>
      <c r="AH86" s="9"/>
      <c r="AI86" s="40"/>
      <c r="AJ86" s="9"/>
      <c r="AK86" s="40"/>
      <c r="AL86" s="9"/>
      <c r="AM86" s="40"/>
      <c r="AN86" s="9"/>
      <c r="AO86" s="40"/>
      <c r="AP86" s="9"/>
      <c r="AQ86" s="40"/>
      <c r="AR86" s="9"/>
    </row>
    <row r="87" spans="27:44">
      <c r="AA87" s="40"/>
      <c r="AB87" s="9"/>
      <c r="AG87" s="40"/>
      <c r="AH87" s="9"/>
      <c r="AI87" s="40"/>
      <c r="AJ87" s="9"/>
      <c r="AK87" s="40"/>
      <c r="AL87" s="9"/>
      <c r="AM87" s="40"/>
      <c r="AN87" s="9"/>
      <c r="AO87" s="40"/>
      <c r="AP87" s="9"/>
      <c r="AQ87" s="40"/>
      <c r="AR87" s="9"/>
    </row>
    <row r="88" spans="27:44">
      <c r="AA88" s="40"/>
      <c r="AB88" s="9"/>
      <c r="AG88" s="40"/>
      <c r="AH88" s="9"/>
      <c r="AI88" s="40"/>
      <c r="AJ88" s="9"/>
      <c r="AK88" s="40"/>
      <c r="AL88" s="9"/>
      <c r="AM88" s="40"/>
      <c r="AN88" s="9"/>
      <c r="AO88" s="40"/>
      <c r="AP88" s="9"/>
      <c r="AQ88" s="40"/>
      <c r="AR88" s="9"/>
    </row>
    <row r="89" spans="27:44">
      <c r="AA89" s="40"/>
      <c r="AB89" s="9"/>
      <c r="AG89" s="40"/>
      <c r="AH89" s="9"/>
      <c r="AI89" s="40"/>
      <c r="AJ89" s="9"/>
      <c r="AK89" s="40"/>
      <c r="AL89" s="9"/>
      <c r="AM89" s="40"/>
      <c r="AN89" s="9"/>
      <c r="AO89" s="40"/>
      <c r="AP89" s="9"/>
      <c r="AQ89" s="40"/>
      <c r="AR89" s="9"/>
    </row>
    <row r="90" spans="27:44">
      <c r="AA90" s="40"/>
      <c r="AB90" s="9"/>
      <c r="AG90" s="40"/>
      <c r="AH90" s="9"/>
      <c r="AI90" s="40"/>
      <c r="AJ90" s="9"/>
      <c r="AK90" s="40"/>
      <c r="AL90" s="9"/>
      <c r="AM90" s="40"/>
      <c r="AN90" s="9"/>
      <c r="AO90" s="40"/>
      <c r="AP90" s="9"/>
      <c r="AQ90" s="40"/>
      <c r="AR90" s="9"/>
    </row>
    <row r="91" spans="27:44">
      <c r="AA91" s="40"/>
      <c r="AB91" s="9"/>
      <c r="AG91" s="40"/>
      <c r="AH91" s="9"/>
      <c r="AI91" s="40"/>
      <c r="AJ91" s="9"/>
      <c r="AK91" s="40"/>
      <c r="AL91" s="9"/>
      <c r="AM91" s="40"/>
      <c r="AN91" s="9"/>
      <c r="AO91" s="40"/>
      <c r="AP91" s="9"/>
      <c r="AQ91" s="40"/>
      <c r="AR91" s="9"/>
    </row>
    <row r="92" spans="27:44">
      <c r="AA92" s="40"/>
      <c r="AB92" s="9"/>
      <c r="AG92" s="40"/>
      <c r="AH92" s="9"/>
      <c r="AI92" s="40"/>
      <c r="AJ92" s="9"/>
      <c r="AK92" s="40"/>
      <c r="AL92" s="9"/>
      <c r="AM92" s="40"/>
      <c r="AN92" s="9"/>
      <c r="AO92" s="40"/>
      <c r="AP92" s="9"/>
      <c r="AQ92" s="40"/>
      <c r="AR92" s="9"/>
    </row>
    <row r="93" spans="27:44">
      <c r="AA93" s="40"/>
      <c r="AB93" s="9"/>
      <c r="AG93" s="40"/>
      <c r="AH93" s="9"/>
      <c r="AI93" s="40"/>
      <c r="AJ93" s="9"/>
      <c r="AK93" s="40"/>
      <c r="AL93" s="9"/>
      <c r="AM93" s="40"/>
      <c r="AN93" s="9"/>
      <c r="AO93" s="40"/>
      <c r="AP93" s="9"/>
      <c r="AQ93" s="40"/>
      <c r="AR93" s="9"/>
    </row>
    <row r="94" spans="27:44">
      <c r="AA94" s="40"/>
      <c r="AB94" s="9"/>
      <c r="AG94" s="40"/>
      <c r="AH94" s="9"/>
      <c r="AI94" s="40"/>
      <c r="AJ94" s="9"/>
      <c r="AK94" s="40"/>
      <c r="AL94" s="9"/>
      <c r="AM94" s="40"/>
      <c r="AN94" s="9"/>
      <c r="AO94" s="40"/>
      <c r="AP94" s="9"/>
      <c r="AQ94" s="40"/>
      <c r="AR94" s="9"/>
    </row>
    <row r="95" spans="27:44">
      <c r="AA95" s="40"/>
      <c r="AB95" s="9"/>
      <c r="AG95" s="40"/>
      <c r="AH95" s="9"/>
      <c r="AI95" s="40"/>
      <c r="AJ95" s="9"/>
      <c r="AK95" s="40"/>
      <c r="AL95" s="9"/>
      <c r="AM95" s="40"/>
      <c r="AN95" s="9"/>
      <c r="AO95" s="40"/>
      <c r="AP95" s="9"/>
      <c r="AQ95" s="40"/>
      <c r="AR95" s="9"/>
    </row>
    <row r="96" spans="27:44">
      <c r="AA96" s="40"/>
      <c r="AB96" s="9"/>
      <c r="AG96" s="40"/>
      <c r="AH96" s="9"/>
      <c r="AI96" s="40"/>
      <c r="AJ96" s="9"/>
      <c r="AK96" s="40"/>
      <c r="AL96" s="9"/>
      <c r="AM96" s="40"/>
      <c r="AN96" s="9"/>
      <c r="AO96" s="40"/>
      <c r="AP96" s="9"/>
      <c r="AQ96" s="40"/>
      <c r="AR96" s="9"/>
    </row>
    <row r="97" spans="27:44">
      <c r="AA97" s="40"/>
      <c r="AB97" s="9"/>
      <c r="AG97" s="40"/>
      <c r="AH97" s="9"/>
      <c r="AI97" s="40"/>
      <c r="AJ97" s="9"/>
      <c r="AK97" s="40"/>
      <c r="AL97" s="9"/>
      <c r="AM97" s="40"/>
      <c r="AN97" s="9"/>
      <c r="AO97" s="40"/>
      <c r="AP97" s="9"/>
      <c r="AQ97" s="40"/>
      <c r="AR97" s="9"/>
    </row>
    <row r="98" spans="27:44">
      <c r="AA98" s="40"/>
      <c r="AB98" s="9"/>
      <c r="AG98" s="40"/>
      <c r="AH98" s="9"/>
      <c r="AI98" s="40"/>
      <c r="AJ98" s="9"/>
      <c r="AK98" s="40"/>
      <c r="AL98" s="9"/>
      <c r="AM98" s="40"/>
      <c r="AN98" s="9"/>
      <c r="AO98" s="40"/>
      <c r="AP98" s="9"/>
      <c r="AQ98" s="40"/>
      <c r="AR98" s="9"/>
    </row>
    <row r="99" spans="27:44">
      <c r="AA99" s="40"/>
      <c r="AB99" s="9"/>
      <c r="AG99" s="40"/>
      <c r="AH99" s="9"/>
      <c r="AI99" s="40"/>
      <c r="AJ99" s="9"/>
      <c r="AK99" s="40"/>
      <c r="AL99" s="9"/>
      <c r="AM99" s="40"/>
      <c r="AN99" s="9"/>
      <c r="AO99" s="40"/>
      <c r="AP99" s="9"/>
      <c r="AQ99" s="40"/>
      <c r="AR99" s="9"/>
    </row>
    <row r="100" spans="27:44">
      <c r="AA100" s="40"/>
      <c r="AB100" s="9"/>
      <c r="AG100" s="40"/>
      <c r="AH100" s="9"/>
      <c r="AI100" s="40"/>
      <c r="AJ100" s="9"/>
      <c r="AK100" s="40"/>
      <c r="AL100" s="9"/>
      <c r="AM100" s="40"/>
      <c r="AN100" s="9"/>
      <c r="AO100" s="40"/>
      <c r="AP100" s="9"/>
      <c r="AQ100" s="40"/>
      <c r="AR100" s="9"/>
    </row>
    <row r="101" spans="27:44">
      <c r="AA101" s="40"/>
      <c r="AB101" s="9"/>
      <c r="AG101" s="40"/>
      <c r="AH101" s="9"/>
      <c r="AI101" s="40"/>
      <c r="AJ101" s="9"/>
      <c r="AK101" s="40"/>
      <c r="AL101" s="9"/>
      <c r="AM101" s="40"/>
      <c r="AN101" s="9"/>
      <c r="AO101" s="40"/>
      <c r="AP101" s="9"/>
      <c r="AQ101" s="40"/>
      <c r="AR101" s="9"/>
    </row>
    <row r="102" spans="27:44">
      <c r="AA102" s="40"/>
      <c r="AB102" s="9"/>
      <c r="AG102" s="40"/>
      <c r="AH102" s="9"/>
      <c r="AI102" s="40"/>
      <c r="AJ102" s="9"/>
      <c r="AK102" s="40"/>
      <c r="AL102" s="9"/>
      <c r="AM102" s="40"/>
      <c r="AN102" s="9"/>
      <c r="AO102" s="40"/>
      <c r="AP102" s="9"/>
      <c r="AQ102" s="40"/>
      <c r="AR102" s="9"/>
    </row>
    <row r="103" spans="27:44">
      <c r="AA103" s="40"/>
      <c r="AB103" s="9"/>
      <c r="AG103" s="40"/>
      <c r="AH103" s="9"/>
      <c r="AI103" s="40"/>
      <c r="AJ103" s="9"/>
      <c r="AK103" s="40"/>
      <c r="AL103" s="9"/>
      <c r="AM103" s="40"/>
      <c r="AN103" s="9"/>
      <c r="AO103" s="40"/>
      <c r="AP103" s="9"/>
      <c r="AQ103" s="40"/>
      <c r="AR103" s="9"/>
    </row>
    <row r="104" spans="27:44">
      <c r="AA104" s="40"/>
      <c r="AB104" s="9"/>
      <c r="AG104" s="40"/>
      <c r="AH104" s="9"/>
      <c r="AI104" s="40"/>
      <c r="AJ104" s="9"/>
      <c r="AK104" s="40"/>
      <c r="AL104" s="9"/>
      <c r="AM104" s="40"/>
      <c r="AN104" s="9"/>
      <c r="AO104" s="40"/>
      <c r="AP104" s="9"/>
      <c r="AQ104" s="40"/>
      <c r="AR104" s="9"/>
    </row>
    <row r="105" spans="27:44">
      <c r="AA105" s="40"/>
      <c r="AB105" s="9"/>
      <c r="AG105" s="40"/>
      <c r="AH105" s="9"/>
      <c r="AI105" s="40"/>
      <c r="AJ105" s="9"/>
      <c r="AK105" s="40"/>
      <c r="AL105" s="9"/>
      <c r="AM105" s="40"/>
      <c r="AN105" s="9"/>
      <c r="AO105" s="40"/>
      <c r="AP105" s="9"/>
      <c r="AQ105" s="40"/>
      <c r="AR105" s="9"/>
    </row>
    <row r="106" spans="27:44">
      <c r="AA106" s="40"/>
      <c r="AB106" s="9"/>
      <c r="AG106" s="40"/>
      <c r="AH106" s="9"/>
      <c r="AI106" s="40"/>
      <c r="AJ106" s="9"/>
      <c r="AK106" s="40"/>
      <c r="AL106" s="9"/>
      <c r="AM106" s="40"/>
      <c r="AN106" s="9"/>
      <c r="AO106" s="40"/>
      <c r="AP106" s="9"/>
      <c r="AQ106" s="40"/>
      <c r="AR106" s="9"/>
    </row>
    <row r="107" spans="27:44">
      <c r="AA107" s="40"/>
      <c r="AB107" s="9"/>
      <c r="AG107" s="40"/>
      <c r="AH107" s="9"/>
      <c r="AI107" s="40"/>
      <c r="AJ107" s="9"/>
      <c r="AK107" s="40"/>
      <c r="AL107" s="9"/>
      <c r="AM107" s="40"/>
      <c r="AN107" s="9"/>
      <c r="AO107" s="40"/>
      <c r="AP107" s="9"/>
      <c r="AQ107" s="40"/>
      <c r="AR107" s="9"/>
    </row>
    <row r="108" spans="27:44">
      <c r="AA108" s="40"/>
      <c r="AB108" s="9"/>
      <c r="AG108" s="40"/>
      <c r="AH108" s="9"/>
      <c r="AI108" s="40"/>
      <c r="AJ108" s="9"/>
      <c r="AK108" s="40"/>
      <c r="AL108" s="9"/>
      <c r="AM108" s="40"/>
      <c r="AN108" s="9"/>
      <c r="AO108" s="40"/>
      <c r="AP108" s="9"/>
      <c r="AQ108" s="40"/>
      <c r="AR108" s="9"/>
    </row>
    <row r="109" spans="27:44">
      <c r="AA109" s="40"/>
      <c r="AB109" s="9"/>
      <c r="AG109" s="40"/>
      <c r="AH109" s="9"/>
      <c r="AI109" s="40"/>
      <c r="AJ109" s="9"/>
      <c r="AK109" s="40"/>
      <c r="AL109" s="9"/>
      <c r="AM109" s="40"/>
      <c r="AN109" s="9"/>
      <c r="AO109" s="40"/>
      <c r="AP109" s="9"/>
      <c r="AQ109" s="40"/>
      <c r="AR109" s="9"/>
    </row>
    <row r="110" spans="27:44">
      <c r="AA110" s="40"/>
      <c r="AB110" s="9"/>
      <c r="AG110" s="40"/>
      <c r="AH110" s="9"/>
      <c r="AI110" s="40"/>
      <c r="AJ110" s="9"/>
      <c r="AK110" s="40"/>
      <c r="AL110" s="9"/>
      <c r="AM110" s="40"/>
      <c r="AN110" s="9"/>
      <c r="AO110" s="40"/>
      <c r="AP110" s="9"/>
      <c r="AQ110" s="40"/>
      <c r="AR110" s="9"/>
    </row>
    <row r="111" spans="27:44">
      <c r="AA111" s="40"/>
      <c r="AB111" s="9"/>
      <c r="AG111" s="40"/>
      <c r="AH111" s="9"/>
      <c r="AI111" s="40"/>
      <c r="AJ111" s="9"/>
      <c r="AK111" s="40"/>
      <c r="AL111" s="9"/>
      <c r="AM111" s="40"/>
      <c r="AN111" s="9"/>
      <c r="AO111" s="40"/>
      <c r="AP111" s="9"/>
      <c r="AQ111" s="40"/>
      <c r="AR111" s="9"/>
    </row>
    <row r="112" spans="27:44">
      <c r="AA112" s="40"/>
      <c r="AB112" s="9"/>
      <c r="AG112" s="40"/>
      <c r="AH112" s="9"/>
      <c r="AI112" s="40"/>
      <c r="AJ112" s="9"/>
      <c r="AK112" s="40"/>
      <c r="AL112" s="9"/>
      <c r="AM112" s="40"/>
      <c r="AN112" s="9"/>
      <c r="AO112" s="40"/>
      <c r="AP112" s="9"/>
      <c r="AQ112" s="40"/>
      <c r="AR112" s="9"/>
    </row>
    <row r="113" spans="27:44">
      <c r="AA113" s="40"/>
      <c r="AB113" s="9"/>
      <c r="AG113" s="40"/>
      <c r="AH113" s="9"/>
      <c r="AI113" s="40"/>
      <c r="AJ113" s="9"/>
      <c r="AK113" s="40"/>
      <c r="AL113" s="9"/>
      <c r="AM113" s="40"/>
      <c r="AN113" s="9"/>
      <c r="AO113" s="40"/>
      <c r="AP113" s="9"/>
      <c r="AQ113" s="40"/>
      <c r="AR113" s="9"/>
    </row>
    <row r="114" spans="27:44">
      <c r="AA114" s="40"/>
      <c r="AB114" s="9"/>
      <c r="AG114" s="40"/>
      <c r="AH114" s="9"/>
      <c r="AI114" s="40"/>
      <c r="AJ114" s="9"/>
      <c r="AK114" s="40"/>
      <c r="AL114" s="9"/>
      <c r="AM114" s="40"/>
      <c r="AN114" s="9"/>
      <c r="AO114" s="40"/>
      <c r="AP114" s="9"/>
      <c r="AQ114" s="40"/>
      <c r="AR114" s="9"/>
    </row>
    <row r="115" spans="27:44">
      <c r="AA115" s="40"/>
      <c r="AB115" s="9"/>
      <c r="AG115" s="40"/>
      <c r="AH115" s="9"/>
      <c r="AI115" s="40"/>
      <c r="AJ115" s="9"/>
      <c r="AK115" s="40"/>
      <c r="AL115" s="9"/>
      <c r="AM115" s="40"/>
      <c r="AN115" s="9"/>
      <c r="AO115" s="40"/>
      <c r="AP115" s="9"/>
      <c r="AQ115" s="40"/>
      <c r="AR115" s="9"/>
    </row>
    <row r="116" spans="27:44">
      <c r="AA116" s="40"/>
      <c r="AB116" s="9"/>
      <c r="AG116" s="40"/>
      <c r="AH116" s="9"/>
      <c r="AI116" s="40"/>
      <c r="AJ116" s="9"/>
      <c r="AK116" s="40"/>
      <c r="AL116" s="9"/>
      <c r="AM116" s="40"/>
      <c r="AN116" s="9"/>
      <c r="AO116" s="40"/>
      <c r="AP116" s="9"/>
      <c r="AQ116" s="40"/>
      <c r="AR116" s="9"/>
    </row>
    <row r="117" spans="27:44">
      <c r="AA117" s="40"/>
      <c r="AB117" s="9"/>
      <c r="AG117" s="40"/>
      <c r="AH117" s="9"/>
      <c r="AI117" s="40"/>
      <c r="AJ117" s="9"/>
      <c r="AK117" s="40"/>
      <c r="AL117" s="9"/>
      <c r="AM117" s="40"/>
      <c r="AN117" s="9"/>
      <c r="AO117" s="40"/>
      <c r="AP117" s="9"/>
      <c r="AQ117" s="40"/>
      <c r="AR117" s="9"/>
    </row>
    <row r="118" spans="27:44">
      <c r="AA118" s="40"/>
      <c r="AB118" s="9"/>
      <c r="AG118" s="40"/>
      <c r="AH118" s="9"/>
      <c r="AI118" s="40"/>
      <c r="AJ118" s="9"/>
      <c r="AK118" s="40"/>
      <c r="AL118" s="9"/>
      <c r="AM118" s="40"/>
      <c r="AN118" s="9"/>
      <c r="AO118" s="40"/>
      <c r="AP118" s="9"/>
      <c r="AQ118" s="40"/>
      <c r="AR118" s="9"/>
    </row>
    <row r="119" spans="27:44">
      <c r="AA119" s="40"/>
      <c r="AB119" s="9"/>
      <c r="AG119" s="40"/>
      <c r="AH119" s="9"/>
      <c r="AI119" s="40"/>
      <c r="AJ119" s="9"/>
      <c r="AK119" s="40"/>
      <c r="AL119" s="9"/>
      <c r="AM119" s="40"/>
      <c r="AN119" s="9"/>
      <c r="AO119" s="40"/>
      <c r="AP119" s="9"/>
      <c r="AQ119" s="40"/>
      <c r="AR119" s="9"/>
    </row>
    <row r="120" spans="27:44">
      <c r="AA120" s="40"/>
      <c r="AB120" s="9"/>
      <c r="AG120" s="40"/>
      <c r="AH120" s="9"/>
      <c r="AI120" s="40"/>
      <c r="AJ120" s="9"/>
      <c r="AK120" s="40"/>
      <c r="AL120" s="9"/>
      <c r="AM120" s="40"/>
      <c r="AN120" s="9"/>
      <c r="AO120" s="40"/>
      <c r="AP120" s="9"/>
      <c r="AQ120" s="40"/>
      <c r="AR120" s="9"/>
    </row>
    <row r="121" spans="27:44">
      <c r="AA121" s="40"/>
      <c r="AB121" s="9"/>
      <c r="AG121" s="40"/>
      <c r="AH121" s="9"/>
      <c r="AI121" s="40"/>
      <c r="AJ121" s="9"/>
      <c r="AK121" s="40"/>
      <c r="AL121" s="9"/>
      <c r="AM121" s="40"/>
      <c r="AN121" s="9"/>
      <c r="AO121" s="40"/>
      <c r="AP121" s="9"/>
      <c r="AQ121" s="40"/>
      <c r="AR121" s="9"/>
    </row>
    <row r="122" spans="27:44">
      <c r="AA122" s="40"/>
      <c r="AB122" s="9"/>
      <c r="AG122" s="40"/>
      <c r="AH122" s="9"/>
      <c r="AI122" s="40"/>
      <c r="AJ122" s="9"/>
      <c r="AK122" s="40"/>
      <c r="AL122" s="9"/>
      <c r="AM122" s="40"/>
      <c r="AN122" s="9"/>
      <c r="AO122" s="40"/>
      <c r="AP122" s="9"/>
      <c r="AQ122" s="40"/>
      <c r="AR122" s="9"/>
    </row>
    <row r="123" spans="27:44">
      <c r="AA123" s="40"/>
      <c r="AB123" s="9"/>
      <c r="AG123" s="40"/>
      <c r="AH123" s="9"/>
      <c r="AI123" s="40"/>
      <c r="AJ123" s="9"/>
      <c r="AK123" s="40"/>
      <c r="AL123" s="9"/>
      <c r="AM123" s="40"/>
      <c r="AN123" s="9"/>
      <c r="AO123" s="40"/>
      <c r="AP123" s="9"/>
      <c r="AQ123" s="40"/>
      <c r="AR123" s="9"/>
    </row>
    <row r="124" spans="27:44">
      <c r="AA124" s="40"/>
      <c r="AB124" s="9"/>
      <c r="AG124" s="40"/>
      <c r="AH124" s="9"/>
      <c r="AI124" s="40"/>
      <c r="AJ124" s="9"/>
      <c r="AK124" s="40"/>
      <c r="AL124" s="9"/>
      <c r="AM124" s="40"/>
      <c r="AN124" s="9"/>
      <c r="AO124" s="40"/>
      <c r="AP124" s="9"/>
      <c r="AQ124" s="40"/>
      <c r="AR124" s="9"/>
    </row>
    <row r="125" spans="27:44">
      <c r="AA125" s="40"/>
      <c r="AB125" s="9"/>
      <c r="AG125" s="40"/>
      <c r="AH125" s="9"/>
      <c r="AI125" s="40"/>
      <c r="AJ125" s="9"/>
      <c r="AK125" s="40"/>
      <c r="AL125" s="9"/>
      <c r="AM125" s="40"/>
      <c r="AN125" s="9"/>
      <c r="AO125" s="40"/>
      <c r="AP125" s="9"/>
      <c r="AQ125" s="40"/>
      <c r="AR125" s="9"/>
    </row>
    <row r="126" spans="27:44">
      <c r="AA126" s="40"/>
      <c r="AB126" s="9"/>
      <c r="AG126" s="40"/>
      <c r="AH126" s="9"/>
      <c r="AI126" s="40"/>
      <c r="AJ126" s="9"/>
      <c r="AK126" s="40"/>
      <c r="AL126" s="9"/>
      <c r="AM126" s="40"/>
      <c r="AN126" s="9"/>
      <c r="AO126" s="40"/>
      <c r="AP126" s="9"/>
      <c r="AQ126" s="40"/>
      <c r="AR126" s="9"/>
    </row>
    <row r="127" spans="27:44">
      <c r="AA127" s="40"/>
      <c r="AB127" s="9"/>
      <c r="AG127" s="40"/>
      <c r="AH127" s="9"/>
      <c r="AI127" s="40"/>
      <c r="AJ127" s="9"/>
      <c r="AK127" s="40"/>
      <c r="AL127" s="9"/>
      <c r="AM127" s="40"/>
      <c r="AN127" s="9"/>
      <c r="AO127" s="40"/>
      <c r="AP127" s="9"/>
      <c r="AQ127" s="40"/>
      <c r="AR127" s="9"/>
    </row>
    <row r="128" spans="27:44">
      <c r="AA128" s="40"/>
      <c r="AB128" s="9"/>
      <c r="AG128" s="40"/>
      <c r="AH128" s="9"/>
      <c r="AI128" s="40"/>
      <c r="AJ128" s="9"/>
      <c r="AK128" s="40"/>
      <c r="AL128" s="9"/>
      <c r="AM128" s="40"/>
      <c r="AN128" s="9"/>
      <c r="AO128" s="40"/>
      <c r="AP128" s="9"/>
      <c r="AQ128" s="40"/>
      <c r="AR128" s="9"/>
    </row>
    <row r="129" spans="27:44">
      <c r="AA129" s="40"/>
      <c r="AB129" s="9"/>
      <c r="AG129" s="40"/>
      <c r="AH129" s="9"/>
      <c r="AI129" s="40"/>
      <c r="AJ129" s="9"/>
      <c r="AK129" s="40"/>
      <c r="AL129" s="9"/>
      <c r="AM129" s="40"/>
      <c r="AN129" s="9"/>
      <c r="AO129" s="40"/>
      <c r="AP129" s="9"/>
      <c r="AQ129" s="40"/>
      <c r="AR129" s="9"/>
    </row>
    <row r="130" spans="27:44">
      <c r="AA130" s="40"/>
      <c r="AB130" s="9"/>
      <c r="AG130" s="40"/>
      <c r="AH130" s="9"/>
      <c r="AI130" s="40"/>
      <c r="AJ130" s="9"/>
      <c r="AK130" s="40"/>
      <c r="AL130" s="9"/>
      <c r="AM130" s="40"/>
      <c r="AN130" s="9"/>
      <c r="AO130" s="40"/>
      <c r="AP130" s="9"/>
      <c r="AQ130" s="40"/>
      <c r="AR130" s="9"/>
    </row>
    <row r="131" spans="27:44">
      <c r="AA131" s="40"/>
      <c r="AB131" s="9"/>
      <c r="AG131" s="40"/>
      <c r="AH131" s="9"/>
      <c r="AI131" s="40"/>
      <c r="AJ131" s="9"/>
      <c r="AK131" s="40"/>
      <c r="AL131" s="9"/>
      <c r="AM131" s="40"/>
      <c r="AN131" s="9"/>
      <c r="AO131" s="40"/>
      <c r="AP131" s="9"/>
      <c r="AQ131" s="40"/>
      <c r="AR131" s="9"/>
    </row>
    <row r="132" spans="27:44">
      <c r="AA132" s="40"/>
      <c r="AB132" s="9"/>
      <c r="AG132" s="40"/>
      <c r="AH132" s="9"/>
      <c r="AI132" s="40"/>
      <c r="AJ132" s="9"/>
      <c r="AK132" s="40"/>
      <c r="AL132" s="9"/>
      <c r="AM132" s="40"/>
      <c r="AN132" s="9"/>
      <c r="AO132" s="40"/>
      <c r="AP132" s="9"/>
      <c r="AQ132" s="40"/>
      <c r="AR132" s="9"/>
    </row>
    <row r="133" spans="27:44">
      <c r="AA133" s="40"/>
      <c r="AB133" s="9"/>
      <c r="AG133" s="40"/>
      <c r="AH133" s="9"/>
      <c r="AI133" s="40"/>
      <c r="AJ133" s="9"/>
      <c r="AK133" s="40"/>
      <c r="AL133" s="9"/>
      <c r="AM133" s="40"/>
      <c r="AN133" s="9"/>
      <c r="AO133" s="40"/>
      <c r="AP133" s="9"/>
      <c r="AQ133" s="40"/>
      <c r="AR133" s="9"/>
    </row>
    <row r="134" spans="27:44">
      <c r="AA134" s="40"/>
      <c r="AB134" s="9"/>
      <c r="AG134" s="40"/>
      <c r="AH134" s="9"/>
      <c r="AI134" s="40"/>
      <c r="AJ134" s="9"/>
      <c r="AK134" s="40"/>
      <c r="AL134" s="9"/>
      <c r="AM134" s="40"/>
      <c r="AN134" s="9"/>
      <c r="AO134" s="40"/>
      <c r="AP134" s="9"/>
      <c r="AQ134" s="40"/>
      <c r="AR134" s="9"/>
    </row>
    <row r="135" spans="27:44">
      <c r="AA135" s="40"/>
      <c r="AB135" s="9"/>
      <c r="AG135" s="40"/>
      <c r="AH135" s="9"/>
      <c r="AI135" s="40"/>
      <c r="AJ135" s="9"/>
      <c r="AK135" s="40"/>
      <c r="AL135" s="9"/>
      <c r="AM135" s="40"/>
      <c r="AN135" s="9"/>
      <c r="AO135" s="40"/>
      <c r="AP135" s="9"/>
      <c r="AQ135" s="40"/>
      <c r="AR135" s="9"/>
    </row>
    <row r="136" spans="27:44">
      <c r="AA136" s="40"/>
      <c r="AB136" s="9"/>
      <c r="AG136" s="40"/>
      <c r="AH136" s="9"/>
      <c r="AI136" s="40"/>
      <c r="AJ136" s="9"/>
      <c r="AK136" s="40"/>
      <c r="AL136" s="9"/>
      <c r="AM136" s="40"/>
      <c r="AN136" s="9"/>
      <c r="AO136" s="40"/>
      <c r="AP136" s="9"/>
      <c r="AQ136" s="40"/>
      <c r="AR136" s="9"/>
    </row>
    <row r="137" spans="27:44">
      <c r="AA137" s="40"/>
      <c r="AB137" s="9"/>
      <c r="AG137" s="40"/>
      <c r="AH137" s="9"/>
      <c r="AI137" s="40"/>
      <c r="AJ137" s="9"/>
      <c r="AK137" s="40"/>
      <c r="AL137" s="9"/>
      <c r="AM137" s="40"/>
      <c r="AN137" s="9"/>
      <c r="AO137" s="40"/>
      <c r="AP137" s="9"/>
      <c r="AQ137" s="40"/>
      <c r="AR137" s="9"/>
    </row>
    <row r="138" spans="27:44">
      <c r="AA138" s="40"/>
      <c r="AB138" s="9"/>
      <c r="AG138" s="40"/>
      <c r="AH138" s="9"/>
      <c r="AI138" s="40"/>
      <c r="AJ138" s="9"/>
      <c r="AK138" s="40"/>
      <c r="AL138" s="9"/>
      <c r="AM138" s="40"/>
      <c r="AN138" s="9"/>
      <c r="AO138" s="40"/>
      <c r="AP138" s="9"/>
      <c r="AQ138" s="40"/>
      <c r="AR138" s="9"/>
    </row>
    <row r="139" spans="27:44">
      <c r="AA139" s="40"/>
      <c r="AB139" s="9"/>
      <c r="AG139" s="40"/>
      <c r="AH139" s="9"/>
      <c r="AI139" s="40"/>
      <c r="AJ139" s="9"/>
      <c r="AK139" s="40"/>
      <c r="AL139" s="9"/>
      <c r="AM139" s="40"/>
      <c r="AN139" s="9"/>
      <c r="AO139" s="40"/>
      <c r="AP139" s="9"/>
      <c r="AQ139" s="40"/>
      <c r="AR139" s="9"/>
    </row>
    <row r="140" spans="27:44">
      <c r="AA140" s="40"/>
      <c r="AB140" s="9"/>
      <c r="AG140" s="40"/>
      <c r="AH140" s="9"/>
      <c r="AI140" s="40"/>
      <c r="AJ140" s="9"/>
      <c r="AK140" s="40"/>
      <c r="AL140" s="9"/>
      <c r="AM140" s="40"/>
      <c r="AN140" s="9"/>
      <c r="AO140" s="40"/>
      <c r="AP140" s="9"/>
      <c r="AQ140" s="40"/>
      <c r="AR140" s="9"/>
    </row>
    <row r="141" spans="27:44">
      <c r="AA141" s="40"/>
      <c r="AB141" s="9"/>
      <c r="AG141" s="40"/>
      <c r="AH141" s="9"/>
      <c r="AI141" s="40"/>
      <c r="AJ141" s="9"/>
      <c r="AK141" s="40"/>
      <c r="AL141" s="9"/>
      <c r="AM141" s="40"/>
      <c r="AN141" s="9"/>
      <c r="AO141" s="40"/>
      <c r="AP141" s="9"/>
      <c r="AQ141" s="40"/>
      <c r="AR141" s="9"/>
    </row>
    <row r="142" spans="27:44">
      <c r="AA142" s="40"/>
      <c r="AB142" s="9"/>
      <c r="AG142" s="40"/>
      <c r="AH142" s="9"/>
      <c r="AI142" s="40"/>
      <c r="AJ142" s="9"/>
      <c r="AK142" s="40"/>
      <c r="AL142" s="9"/>
      <c r="AM142" s="40"/>
      <c r="AN142" s="9"/>
      <c r="AO142" s="40"/>
      <c r="AP142" s="9"/>
      <c r="AQ142" s="40"/>
      <c r="AR142" s="9"/>
    </row>
    <row r="143" spans="27:44">
      <c r="AA143" s="40"/>
      <c r="AB143" s="9"/>
      <c r="AG143" s="40"/>
      <c r="AH143" s="9"/>
      <c r="AI143" s="40"/>
      <c r="AJ143" s="9"/>
      <c r="AK143" s="40"/>
      <c r="AL143" s="9"/>
      <c r="AM143" s="40"/>
      <c r="AN143" s="9"/>
      <c r="AO143" s="40"/>
      <c r="AP143" s="9"/>
      <c r="AQ143" s="40"/>
      <c r="AR143" s="9"/>
    </row>
    <row r="144" spans="27:44">
      <c r="AA144" s="40"/>
      <c r="AB144" s="9"/>
      <c r="AG144" s="40"/>
      <c r="AH144" s="9"/>
      <c r="AI144" s="40"/>
      <c r="AJ144" s="9"/>
      <c r="AK144" s="40"/>
      <c r="AL144" s="9"/>
      <c r="AM144" s="40"/>
      <c r="AN144" s="9"/>
      <c r="AO144" s="40"/>
      <c r="AP144" s="9"/>
      <c r="AQ144" s="40"/>
      <c r="AR144" s="9"/>
    </row>
    <row r="145" spans="27:44">
      <c r="AA145" s="40"/>
      <c r="AB145" s="9"/>
      <c r="AG145" s="40"/>
      <c r="AH145" s="9"/>
      <c r="AI145" s="40"/>
      <c r="AJ145" s="9"/>
      <c r="AK145" s="40"/>
      <c r="AL145" s="9"/>
      <c r="AM145" s="40"/>
      <c r="AN145" s="9"/>
      <c r="AO145" s="40"/>
      <c r="AP145" s="9"/>
      <c r="AQ145" s="40"/>
      <c r="AR145" s="9"/>
    </row>
    <row r="146" spans="27:44">
      <c r="AA146" s="40"/>
      <c r="AB146" s="9"/>
      <c r="AG146" s="40"/>
      <c r="AH146" s="9"/>
      <c r="AI146" s="40"/>
      <c r="AJ146" s="9"/>
      <c r="AK146" s="40"/>
      <c r="AL146" s="9"/>
      <c r="AM146" s="40"/>
      <c r="AN146" s="9"/>
      <c r="AO146" s="40"/>
      <c r="AP146" s="9"/>
      <c r="AQ146" s="40"/>
      <c r="AR146" s="9"/>
    </row>
    <row r="147" spans="27:44">
      <c r="AA147" s="40"/>
      <c r="AB147" s="9"/>
      <c r="AG147" s="40"/>
      <c r="AH147" s="9"/>
      <c r="AI147" s="40"/>
      <c r="AJ147" s="9"/>
      <c r="AK147" s="40"/>
      <c r="AL147" s="9"/>
      <c r="AM147" s="40"/>
      <c r="AN147" s="9"/>
      <c r="AO147" s="40"/>
      <c r="AP147" s="9"/>
      <c r="AQ147" s="40"/>
      <c r="AR147" s="9"/>
    </row>
    <row r="148" spans="27:44">
      <c r="AA148" s="40"/>
      <c r="AB148" s="9"/>
      <c r="AG148" s="40"/>
      <c r="AH148" s="9"/>
      <c r="AI148" s="40"/>
      <c r="AJ148" s="9"/>
      <c r="AK148" s="40"/>
      <c r="AL148" s="9"/>
      <c r="AM148" s="40"/>
      <c r="AN148" s="9"/>
      <c r="AO148" s="40"/>
      <c r="AP148" s="9"/>
      <c r="AQ148" s="40"/>
      <c r="AR148" s="9"/>
    </row>
    <row r="149" spans="27:44">
      <c r="AA149" s="40"/>
      <c r="AB149" s="9"/>
      <c r="AG149" s="40"/>
      <c r="AH149" s="9"/>
      <c r="AI149" s="40"/>
      <c r="AJ149" s="9"/>
      <c r="AK149" s="40"/>
      <c r="AL149" s="9"/>
      <c r="AM149" s="40"/>
      <c r="AN149" s="9"/>
      <c r="AO149" s="40"/>
      <c r="AP149" s="9"/>
      <c r="AQ149" s="40"/>
      <c r="AR149" s="9"/>
    </row>
    <row r="150" spans="27:44">
      <c r="AA150" s="40"/>
      <c r="AB150" s="9"/>
      <c r="AG150" s="40"/>
      <c r="AH150" s="9"/>
      <c r="AI150" s="40"/>
      <c r="AJ150" s="9"/>
      <c r="AK150" s="40"/>
      <c r="AL150" s="9"/>
      <c r="AM150" s="40"/>
      <c r="AN150" s="9"/>
      <c r="AO150" s="40"/>
      <c r="AP150" s="9"/>
      <c r="AQ150" s="40"/>
      <c r="AR150" s="9"/>
    </row>
    <row r="151" spans="27:44">
      <c r="AA151" s="40"/>
      <c r="AB151" s="9"/>
      <c r="AG151" s="40"/>
      <c r="AH151" s="9"/>
      <c r="AI151" s="40"/>
      <c r="AJ151" s="9"/>
      <c r="AK151" s="40"/>
      <c r="AL151" s="9"/>
      <c r="AM151" s="40"/>
      <c r="AN151" s="9"/>
      <c r="AO151" s="40"/>
      <c r="AP151" s="9"/>
      <c r="AQ151" s="40"/>
      <c r="AR151" s="9"/>
    </row>
    <row r="152" spans="27:44">
      <c r="AA152" s="40"/>
      <c r="AB152" s="9"/>
      <c r="AG152" s="40"/>
      <c r="AH152" s="9"/>
      <c r="AI152" s="40"/>
      <c r="AJ152" s="9"/>
      <c r="AK152" s="40"/>
      <c r="AL152" s="9"/>
      <c r="AM152" s="40"/>
      <c r="AN152" s="9"/>
      <c r="AO152" s="40"/>
      <c r="AP152" s="9"/>
      <c r="AQ152" s="40"/>
      <c r="AR152" s="9"/>
    </row>
    <row r="153" spans="27:44">
      <c r="AA153" s="40"/>
      <c r="AB153" s="9"/>
      <c r="AG153" s="40"/>
      <c r="AH153" s="9"/>
      <c r="AI153" s="40"/>
      <c r="AJ153" s="9"/>
      <c r="AK153" s="40"/>
      <c r="AL153" s="9"/>
      <c r="AM153" s="40"/>
      <c r="AN153" s="9"/>
      <c r="AO153" s="40"/>
      <c r="AP153" s="9"/>
      <c r="AQ153" s="40"/>
      <c r="AR153" s="9"/>
    </row>
    <row r="154" spans="27:44">
      <c r="AA154" s="40"/>
      <c r="AB154" s="9"/>
      <c r="AG154" s="40"/>
      <c r="AH154" s="9"/>
      <c r="AI154" s="40"/>
      <c r="AJ154" s="9"/>
      <c r="AK154" s="40"/>
      <c r="AL154" s="9"/>
      <c r="AM154" s="40"/>
      <c r="AN154" s="9"/>
      <c r="AO154" s="40"/>
      <c r="AP154" s="9"/>
      <c r="AQ154" s="40"/>
      <c r="AR154" s="9"/>
    </row>
    <row r="155" spans="27:44">
      <c r="AA155" s="40"/>
      <c r="AB155" s="9"/>
      <c r="AG155" s="40"/>
      <c r="AH155" s="9"/>
      <c r="AI155" s="40"/>
      <c r="AJ155" s="9"/>
      <c r="AK155" s="40"/>
      <c r="AL155" s="9"/>
      <c r="AM155" s="40"/>
      <c r="AN155" s="9"/>
      <c r="AO155" s="40"/>
      <c r="AP155" s="9"/>
      <c r="AQ155" s="40"/>
      <c r="AR155" s="9"/>
    </row>
    <row r="156" spans="27:44">
      <c r="AA156" s="40"/>
      <c r="AB156" s="9"/>
      <c r="AG156" s="40"/>
      <c r="AH156" s="9"/>
      <c r="AI156" s="40"/>
      <c r="AJ156" s="9"/>
      <c r="AK156" s="40"/>
      <c r="AL156" s="9"/>
      <c r="AM156" s="40"/>
      <c r="AN156" s="9"/>
      <c r="AO156" s="40"/>
      <c r="AP156" s="9"/>
      <c r="AQ156" s="40"/>
      <c r="AR156" s="9"/>
    </row>
    <row r="157" spans="27:44">
      <c r="AA157" s="40"/>
      <c r="AB157" s="9"/>
      <c r="AG157" s="40"/>
      <c r="AH157" s="9"/>
      <c r="AI157" s="40"/>
      <c r="AJ157" s="9"/>
      <c r="AK157" s="40"/>
      <c r="AL157" s="9"/>
      <c r="AM157" s="40"/>
      <c r="AN157" s="9"/>
      <c r="AO157" s="40"/>
      <c r="AP157" s="9"/>
      <c r="AQ157" s="40"/>
      <c r="AR157" s="9"/>
    </row>
    <row r="158" spans="27:44">
      <c r="AA158" s="40"/>
      <c r="AB158" s="9"/>
      <c r="AG158" s="40"/>
      <c r="AH158" s="9"/>
      <c r="AI158" s="40"/>
      <c r="AJ158" s="9"/>
      <c r="AK158" s="40"/>
      <c r="AL158" s="9"/>
      <c r="AM158" s="40"/>
      <c r="AN158" s="9"/>
      <c r="AO158" s="40"/>
      <c r="AP158" s="9"/>
      <c r="AQ158" s="40"/>
      <c r="AR158" s="9"/>
    </row>
    <row r="159" spans="27:44">
      <c r="AA159" s="40"/>
      <c r="AB159" s="9"/>
      <c r="AG159" s="40"/>
      <c r="AH159" s="9"/>
      <c r="AI159" s="40"/>
      <c r="AJ159" s="9"/>
      <c r="AK159" s="40"/>
      <c r="AL159" s="9"/>
      <c r="AM159" s="40"/>
      <c r="AN159" s="9"/>
      <c r="AO159" s="40"/>
      <c r="AP159" s="9"/>
      <c r="AQ159" s="40"/>
      <c r="AR159" s="9"/>
    </row>
    <row r="160" spans="27:44">
      <c r="AA160" s="40"/>
      <c r="AB160" s="9"/>
      <c r="AG160" s="40"/>
      <c r="AH160" s="9"/>
      <c r="AI160" s="40"/>
      <c r="AJ160" s="9"/>
      <c r="AK160" s="40"/>
      <c r="AL160" s="9"/>
      <c r="AM160" s="40"/>
      <c r="AN160" s="9"/>
      <c r="AO160" s="40"/>
      <c r="AP160" s="9"/>
      <c r="AQ160" s="40"/>
      <c r="AR160" s="9"/>
    </row>
    <row r="161" spans="27:44">
      <c r="AA161" s="40"/>
      <c r="AB161" s="9"/>
      <c r="AG161" s="40"/>
      <c r="AH161" s="9"/>
      <c r="AI161" s="40"/>
      <c r="AJ161" s="9"/>
      <c r="AK161" s="40"/>
      <c r="AL161" s="9"/>
      <c r="AM161" s="40"/>
      <c r="AN161" s="9"/>
      <c r="AO161" s="40"/>
      <c r="AP161" s="9"/>
      <c r="AQ161" s="40"/>
      <c r="AR161" s="9"/>
    </row>
    <row r="162" spans="27:44">
      <c r="AA162" s="40"/>
      <c r="AB162" s="9"/>
      <c r="AG162" s="40"/>
      <c r="AH162" s="9"/>
      <c r="AI162" s="40"/>
      <c r="AJ162" s="9"/>
      <c r="AK162" s="40"/>
      <c r="AL162" s="9"/>
      <c r="AM162" s="40"/>
      <c r="AN162" s="9"/>
      <c r="AO162" s="40"/>
      <c r="AP162" s="9"/>
      <c r="AQ162" s="40"/>
      <c r="AR162" s="9"/>
    </row>
    <row r="163" spans="27:44">
      <c r="AA163" s="40"/>
      <c r="AB163" s="9"/>
      <c r="AG163" s="40"/>
      <c r="AH163" s="9"/>
      <c r="AI163" s="40"/>
      <c r="AJ163" s="9"/>
      <c r="AK163" s="40"/>
      <c r="AL163" s="9"/>
      <c r="AM163" s="40"/>
      <c r="AN163" s="9"/>
      <c r="AO163" s="40"/>
      <c r="AP163" s="9"/>
      <c r="AQ163" s="40"/>
      <c r="AR163" s="9"/>
    </row>
    <row r="164" spans="27:44">
      <c r="AA164" s="40"/>
      <c r="AB164" s="9"/>
      <c r="AG164" s="40"/>
      <c r="AH164" s="9"/>
      <c r="AI164" s="40"/>
      <c r="AJ164" s="9"/>
      <c r="AK164" s="40"/>
      <c r="AL164" s="9"/>
      <c r="AM164" s="40"/>
      <c r="AN164" s="9"/>
      <c r="AO164" s="40"/>
      <c r="AP164" s="9"/>
      <c r="AQ164" s="40"/>
      <c r="AR164" s="9"/>
    </row>
    <row r="165" spans="27:44">
      <c r="AA165" s="40"/>
      <c r="AB165" s="9"/>
      <c r="AG165" s="40"/>
      <c r="AH165" s="9"/>
      <c r="AI165" s="40"/>
      <c r="AJ165" s="9"/>
      <c r="AK165" s="40"/>
      <c r="AL165" s="9"/>
      <c r="AM165" s="40"/>
      <c r="AN165" s="9"/>
      <c r="AO165" s="40"/>
      <c r="AP165" s="9"/>
      <c r="AQ165" s="40"/>
      <c r="AR165" s="9"/>
    </row>
    <row r="166" spans="27:44">
      <c r="AA166" s="40"/>
      <c r="AB166" s="9"/>
      <c r="AG166" s="40"/>
      <c r="AH166" s="9"/>
      <c r="AI166" s="40"/>
      <c r="AJ166" s="9"/>
      <c r="AK166" s="40"/>
      <c r="AL166" s="9"/>
      <c r="AM166" s="40"/>
      <c r="AN166" s="9"/>
      <c r="AO166" s="40"/>
      <c r="AP166" s="9"/>
      <c r="AQ166" s="40"/>
      <c r="AR166" s="9"/>
    </row>
    <row r="167" spans="27:44">
      <c r="AA167" s="40"/>
      <c r="AB167" s="9"/>
      <c r="AG167" s="40"/>
      <c r="AH167" s="9"/>
      <c r="AI167" s="40"/>
      <c r="AJ167" s="9"/>
      <c r="AK167" s="40"/>
      <c r="AL167" s="9"/>
      <c r="AM167" s="40"/>
      <c r="AN167" s="9"/>
      <c r="AO167" s="40"/>
      <c r="AP167" s="9"/>
      <c r="AQ167" s="40"/>
      <c r="AR167" s="9"/>
    </row>
    <row r="168" spans="27:44">
      <c r="AA168" s="40"/>
      <c r="AB168" s="9"/>
      <c r="AG168" s="40"/>
      <c r="AH168" s="9"/>
      <c r="AI168" s="40"/>
      <c r="AJ168" s="9"/>
      <c r="AK168" s="40"/>
      <c r="AL168" s="9"/>
      <c r="AM168" s="40"/>
      <c r="AN168" s="9"/>
      <c r="AO168" s="40"/>
      <c r="AP168" s="9"/>
      <c r="AQ168" s="40"/>
      <c r="AR168" s="9"/>
    </row>
    <row r="169" spans="27:44">
      <c r="AA169" s="40"/>
      <c r="AB169" s="9"/>
      <c r="AG169" s="40"/>
      <c r="AH169" s="9"/>
      <c r="AI169" s="40"/>
      <c r="AJ169" s="9"/>
      <c r="AK169" s="40"/>
      <c r="AL169" s="9"/>
      <c r="AM169" s="40"/>
      <c r="AN169" s="9"/>
      <c r="AO169" s="40"/>
      <c r="AP169" s="9"/>
      <c r="AQ169" s="40"/>
      <c r="AR169" s="9"/>
    </row>
    <row r="170" spans="27:44">
      <c r="AA170" s="40"/>
      <c r="AB170" s="9"/>
      <c r="AG170" s="40"/>
      <c r="AH170" s="9"/>
      <c r="AI170" s="40"/>
      <c r="AJ170" s="9"/>
      <c r="AK170" s="40"/>
      <c r="AL170" s="9"/>
      <c r="AM170" s="40"/>
      <c r="AN170" s="9"/>
      <c r="AO170" s="40"/>
      <c r="AP170" s="9"/>
      <c r="AQ170" s="40"/>
      <c r="AR170" s="9"/>
    </row>
    <row r="171" spans="27:44">
      <c r="AA171" s="40"/>
      <c r="AB171" s="9"/>
      <c r="AG171" s="40"/>
      <c r="AH171" s="9"/>
      <c r="AI171" s="40"/>
      <c r="AJ171" s="9"/>
      <c r="AK171" s="40"/>
      <c r="AL171" s="9"/>
      <c r="AM171" s="40"/>
      <c r="AN171" s="9"/>
      <c r="AO171" s="40"/>
      <c r="AP171" s="9"/>
      <c r="AQ171" s="40"/>
      <c r="AR171" s="9"/>
    </row>
    <row r="172" spans="27:44">
      <c r="AA172" s="40"/>
      <c r="AB172" s="9"/>
      <c r="AG172" s="40"/>
      <c r="AH172" s="9"/>
      <c r="AI172" s="40"/>
      <c r="AJ172" s="9"/>
      <c r="AK172" s="40"/>
      <c r="AL172" s="9"/>
      <c r="AM172" s="40"/>
      <c r="AN172" s="9"/>
      <c r="AO172" s="40"/>
      <c r="AP172" s="9"/>
      <c r="AQ172" s="40"/>
      <c r="AR172" s="9"/>
    </row>
    <row r="173" spans="27:44">
      <c r="AA173" s="40"/>
      <c r="AB173" s="9"/>
      <c r="AG173" s="40"/>
      <c r="AH173" s="9"/>
      <c r="AI173" s="40"/>
      <c r="AJ173" s="9"/>
      <c r="AK173" s="40"/>
      <c r="AL173" s="9"/>
      <c r="AM173" s="40"/>
      <c r="AN173" s="9"/>
      <c r="AO173" s="40"/>
      <c r="AP173" s="9"/>
      <c r="AQ173" s="40"/>
      <c r="AR173" s="9"/>
    </row>
    <row r="174" spans="27:44">
      <c r="AA174" s="40"/>
      <c r="AB174" s="9"/>
      <c r="AG174" s="40"/>
      <c r="AH174" s="9"/>
      <c r="AI174" s="40"/>
      <c r="AJ174" s="9"/>
      <c r="AK174" s="40"/>
      <c r="AL174" s="9"/>
      <c r="AM174" s="40"/>
      <c r="AN174" s="9"/>
      <c r="AO174" s="40"/>
      <c r="AP174" s="9"/>
      <c r="AQ174" s="40"/>
      <c r="AR174" s="9"/>
    </row>
    <row r="175" spans="27:44">
      <c r="AA175" s="40"/>
      <c r="AB175" s="9"/>
      <c r="AG175" s="40"/>
      <c r="AH175" s="9"/>
      <c r="AI175" s="40"/>
      <c r="AJ175" s="9"/>
      <c r="AK175" s="40"/>
      <c r="AL175" s="9"/>
      <c r="AM175" s="40"/>
      <c r="AN175" s="9"/>
      <c r="AO175" s="40"/>
      <c r="AP175" s="9"/>
      <c r="AQ175" s="40"/>
      <c r="AR175" s="9"/>
    </row>
    <row r="176" spans="27:44">
      <c r="AA176" s="40"/>
      <c r="AB176" s="9"/>
      <c r="AG176" s="40"/>
      <c r="AH176" s="9"/>
      <c r="AI176" s="40"/>
      <c r="AJ176" s="9"/>
      <c r="AK176" s="40"/>
      <c r="AL176" s="9"/>
      <c r="AM176" s="40"/>
      <c r="AN176" s="9"/>
      <c r="AO176" s="40"/>
      <c r="AP176" s="9"/>
      <c r="AQ176" s="40"/>
      <c r="AR176" s="9"/>
    </row>
    <row r="177" spans="27:44">
      <c r="AA177" s="40"/>
      <c r="AB177" s="9"/>
      <c r="AG177" s="40"/>
      <c r="AH177" s="9"/>
      <c r="AI177" s="40"/>
      <c r="AJ177" s="9"/>
      <c r="AK177" s="40"/>
      <c r="AL177" s="9"/>
      <c r="AM177" s="40"/>
      <c r="AN177" s="9"/>
      <c r="AO177" s="40"/>
      <c r="AP177" s="9"/>
      <c r="AQ177" s="40"/>
      <c r="AR177" s="9"/>
    </row>
    <row r="178" spans="27:44">
      <c r="AA178" s="40"/>
      <c r="AB178" s="9"/>
      <c r="AG178" s="40"/>
      <c r="AH178" s="9"/>
      <c r="AI178" s="40"/>
      <c r="AJ178" s="9"/>
      <c r="AK178" s="40"/>
      <c r="AL178" s="9"/>
      <c r="AM178" s="40"/>
      <c r="AN178" s="9"/>
      <c r="AO178" s="40"/>
      <c r="AP178" s="9"/>
      <c r="AQ178" s="40"/>
      <c r="AR178" s="9"/>
    </row>
    <row r="179" spans="27:44">
      <c r="AA179" s="40"/>
      <c r="AB179" s="9"/>
      <c r="AG179" s="40"/>
      <c r="AH179" s="9"/>
      <c r="AI179" s="40"/>
      <c r="AJ179" s="9"/>
      <c r="AK179" s="40"/>
      <c r="AL179" s="9"/>
      <c r="AM179" s="40"/>
      <c r="AN179" s="9"/>
      <c r="AO179" s="40"/>
      <c r="AP179" s="9"/>
      <c r="AQ179" s="40"/>
      <c r="AR179" s="9"/>
    </row>
    <row r="180" spans="27:44">
      <c r="AA180" s="40"/>
      <c r="AB180" s="9"/>
      <c r="AG180" s="40"/>
      <c r="AH180" s="9"/>
      <c r="AI180" s="40"/>
      <c r="AJ180" s="9"/>
      <c r="AK180" s="40"/>
      <c r="AL180" s="9"/>
      <c r="AM180" s="40"/>
      <c r="AN180" s="9"/>
      <c r="AO180" s="40"/>
      <c r="AP180" s="9"/>
      <c r="AQ180" s="40"/>
      <c r="AR180" s="9"/>
    </row>
    <row r="181" spans="27:44">
      <c r="AA181" s="40"/>
      <c r="AB181" s="9"/>
      <c r="AG181" s="40"/>
      <c r="AH181" s="9"/>
      <c r="AI181" s="40"/>
      <c r="AJ181" s="9"/>
      <c r="AK181" s="40"/>
      <c r="AL181" s="9"/>
      <c r="AM181" s="40"/>
      <c r="AN181" s="9"/>
      <c r="AO181" s="40"/>
      <c r="AP181" s="9"/>
      <c r="AQ181" s="40"/>
      <c r="AR181" s="9"/>
    </row>
    <row r="182" spans="27:44">
      <c r="AA182" s="40"/>
      <c r="AB182" s="9"/>
      <c r="AG182" s="40"/>
      <c r="AH182" s="9"/>
      <c r="AI182" s="40"/>
      <c r="AJ182" s="9"/>
      <c r="AK182" s="40"/>
      <c r="AL182" s="9"/>
      <c r="AM182" s="40"/>
      <c r="AN182" s="9"/>
      <c r="AO182" s="40"/>
      <c r="AP182" s="9"/>
      <c r="AQ182" s="40"/>
      <c r="AR182" s="9"/>
    </row>
    <row r="183" spans="27:44">
      <c r="AA183" s="40"/>
      <c r="AB183" s="9"/>
      <c r="AG183" s="40"/>
      <c r="AH183" s="9"/>
      <c r="AI183" s="40"/>
      <c r="AJ183" s="9"/>
      <c r="AK183" s="40"/>
      <c r="AL183" s="9"/>
      <c r="AM183" s="40"/>
      <c r="AN183" s="9"/>
      <c r="AO183" s="40"/>
      <c r="AP183" s="9"/>
      <c r="AQ183" s="40"/>
      <c r="AR183" s="9"/>
    </row>
    <row r="184" spans="27:44">
      <c r="AA184" s="40"/>
      <c r="AB184" s="9"/>
      <c r="AG184" s="40"/>
      <c r="AH184" s="9"/>
      <c r="AI184" s="40"/>
      <c r="AJ184" s="9"/>
      <c r="AK184" s="40"/>
      <c r="AL184" s="9"/>
      <c r="AM184" s="40"/>
      <c r="AN184" s="9"/>
      <c r="AO184" s="40"/>
      <c r="AP184" s="9"/>
      <c r="AQ184" s="40"/>
      <c r="AR184" s="9"/>
    </row>
    <row r="185" spans="27:44">
      <c r="AA185" s="40"/>
      <c r="AB185" s="9"/>
      <c r="AG185" s="40"/>
      <c r="AH185" s="9"/>
      <c r="AI185" s="40"/>
      <c r="AJ185" s="9"/>
      <c r="AK185" s="40"/>
      <c r="AL185" s="9"/>
      <c r="AM185" s="40"/>
      <c r="AN185" s="9"/>
      <c r="AO185" s="40"/>
      <c r="AP185" s="9"/>
      <c r="AQ185" s="40"/>
      <c r="AR185" s="9"/>
    </row>
    <row r="186" spans="27:44">
      <c r="AA186" s="40"/>
      <c r="AB186" s="9"/>
      <c r="AG186" s="40"/>
      <c r="AH186" s="9"/>
      <c r="AI186" s="40"/>
      <c r="AJ186" s="9"/>
      <c r="AK186" s="40"/>
      <c r="AL186" s="9"/>
      <c r="AM186" s="40"/>
      <c r="AN186" s="9"/>
      <c r="AO186" s="40"/>
      <c r="AP186" s="9"/>
      <c r="AQ186" s="40"/>
      <c r="AR186" s="9"/>
    </row>
    <row r="187" spans="27:44">
      <c r="AA187" s="40"/>
      <c r="AB187" s="9"/>
      <c r="AG187" s="40"/>
      <c r="AH187" s="9"/>
      <c r="AI187" s="40"/>
      <c r="AJ187" s="9"/>
      <c r="AK187" s="40"/>
      <c r="AL187" s="9"/>
      <c r="AM187" s="40"/>
      <c r="AN187" s="9"/>
      <c r="AO187" s="40"/>
      <c r="AP187" s="9"/>
      <c r="AQ187" s="40"/>
      <c r="AR187" s="9"/>
    </row>
    <row r="188" spans="27:44">
      <c r="AA188" s="40"/>
      <c r="AB188" s="9"/>
      <c r="AG188" s="40"/>
      <c r="AH188" s="9"/>
      <c r="AI188" s="40"/>
      <c r="AJ188" s="9"/>
      <c r="AK188" s="40"/>
      <c r="AL188" s="9"/>
      <c r="AM188" s="40"/>
      <c r="AN188" s="9"/>
      <c r="AO188" s="40"/>
      <c r="AP188" s="9"/>
      <c r="AQ188" s="40"/>
      <c r="AR188" s="9"/>
    </row>
    <row r="189" spans="27:44">
      <c r="AA189" s="40"/>
      <c r="AB189" s="9"/>
      <c r="AG189" s="40"/>
      <c r="AH189" s="9"/>
      <c r="AI189" s="40"/>
      <c r="AJ189" s="9"/>
      <c r="AK189" s="40"/>
      <c r="AL189" s="9"/>
      <c r="AM189" s="40"/>
      <c r="AN189" s="9"/>
      <c r="AO189" s="40"/>
      <c r="AP189" s="9"/>
      <c r="AQ189" s="40"/>
      <c r="AR189" s="9"/>
    </row>
    <row r="190" spans="27:44">
      <c r="AA190" s="40"/>
      <c r="AB190" s="9"/>
      <c r="AG190" s="40"/>
      <c r="AH190" s="9"/>
      <c r="AI190" s="40"/>
      <c r="AJ190" s="9"/>
      <c r="AK190" s="40"/>
      <c r="AL190" s="9"/>
      <c r="AM190" s="40"/>
      <c r="AN190" s="9"/>
      <c r="AO190" s="40"/>
      <c r="AP190" s="9"/>
      <c r="AQ190" s="40"/>
      <c r="AR190" s="9"/>
    </row>
    <row r="191" spans="27:44">
      <c r="AA191" s="40"/>
      <c r="AB191" s="9"/>
      <c r="AG191" s="40"/>
      <c r="AH191" s="9"/>
      <c r="AI191" s="40"/>
      <c r="AJ191" s="9"/>
      <c r="AK191" s="40"/>
      <c r="AL191" s="9"/>
      <c r="AM191" s="40"/>
      <c r="AN191" s="9"/>
      <c r="AO191" s="40"/>
      <c r="AP191" s="9"/>
      <c r="AQ191" s="40"/>
      <c r="AR191" s="9"/>
    </row>
    <row r="192" spans="27:44">
      <c r="AA192" s="40"/>
      <c r="AB192" s="9"/>
      <c r="AG192" s="40"/>
      <c r="AH192" s="9"/>
      <c r="AI192" s="40"/>
      <c r="AJ192" s="9"/>
      <c r="AK192" s="40"/>
      <c r="AL192" s="9"/>
      <c r="AM192" s="40"/>
      <c r="AN192" s="9"/>
      <c r="AO192" s="40"/>
      <c r="AP192" s="9"/>
      <c r="AQ192" s="40"/>
      <c r="AR192" s="9"/>
    </row>
    <row r="193" spans="27:44">
      <c r="AA193" s="40"/>
      <c r="AB193" s="9"/>
      <c r="AG193" s="40"/>
      <c r="AH193" s="9"/>
      <c r="AI193" s="40"/>
      <c r="AJ193" s="9"/>
      <c r="AK193" s="40"/>
      <c r="AL193" s="9"/>
      <c r="AM193" s="40"/>
      <c r="AN193" s="9"/>
      <c r="AO193" s="40"/>
      <c r="AP193" s="9"/>
      <c r="AQ193" s="40"/>
      <c r="AR193" s="9"/>
    </row>
    <row r="194" spans="27:44">
      <c r="AA194" s="40"/>
      <c r="AB194" s="9"/>
      <c r="AG194" s="40"/>
      <c r="AH194" s="9"/>
      <c r="AI194" s="40"/>
      <c r="AJ194" s="9"/>
      <c r="AK194" s="40"/>
      <c r="AL194" s="9"/>
      <c r="AM194" s="40"/>
      <c r="AN194" s="9"/>
      <c r="AO194" s="40"/>
      <c r="AP194" s="9"/>
      <c r="AQ194" s="40"/>
      <c r="AR194" s="9"/>
    </row>
    <row r="195" spans="27:44">
      <c r="AA195" s="40"/>
      <c r="AB195" s="9"/>
      <c r="AG195" s="40"/>
      <c r="AH195" s="9"/>
      <c r="AI195" s="40"/>
      <c r="AJ195" s="9"/>
      <c r="AK195" s="40"/>
      <c r="AL195" s="9"/>
      <c r="AM195" s="40"/>
      <c r="AN195" s="9"/>
      <c r="AO195" s="40"/>
      <c r="AP195" s="9"/>
      <c r="AQ195" s="40"/>
      <c r="AR195" s="9"/>
    </row>
    <row r="196" spans="27:44">
      <c r="AA196" s="40"/>
      <c r="AB196" s="9"/>
      <c r="AG196" s="40"/>
      <c r="AH196" s="9"/>
      <c r="AI196" s="40"/>
      <c r="AJ196" s="9"/>
      <c r="AK196" s="40"/>
      <c r="AL196" s="9"/>
      <c r="AM196" s="40"/>
      <c r="AN196" s="9"/>
      <c r="AO196" s="40"/>
      <c r="AP196" s="9"/>
      <c r="AQ196" s="40"/>
      <c r="AR196" s="9"/>
    </row>
    <row r="197" spans="27:44">
      <c r="AA197" s="40"/>
      <c r="AB197" s="9"/>
      <c r="AG197" s="40"/>
      <c r="AH197" s="9"/>
      <c r="AI197" s="40"/>
      <c r="AJ197" s="9"/>
      <c r="AK197" s="40"/>
      <c r="AL197" s="9"/>
      <c r="AM197" s="40"/>
      <c r="AN197" s="9"/>
      <c r="AO197" s="40"/>
      <c r="AP197" s="9"/>
      <c r="AQ197" s="40"/>
      <c r="AR197" s="9"/>
    </row>
    <row r="198" spans="27:44">
      <c r="AA198" s="40"/>
      <c r="AB198" s="9"/>
      <c r="AG198" s="40"/>
      <c r="AH198" s="9"/>
      <c r="AI198" s="40"/>
      <c r="AJ198" s="9"/>
      <c r="AK198" s="40"/>
      <c r="AL198" s="9"/>
      <c r="AM198" s="40"/>
      <c r="AN198" s="9"/>
      <c r="AO198" s="40"/>
      <c r="AP198" s="9"/>
      <c r="AQ198" s="40"/>
      <c r="AR198" s="9"/>
    </row>
    <row r="199" spans="27:44">
      <c r="AA199" s="40"/>
      <c r="AB199" s="9"/>
      <c r="AG199" s="40"/>
      <c r="AH199" s="9"/>
      <c r="AI199" s="40"/>
      <c r="AJ199" s="9"/>
      <c r="AK199" s="40"/>
      <c r="AL199" s="9"/>
      <c r="AM199" s="40"/>
      <c r="AN199" s="9"/>
      <c r="AO199" s="40"/>
      <c r="AP199" s="9"/>
      <c r="AQ199" s="40"/>
      <c r="AR199" s="9"/>
    </row>
    <row r="200" spans="27:44">
      <c r="AA200" s="40"/>
      <c r="AB200" s="9"/>
      <c r="AG200" s="40"/>
      <c r="AH200" s="9"/>
      <c r="AI200" s="40"/>
      <c r="AJ200" s="9"/>
      <c r="AK200" s="40"/>
      <c r="AL200" s="9"/>
      <c r="AM200" s="40"/>
      <c r="AN200" s="9"/>
      <c r="AO200" s="40"/>
      <c r="AP200" s="9"/>
      <c r="AQ200" s="40"/>
      <c r="AR200" s="9"/>
    </row>
    <row r="201" spans="27:44">
      <c r="AA201" s="40"/>
      <c r="AB201" s="9"/>
      <c r="AG201" s="40"/>
      <c r="AH201" s="9"/>
      <c r="AI201" s="40"/>
      <c r="AJ201" s="9"/>
      <c r="AK201" s="40"/>
      <c r="AL201" s="9"/>
      <c r="AM201" s="40"/>
      <c r="AN201" s="9"/>
      <c r="AO201" s="40"/>
      <c r="AP201" s="9"/>
      <c r="AQ201" s="40"/>
      <c r="AR201" s="9"/>
    </row>
    <row r="202" spans="27:44">
      <c r="AA202" s="40"/>
      <c r="AB202" s="9"/>
      <c r="AG202" s="40"/>
      <c r="AH202" s="9"/>
      <c r="AI202" s="40"/>
      <c r="AJ202" s="9"/>
      <c r="AK202" s="40"/>
      <c r="AL202" s="9"/>
      <c r="AM202" s="40"/>
      <c r="AN202" s="9"/>
      <c r="AO202" s="40"/>
      <c r="AP202" s="9"/>
      <c r="AQ202" s="40"/>
      <c r="AR202" s="9"/>
    </row>
    <row r="203" spans="27:44">
      <c r="AA203" s="40"/>
      <c r="AB203" s="9"/>
      <c r="AG203" s="40"/>
      <c r="AH203" s="9"/>
      <c r="AI203" s="40"/>
      <c r="AJ203" s="9"/>
      <c r="AK203" s="40"/>
      <c r="AL203" s="9"/>
      <c r="AM203" s="40"/>
      <c r="AN203" s="9"/>
      <c r="AO203" s="40"/>
      <c r="AP203" s="9"/>
      <c r="AQ203" s="40"/>
      <c r="AR203" s="9"/>
    </row>
    <row r="204" spans="27:44">
      <c r="AA204" s="40"/>
      <c r="AB204" s="9"/>
      <c r="AG204" s="40"/>
      <c r="AH204" s="9"/>
      <c r="AI204" s="40"/>
      <c r="AJ204" s="9"/>
      <c r="AK204" s="40"/>
      <c r="AL204" s="9"/>
      <c r="AM204" s="40"/>
      <c r="AN204" s="9"/>
      <c r="AO204" s="40"/>
      <c r="AP204" s="9"/>
      <c r="AQ204" s="40"/>
      <c r="AR204" s="9"/>
    </row>
    <row r="205" spans="27:44">
      <c r="AA205" s="40"/>
      <c r="AB205" s="9"/>
      <c r="AG205" s="40"/>
      <c r="AH205" s="9"/>
      <c r="AI205" s="40"/>
      <c r="AJ205" s="9"/>
      <c r="AK205" s="40"/>
      <c r="AL205" s="9"/>
      <c r="AM205" s="40"/>
      <c r="AN205" s="9"/>
      <c r="AO205" s="40"/>
      <c r="AP205" s="9"/>
      <c r="AQ205" s="40"/>
      <c r="AR205" s="9"/>
    </row>
    <row r="206" spans="27:44">
      <c r="AA206" s="40"/>
      <c r="AB206" s="9"/>
      <c r="AG206" s="40"/>
      <c r="AH206" s="9"/>
      <c r="AI206" s="40"/>
      <c r="AJ206" s="9"/>
      <c r="AK206" s="40"/>
      <c r="AL206" s="9"/>
      <c r="AM206" s="40"/>
      <c r="AN206" s="9"/>
      <c r="AO206" s="40"/>
      <c r="AP206" s="9"/>
      <c r="AQ206" s="40"/>
      <c r="AR206" s="9"/>
    </row>
    <row r="207" spans="27:44">
      <c r="AA207" s="40"/>
      <c r="AB207" s="9"/>
      <c r="AG207" s="40"/>
      <c r="AH207" s="9"/>
      <c r="AI207" s="40"/>
      <c r="AJ207" s="9"/>
      <c r="AK207" s="40"/>
      <c r="AL207" s="9"/>
      <c r="AM207" s="40"/>
      <c r="AN207" s="9"/>
      <c r="AO207" s="40"/>
      <c r="AP207" s="9"/>
      <c r="AQ207" s="40"/>
      <c r="AR207" s="9"/>
    </row>
    <row r="208" spans="27:44">
      <c r="AA208" s="40"/>
      <c r="AB208" s="9"/>
      <c r="AG208" s="40"/>
      <c r="AH208" s="9"/>
      <c r="AI208" s="40"/>
      <c r="AJ208" s="9"/>
      <c r="AK208" s="40"/>
      <c r="AL208" s="9"/>
      <c r="AM208" s="40"/>
      <c r="AN208" s="9"/>
      <c r="AO208" s="40"/>
      <c r="AP208" s="9"/>
      <c r="AQ208" s="40"/>
      <c r="AR208" s="9"/>
    </row>
    <row r="209" spans="27:44">
      <c r="AA209" s="40"/>
      <c r="AB209" s="9"/>
      <c r="AG209" s="40"/>
      <c r="AH209" s="9"/>
      <c r="AI209" s="40"/>
      <c r="AJ209" s="9"/>
      <c r="AK209" s="40"/>
      <c r="AL209" s="9"/>
      <c r="AM209" s="40"/>
      <c r="AN209" s="9"/>
      <c r="AO209" s="40"/>
      <c r="AP209" s="9"/>
      <c r="AQ209" s="40"/>
      <c r="AR209" s="9"/>
    </row>
    <row r="210" spans="27:44">
      <c r="AA210" s="40"/>
      <c r="AB210" s="9"/>
      <c r="AG210" s="40"/>
      <c r="AH210" s="9"/>
      <c r="AI210" s="40"/>
      <c r="AJ210" s="9"/>
      <c r="AK210" s="40"/>
      <c r="AL210" s="9"/>
      <c r="AM210" s="40"/>
      <c r="AN210" s="9"/>
      <c r="AO210" s="40"/>
      <c r="AP210" s="9"/>
      <c r="AQ210" s="40"/>
      <c r="AR210" s="9"/>
    </row>
    <row r="211" spans="27:44">
      <c r="AA211" s="40"/>
      <c r="AB211" s="9"/>
      <c r="AG211" s="40"/>
      <c r="AH211" s="9"/>
      <c r="AI211" s="40"/>
      <c r="AJ211" s="9"/>
      <c r="AK211" s="40"/>
      <c r="AL211" s="9"/>
      <c r="AM211" s="40"/>
      <c r="AN211" s="9"/>
      <c r="AO211" s="40"/>
      <c r="AP211" s="9"/>
      <c r="AQ211" s="40"/>
      <c r="AR211" s="9"/>
    </row>
    <row r="212" spans="27:44">
      <c r="AA212" s="40"/>
      <c r="AB212" s="9"/>
      <c r="AG212" s="40"/>
      <c r="AH212" s="9"/>
      <c r="AI212" s="40"/>
      <c r="AJ212" s="9"/>
      <c r="AK212" s="40"/>
      <c r="AL212" s="9"/>
      <c r="AM212" s="40"/>
      <c r="AN212" s="9"/>
      <c r="AO212" s="40"/>
      <c r="AP212" s="9"/>
      <c r="AQ212" s="40"/>
      <c r="AR212" s="9"/>
    </row>
    <row r="213" spans="27:44">
      <c r="AA213" s="40"/>
      <c r="AB213" s="9"/>
      <c r="AG213" s="40"/>
      <c r="AH213" s="9"/>
      <c r="AI213" s="40"/>
      <c r="AJ213" s="9"/>
      <c r="AK213" s="40"/>
      <c r="AL213" s="9"/>
      <c r="AM213" s="40"/>
      <c r="AN213" s="9"/>
      <c r="AO213" s="40"/>
      <c r="AP213" s="9"/>
      <c r="AQ213" s="40"/>
      <c r="AR213" s="9"/>
    </row>
    <row r="214" spans="27:44">
      <c r="AA214" s="40"/>
      <c r="AB214" s="9"/>
      <c r="AG214" s="40"/>
      <c r="AH214" s="9"/>
      <c r="AI214" s="40"/>
      <c r="AJ214" s="9"/>
      <c r="AK214" s="40"/>
      <c r="AL214" s="9"/>
      <c r="AM214" s="40"/>
      <c r="AN214" s="9"/>
      <c r="AO214" s="40"/>
      <c r="AP214" s="9"/>
      <c r="AQ214" s="40"/>
      <c r="AR214" s="9"/>
    </row>
    <row r="215" spans="27:44">
      <c r="AA215" s="40"/>
      <c r="AB215" s="9"/>
      <c r="AG215" s="40"/>
      <c r="AH215" s="9"/>
      <c r="AI215" s="40"/>
      <c r="AJ215" s="9"/>
      <c r="AK215" s="40"/>
      <c r="AL215" s="9"/>
      <c r="AM215" s="40"/>
      <c r="AN215" s="9"/>
      <c r="AO215" s="40"/>
      <c r="AP215" s="9"/>
      <c r="AQ215" s="40"/>
      <c r="AR215" s="9"/>
    </row>
    <row r="216" spans="27:44">
      <c r="AA216" s="40"/>
      <c r="AB216" s="9"/>
      <c r="AG216" s="40"/>
      <c r="AH216" s="9"/>
      <c r="AI216" s="40"/>
      <c r="AJ216" s="9"/>
      <c r="AK216" s="40"/>
      <c r="AL216" s="9"/>
      <c r="AM216" s="40"/>
      <c r="AN216" s="9"/>
      <c r="AO216" s="40"/>
      <c r="AP216" s="9"/>
      <c r="AQ216" s="40"/>
      <c r="AR216" s="9"/>
    </row>
    <row r="217" spans="27:44">
      <c r="AA217" s="40"/>
      <c r="AB217" s="9"/>
      <c r="AG217" s="40"/>
      <c r="AH217" s="9"/>
      <c r="AI217" s="40"/>
      <c r="AJ217" s="9"/>
      <c r="AK217" s="40"/>
      <c r="AL217" s="9"/>
      <c r="AM217" s="40"/>
      <c r="AN217" s="9"/>
      <c r="AO217" s="40"/>
      <c r="AP217" s="9"/>
      <c r="AQ217" s="40"/>
      <c r="AR217" s="9"/>
    </row>
    <row r="218" spans="27:44">
      <c r="AA218" s="40"/>
      <c r="AB218" s="9"/>
      <c r="AG218" s="40"/>
      <c r="AH218" s="9"/>
      <c r="AI218" s="40"/>
      <c r="AJ218" s="9"/>
      <c r="AK218" s="40"/>
      <c r="AL218" s="9"/>
      <c r="AM218" s="40"/>
      <c r="AN218" s="9"/>
      <c r="AO218" s="40"/>
      <c r="AP218" s="9"/>
      <c r="AQ218" s="40"/>
      <c r="AR218" s="9"/>
    </row>
    <row r="219" spans="27:44">
      <c r="AA219" s="40"/>
      <c r="AB219" s="9"/>
      <c r="AG219" s="40"/>
      <c r="AH219" s="9"/>
      <c r="AI219" s="40"/>
      <c r="AJ219" s="9"/>
      <c r="AK219" s="40"/>
      <c r="AL219" s="9"/>
      <c r="AM219" s="40"/>
      <c r="AN219" s="9"/>
      <c r="AO219" s="40"/>
      <c r="AP219" s="9"/>
      <c r="AQ219" s="40"/>
      <c r="AR219" s="9"/>
    </row>
    <row r="220" spans="27:44">
      <c r="AA220" s="40"/>
      <c r="AB220" s="9"/>
      <c r="AG220" s="40"/>
      <c r="AH220" s="9"/>
      <c r="AI220" s="40"/>
      <c r="AJ220" s="9"/>
      <c r="AK220" s="40"/>
      <c r="AL220" s="9"/>
      <c r="AM220" s="40"/>
      <c r="AN220" s="9"/>
      <c r="AO220" s="40"/>
      <c r="AP220" s="9"/>
      <c r="AQ220" s="40"/>
      <c r="AR220" s="9"/>
    </row>
    <row r="221" spans="27:44">
      <c r="AA221" s="40"/>
      <c r="AB221" s="9"/>
      <c r="AG221" s="40"/>
      <c r="AH221" s="9"/>
      <c r="AI221" s="40"/>
      <c r="AJ221" s="9"/>
      <c r="AK221" s="40"/>
      <c r="AL221" s="9"/>
      <c r="AM221" s="40"/>
      <c r="AN221" s="9"/>
      <c r="AO221" s="40"/>
      <c r="AP221" s="9"/>
      <c r="AQ221" s="40"/>
      <c r="AR221" s="9"/>
    </row>
    <row r="222" spans="27:44">
      <c r="AA222" s="40"/>
      <c r="AB222" s="9"/>
      <c r="AG222" s="40"/>
      <c r="AH222" s="9"/>
      <c r="AI222" s="40"/>
      <c r="AJ222" s="9"/>
      <c r="AK222" s="40"/>
      <c r="AL222" s="9"/>
      <c r="AM222" s="40"/>
      <c r="AN222" s="9"/>
      <c r="AO222" s="40"/>
      <c r="AP222" s="9"/>
      <c r="AQ222" s="40"/>
      <c r="AR222" s="9"/>
    </row>
    <row r="223" spans="27:44">
      <c r="AA223" s="40"/>
      <c r="AB223" s="9"/>
      <c r="AG223" s="40"/>
      <c r="AH223" s="9"/>
      <c r="AI223" s="40"/>
      <c r="AJ223" s="9"/>
      <c r="AK223" s="40"/>
      <c r="AL223" s="9"/>
      <c r="AM223" s="40"/>
      <c r="AN223" s="9"/>
      <c r="AO223" s="40"/>
      <c r="AP223" s="9"/>
      <c r="AQ223" s="40"/>
      <c r="AR223" s="9"/>
    </row>
    <row r="224" spans="27:44">
      <c r="AA224" s="40"/>
      <c r="AB224" s="9"/>
      <c r="AG224" s="40"/>
      <c r="AH224" s="9"/>
      <c r="AI224" s="40"/>
      <c r="AJ224" s="9"/>
      <c r="AK224" s="40"/>
      <c r="AL224" s="9"/>
      <c r="AM224" s="40"/>
      <c r="AN224" s="9"/>
      <c r="AO224" s="40"/>
      <c r="AP224" s="9"/>
      <c r="AQ224" s="40"/>
      <c r="AR224" s="9"/>
    </row>
    <row r="225" spans="27:44">
      <c r="AA225" s="40"/>
      <c r="AB225" s="9"/>
      <c r="AG225" s="40"/>
      <c r="AH225" s="9"/>
      <c r="AI225" s="40"/>
      <c r="AJ225" s="9"/>
      <c r="AK225" s="40"/>
      <c r="AL225" s="9"/>
      <c r="AM225" s="40"/>
      <c r="AN225" s="9"/>
      <c r="AO225" s="40"/>
      <c r="AP225" s="9"/>
      <c r="AQ225" s="40"/>
      <c r="AR225" s="9"/>
    </row>
    <row r="226" spans="27:44">
      <c r="AA226" s="40"/>
      <c r="AB226" s="9"/>
      <c r="AG226" s="40"/>
      <c r="AH226" s="9"/>
      <c r="AI226" s="40"/>
      <c r="AJ226" s="9"/>
      <c r="AK226" s="40"/>
      <c r="AL226" s="9"/>
      <c r="AM226" s="40"/>
      <c r="AN226" s="9"/>
      <c r="AO226" s="40"/>
      <c r="AP226" s="9"/>
      <c r="AQ226" s="40"/>
      <c r="AR226" s="9"/>
    </row>
    <row r="227" spans="27:44">
      <c r="AA227" s="40"/>
      <c r="AB227" s="9"/>
      <c r="AG227" s="40"/>
      <c r="AH227" s="9"/>
      <c r="AI227" s="40"/>
      <c r="AJ227" s="9"/>
      <c r="AK227" s="40"/>
      <c r="AL227" s="9"/>
      <c r="AM227" s="40"/>
      <c r="AN227" s="9"/>
      <c r="AO227" s="40"/>
      <c r="AP227" s="9"/>
      <c r="AQ227" s="40"/>
      <c r="AR227" s="9"/>
    </row>
    <row r="228" spans="27:44">
      <c r="AA228" s="40"/>
      <c r="AB228" s="9"/>
      <c r="AG228" s="40"/>
      <c r="AH228" s="9"/>
      <c r="AI228" s="40"/>
      <c r="AJ228" s="9"/>
      <c r="AK228" s="40"/>
      <c r="AL228" s="9"/>
      <c r="AM228" s="40"/>
      <c r="AN228" s="9"/>
      <c r="AO228" s="40"/>
      <c r="AP228" s="9"/>
      <c r="AQ228" s="40"/>
      <c r="AR228" s="9"/>
    </row>
    <row r="229" spans="27:44">
      <c r="AA229" s="40"/>
      <c r="AB229" s="9"/>
      <c r="AG229" s="40"/>
      <c r="AH229" s="9"/>
      <c r="AI229" s="40"/>
      <c r="AJ229" s="9"/>
      <c r="AK229" s="40"/>
      <c r="AL229" s="9"/>
      <c r="AM229" s="40"/>
      <c r="AN229" s="9"/>
      <c r="AO229" s="40"/>
      <c r="AP229" s="9"/>
      <c r="AQ229" s="40"/>
      <c r="AR229" s="9"/>
    </row>
    <row r="230" spans="27:44">
      <c r="AA230" s="40"/>
      <c r="AB230" s="9"/>
      <c r="AG230" s="40"/>
      <c r="AH230" s="9"/>
      <c r="AI230" s="40"/>
      <c r="AJ230" s="9"/>
      <c r="AK230" s="40"/>
      <c r="AL230" s="9"/>
      <c r="AM230" s="40"/>
      <c r="AN230" s="9"/>
      <c r="AO230" s="40"/>
      <c r="AP230" s="9"/>
      <c r="AQ230" s="40"/>
      <c r="AR230" s="9"/>
    </row>
    <row r="231" spans="27:44">
      <c r="AA231" s="40"/>
      <c r="AB231" s="9"/>
      <c r="AG231" s="40"/>
      <c r="AH231" s="9"/>
      <c r="AI231" s="40"/>
      <c r="AJ231" s="9"/>
      <c r="AK231" s="40"/>
      <c r="AL231" s="9"/>
      <c r="AM231" s="40"/>
      <c r="AN231" s="9"/>
      <c r="AO231" s="40"/>
      <c r="AP231" s="9"/>
      <c r="AQ231" s="40"/>
      <c r="AR231" s="9"/>
    </row>
    <row r="232" spans="27:44">
      <c r="AA232" s="40"/>
      <c r="AB232" s="9"/>
      <c r="AG232" s="40"/>
      <c r="AH232" s="9"/>
      <c r="AI232" s="40"/>
      <c r="AJ232" s="9"/>
      <c r="AK232" s="40"/>
      <c r="AL232" s="9"/>
      <c r="AM232" s="40"/>
      <c r="AN232" s="9"/>
      <c r="AO232" s="40"/>
      <c r="AP232" s="9"/>
      <c r="AQ232" s="40"/>
      <c r="AR232" s="9"/>
    </row>
    <row r="233" spans="27:44">
      <c r="AA233" s="40"/>
      <c r="AB233" s="9"/>
      <c r="AG233" s="40"/>
      <c r="AH233" s="9"/>
      <c r="AI233" s="40"/>
      <c r="AJ233" s="9"/>
      <c r="AK233" s="40"/>
      <c r="AL233" s="9"/>
      <c r="AM233" s="40"/>
      <c r="AN233" s="9"/>
      <c r="AO233" s="40"/>
      <c r="AP233" s="9"/>
      <c r="AQ233" s="40"/>
      <c r="AR233" s="9"/>
    </row>
    <row r="234" spans="27:44">
      <c r="AA234" s="40"/>
      <c r="AB234" s="9"/>
      <c r="AG234" s="40"/>
      <c r="AH234" s="9"/>
      <c r="AI234" s="40"/>
      <c r="AJ234" s="9"/>
      <c r="AK234" s="40"/>
      <c r="AL234" s="9"/>
      <c r="AM234" s="40"/>
      <c r="AN234" s="9"/>
      <c r="AO234" s="40"/>
      <c r="AP234" s="9"/>
      <c r="AQ234" s="40"/>
      <c r="AR234" s="9"/>
    </row>
    <row r="235" spans="27:44">
      <c r="AA235" s="40"/>
      <c r="AB235" s="9"/>
      <c r="AG235" s="40"/>
      <c r="AH235" s="9"/>
      <c r="AI235" s="40"/>
      <c r="AJ235" s="9"/>
      <c r="AK235" s="40"/>
      <c r="AL235" s="9"/>
      <c r="AM235" s="40"/>
      <c r="AN235" s="9"/>
      <c r="AO235" s="40"/>
      <c r="AP235" s="9"/>
      <c r="AQ235" s="40"/>
      <c r="AR235" s="9"/>
    </row>
    <row r="236" spans="27:44">
      <c r="AA236" s="40"/>
      <c r="AB236" s="9"/>
      <c r="AG236" s="40"/>
      <c r="AH236" s="9"/>
      <c r="AI236" s="40"/>
      <c r="AJ236" s="9"/>
      <c r="AK236" s="40"/>
      <c r="AL236" s="9"/>
      <c r="AM236" s="40"/>
      <c r="AN236" s="9"/>
      <c r="AO236" s="40"/>
      <c r="AP236" s="9"/>
      <c r="AQ236" s="40"/>
      <c r="AR236" s="9"/>
    </row>
    <row r="237" spans="27:44">
      <c r="AA237" s="40"/>
      <c r="AB237" s="9"/>
      <c r="AG237" s="40"/>
      <c r="AH237" s="9"/>
      <c r="AI237" s="40"/>
      <c r="AJ237" s="9"/>
      <c r="AK237" s="40"/>
      <c r="AL237" s="9"/>
      <c r="AM237" s="40"/>
      <c r="AN237" s="9"/>
      <c r="AO237" s="40"/>
      <c r="AP237" s="9"/>
      <c r="AQ237" s="40"/>
      <c r="AR237" s="9"/>
    </row>
    <row r="238" spans="27:44">
      <c r="AA238" s="40"/>
      <c r="AB238" s="9"/>
      <c r="AG238" s="40"/>
      <c r="AH238" s="9"/>
      <c r="AI238" s="40"/>
      <c r="AJ238" s="9"/>
      <c r="AK238" s="40"/>
      <c r="AL238" s="9"/>
      <c r="AM238" s="40"/>
      <c r="AN238" s="9"/>
      <c r="AO238" s="40"/>
      <c r="AP238" s="9"/>
      <c r="AQ238" s="40"/>
      <c r="AR238" s="9"/>
    </row>
    <row r="239" spans="27:44">
      <c r="AA239" s="40"/>
      <c r="AB239" s="9"/>
      <c r="AG239" s="40"/>
      <c r="AH239" s="9"/>
      <c r="AI239" s="40"/>
      <c r="AJ239" s="9"/>
      <c r="AK239" s="40"/>
      <c r="AL239" s="9"/>
      <c r="AM239" s="40"/>
      <c r="AN239" s="9"/>
      <c r="AO239" s="40"/>
      <c r="AP239" s="9"/>
      <c r="AQ239" s="40"/>
      <c r="AR239" s="9"/>
    </row>
    <row r="240" spans="27:44">
      <c r="AA240" s="40"/>
      <c r="AB240" s="9"/>
      <c r="AG240" s="40"/>
      <c r="AH240" s="9"/>
      <c r="AI240" s="40"/>
      <c r="AJ240" s="9"/>
      <c r="AK240" s="40"/>
      <c r="AL240" s="9"/>
      <c r="AM240" s="40"/>
      <c r="AN240" s="9"/>
      <c r="AO240" s="40"/>
      <c r="AP240" s="9"/>
      <c r="AQ240" s="40"/>
      <c r="AR240" s="9"/>
    </row>
    <row r="241" spans="27:44">
      <c r="AA241" s="40"/>
      <c r="AB241" s="9"/>
      <c r="AG241" s="40"/>
      <c r="AH241" s="9"/>
      <c r="AI241" s="40"/>
      <c r="AJ241" s="9"/>
      <c r="AK241" s="40"/>
      <c r="AL241" s="9"/>
      <c r="AM241" s="40"/>
      <c r="AN241" s="9"/>
      <c r="AO241" s="40"/>
      <c r="AP241" s="9"/>
      <c r="AQ241" s="40"/>
      <c r="AR241" s="9"/>
    </row>
    <row r="242" spans="27:44">
      <c r="AA242" s="40"/>
      <c r="AB242" s="9"/>
      <c r="AG242" s="40"/>
      <c r="AH242" s="9"/>
      <c r="AI242" s="40"/>
      <c r="AJ242" s="9"/>
      <c r="AK242" s="40"/>
      <c r="AL242" s="9"/>
      <c r="AM242" s="40"/>
      <c r="AN242" s="9"/>
      <c r="AO242" s="40"/>
      <c r="AP242" s="9"/>
      <c r="AQ242" s="40"/>
      <c r="AR242" s="9"/>
    </row>
    <row r="243" spans="27:44">
      <c r="AA243" s="40"/>
      <c r="AB243" s="9"/>
      <c r="AG243" s="40"/>
      <c r="AH243" s="9"/>
      <c r="AI243" s="40"/>
      <c r="AJ243" s="9"/>
      <c r="AK243" s="40"/>
      <c r="AL243" s="9"/>
      <c r="AM243" s="40"/>
      <c r="AN243" s="9"/>
      <c r="AO243" s="40"/>
      <c r="AP243" s="9"/>
      <c r="AQ243" s="40"/>
      <c r="AR243" s="9"/>
    </row>
    <row r="244" spans="27:44">
      <c r="AA244" s="40"/>
      <c r="AB244" s="9"/>
      <c r="AG244" s="40"/>
      <c r="AH244" s="9"/>
      <c r="AI244" s="40"/>
      <c r="AJ244" s="9"/>
      <c r="AK244" s="40"/>
      <c r="AL244" s="9"/>
      <c r="AM244" s="40"/>
      <c r="AN244" s="9"/>
      <c r="AO244" s="40"/>
      <c r="AP244" s="9"/>
      <c r="AQ244" s="40"/>
      <c r="AR244" s="9"/>
    </row>
    <row r="245" spans="27:44">
      <c r="AA245" s="40"/>
      <c r="AB245" s="9"/>
      <c r="AG245" s="40"/>
      <c r="AH245" s="9"/>
      <c r="AI245" s="40"/>
      <c r="AJ245" s="9"/>
      <c r="AK245" s="40"/>
      <c r="AL245" s="9"/>
      <c r="AM245" s="40"/>
      <c r="AN245" s="9"/>
      <c r="AO245" s="40"/>
      <c r="AP245" s="9"/>
      <c r="AQ245" s="40"/>
      <c r="AR245" s="9"/>
    </row>
    <row r="246" spans="27:44">
      <c r="AA246" s="40"/>
      <c r="AB246" s="9"/>
      <c r="AG246" s="40"/>
      <c r="AH246" s="9"/>
      <c r="AI246" s="40"/>
      <c r="AJ246" s="9"/>
      <c r="AK246" s="40"/>
      <c r="AL246" s="9"/>
      <c r="AM246" s="40"/>
      <c r="AN246" s="9"/>
      <c r="AO246" s="40"/>
      <c r="AP246" s="9"/>
      <c r="AQ246" s="40"/>
      <c r="AR246" s="9"/>
    </row>
    <row r="247" spans="27:44">
      <c r="AA247" s="40"/>
      <c r="AB247" s="9"/>
      <c r="AG247" s="40"/>
      <c r="AH247" s="9"/>
      <c r="AI247" s="40"/>
      <c r="AJ247" s="9"/>
      <c r="AK247" s="40"/>
      <c r="AL247" s="9"/>
      <c r="AM247" s="40"/>
      <c r="AN247" s="9"/>
      <c r="AO247" s="40"/>
      <c r="AP247" s="9"/>
      <c r="AQ247" s="40"/>
      <c r="AR247" s="9"/>
    </row>
    <row r="248" spans="27:44">
      <c r="AA248" s="40"/>
      <c r="AB248" s="9"/>
      <c r="AG248" s="40"/>
      <c r="AH248" s="9"/>
      <c r="AI248" s="40"/>
      <c r="AJ248" s="9"/>
      <c r="AK248" s="40"/>
      <c r="AL248" s="9"/>
      <c r="AM248" s="40"/>
      <c r="AN248" s="9"/>
      <c r="AO248" s="40"/>
      <c r="AP248" s="9"/>
      <c r="AQ248" s="40"/>
      <c r="AR248" s="9"/>
    </row>
    <row r="249" spans="27:44">
      <c r="AA249" s="40"/>
      <c r="AB249" s="9"/>
      <c r="AG249" s="40"/>
      <c r="AH249" s="9"/>
      <c r="AI249" s="40"/>
      <c r="AJ249" s="9"/>
      <c r="AK249" s="40"/>
      <c r="AL249" s="9"/>
      <c r="AM249" s="40"/>
      <c r="AN249" s="9"/>
      <c r="AO249" s="40"/>
      <c r="AP249" s="9"/>
      <c r="AQ249" s="40"/>
      <c r="AR249" s="9"/>
    </row>
    <row r="250" spans="27:44">
      <c r="AA250" s="40"/>
      <c r="AB250" s="9"/>
      <c r="AG250" s="40"/>
      <c r="AH250" s="9"/>
      <c r="AI250" s="40"/>
      <c r="AJ250" s="9"/>
      <c r="AK250" s="40"/>
      <c r="AL250" s="9"/>
      <c r="AM250" s="40"/>
      <c r="AN250" s="9"/>
      <c r="AO250" s="40"/>
      <c r="AP250" s="9"/>
      <c r="AQ250" s="40"/>
      <c r="AR250" s="9"/>
    </row>
    <row r="251" spans="27:44">
      <c r="AA251" s="40"/>
      <c r="AB251" s="9"/>
      <c r="AG251" s="40"/>
      <c r="AH251" s="9"/>
      <c r="AI251" s="40"/>
      <c r="AJ251" s="9"/>
      <c r="AK251" s="40"/>
      <c r="AL251" s="9"/>
      <c r="AM251" s="40"/>
      <c r="AN251" s="9"/>
      <c r="AO251" s="40"/>
      <c r="AP251" s="9"/>
      <c r="AQ251" s="40"/>
      <c r="AR251" s="9"/>
    </row>
    <row r="252" spans="27:44">
      <c r="AA252" s="40"/>
      <c r="AB252" s="9"/>
      <c r="AG252" s="40"/>
      <c r="AH252" s="9"/>
      <c r="AI252" s="40"/>
      <c r="AJ252" s="9"/>
      <c r="AK252" s="40"/>
      <c r="AL252" s="9"/>
      <c r="AM252" s="40"/>
      <c r="AN252" s="9"/>
      <c r="AO252" s="40"/>
      <c r="AP252" s="9"/>
      <c r="AQ252" s="40"/>
      <c r="AR252" s="9"/>
    </row>
    <row r="253" spans="27:44">
      <c r="AA253" s="40"/>
      <c r="AB253" s="9"/>
      <c r="AG253" s="40"/>
      <c r="AH253" s="9"/>
      <c r="AI253" s="40"/>
      <c r="AJ253" s="9"/>
      <c r="AK253" s="40"/>
      <c r="AL253" s="9"/>
      <c r="AM253" s="40"/>
      <c r="AN253" s="9"/>
      <c r="AO253" s="40"/>
      <c r="AP253" s="9"/>
      <c r="AQ253" s="40"/>
      <c r="AR253" s="9"/>
    </row>
    <row r="254" spans="27:44">
      <c r="AA254" s="40"/>
      <c r="AB254" s="9"/>
      <c r="AG254" s="40"/>
      <c r="AH254" s="9"/>
      <c r="AI254" s="40"/>
      <c r="AJ254" s="9"/>
      <c r="AK254" s="40"/>
      <c r="AL254" s="9"/>
      <c r="AM254" s="40"/>
      <c r="AN254" s="9"/>
      <c r="AO254" s="40"/>
      <c r="AP254" s="9"/>
      <c r="AQ254" s="40"/>
      <c r="AR254" s="9"/>
    </row>
    <row r="255" spans="27:44">
      <c r="AA255" s="40"/>
      <c r="AB255" s="9"/>
      <c r="AG255" s="40"/>
      <c r="AH255" s="9"/>
      <c r="AI255" s="40"/>
      <c r="AJ255" s="9"/>
      <c r="AK255" s="40"/>
      <c r="AL255" s="9"/>
      <c r="AM255" s="40"/>
      <c r="AN255" s="9"/>
      <c r="AO255" s="40"/>
      <c r="AP255" s="9"/>
      <c r="AQ255" s="40"/>
      <c r="AR255" s="9"/>
    </row>
    <row r="256" spans="27:44">
      <c r="AA256" s="40"/>
      <c r="AB256" s="9"/>
      <c r="AG256" s="40"/>
      <c r="AH256" s="9"/>
      <c r="AI256" s="40"/>
      <c r="AJ256" s="9"/>
      <c r="AK256" s="40"/>
      <c r="AL256" s="9"/>
      <c r="AM256" s="40"/>
      <c r="AN256" s="9"/>
      <c r="AO256" s="40"/>
      <c r="AP256" s="9"/>
      <c r="AQ256" s="40"/>
      <c r="AR256" s="9"/>
    </row>
    <row r="257" spans="27:44">
      <c r="AA257" s="40"/>
      <c r="AB257" s="9"/>
      <c r="AG257" s="40"/>
      <c r="AH257" s="9"/>
      <c r="AI257" s="40"/>
      <c r="AJ257" s="9"/>
      <c r="AK257" s="40"/>
      <c r="AL257" s="9"/>
      <c r="AM257" s="40"/>
      <c r="AN257" s="9"/>
      <c r="AO257" s="40"/>
      <c r="AP257" s="9"/>
      <c r="AQ257" s="40"/>
      <c r="AR257" s="9"/>
    </row>
    <row r="258" spans="27:44">
      <c r="AA258" s="40"/>
      <c r="AB258" s="9"/>
      <c r="AG258" s="40"/>
      <c r="AH258" s="9"/>
      <c r="AI258" s="40"/>
      <c r="AJ258" s="9"/>
      <c r="AK258" s="40"/>
      <c r="AL258" s="9"/>
      <c r="AM258" s="40"/>
      <c r="AN258" s="9"/>
      <c r="AO258" s="40"/>
      <c r="AP258" s="9"/>
      <c r="AQ258" s="40"/>
      <c r="AR258" s="9"/>
    </row>
    <row r="259" spans="27:44">
      <c r="AA259" s="40"/>
      <c r="AB259" s="9"/>
      <c r="AG259" s="40"/>
      <c r="AH259" s="9"/>
      <c r="AI259" s="40"/>
      <c r="AJ259" s="9"/>
      <c r="AK259" s="40"/>
      <c r="AL259" s="9"/>
      <c r="AM259" s="40"/>
      <c r="AN259" s="9"/>
      <c r="AO259" s="40"/>
      <c r="AP259" s="9"/>
      <c r="AQ259" s="40"/>
      <c r="AR259" s="9"/>
    </row>
    <row r="260" spans="27:44">
      <c r="AA260" s="40"/>
      <c r="AB260" s="9"/>
      <c r="AG260" s="40"/>
      <c r="AH260" s="9"/>
      <c r="AI260" s="40"/>
      <c r="AJ260" s="9"/>
      <c r="AK260" s="40"/>
      <c r="AL260" s="9"/>
      <c r="AM260" s="40"/>
      <c r="AN260" s="9"/>
      <c r="AO260" s="40"/>
      <c r="AP260" s="9"/>
      <c r="AQ260" s="40"/>
      <c r="AR260" s="9"/>
    </row>
    <row r="261" spans="27:44">
      <c r="AA261" s="40"/>
      <c r="AB261" s="9"/>
      <c r="AG261" s="40"/>
      <c r="AH261" s="9"/>
      <c r="AI261" s="40"/>
      <c r="AJ261" s="9"/>
      <c r="AK261" s="40"/>
      <c r="AL261" s="9"/>
      <c r="AM261" s="40"/>
      <c r="AN261" s="9"/>
      <c r="AO261" s="40"/>
      <c r="AP261" s="9"/>
      <c r="AQ261" s="40"/>
      <c r="AR261" s="9"/>
    </row>
    <row r="262" spans="27:44">
      <c r="AA262" s="40"/>
      <c r="AB262" s="9"/>
      <c r="AG262" s="40"/>
      <c r="AH262" s="9"/>
      <c r="AI262" s="40"/>
      <c r="AJ262" s="9"/>
      <c r="AK262" s="40"/>
      <c r="AL262" s="9"/>
      <c r="AM262" s="40"/>
      <c r="AN262" s="9"/>
      <c r="AO262" s="40"/>
      <c r="AP262" s="9"/>
      <c r="AQ262" s="40"/>
      <c r="AR262" s="9"/>
    </row>
    <row r="263" spans="27:44">
      <c r="AA263" s="40"/>
      <c r="AB263" s="9"/>
      <c r="AG263" s="40"/>
      <c r="AH263" s="9"/>
      <c r="AI263" s="40"/>
      <c r="AJ263" s="9"/>
      <c r="AK263" s="40"/>
      <c r="AL263" s="9"/>
      <c r="AM263" s="40"/>
      <c r="AN263" s="9"/>
      <c r="AO263" s="40"/>
      <c r="AP263" s="9"/>
      <c r="AQ263" s="40"/>
      <c r="AR263" s="9"/>
    </row>
    <row r="264" spans="27:44">
      <c r="AA264" s="40"/>
      <c r="AB264" s="9"/>
      <c r="AG264" s="40"/>
      <c r="AH264" s="9"/>
      <c r="AI264" s="40"/>
      <c r="AJ264" s="9"/>
      <c r="AK264" s="40"/>
      <c r="AL264" s="9"/>
      <c r="AM264" s="40"/>
      <c r="AN264" s="9"/>
      <c r="AO264" s="40"/>
      <c r="AP264" s="9"/>
      <c r="AQ264" s="40"/>
      <c r="AR264" s="9"/>
    </row>
    <row r="265" spans="27:44">
      <c r="AA265" s="40"/>
      <c r="AB265" s="9"/>
      <c r="AG265" s="40"/>
      <c r="AH265" s="9"/>
      <c r="AI265" s="40"/>
      <c r="AJ265" s="9"/>
      <c r="AK265" s="40"/>
      <c r="AL265" s="9"/>
      <c r="AM265" s="40"/>
      <c r="AN265" s="9"/>
      <c r="AO265" s="40"/>
      <c r="AP265" s="9"/>
      <c r="AQ265" s="40"/>
      <c r="AR265" s="9"/>
    </row>
    <row r="266" spans="27:44">
      <c r="AA266" s="40"/>
      <c r="AB266" s="9"/>
      <c r="AG266" s="40"/>
      <c r="AH266" s="9"/>
      <c r="AI266" s="40"/>
      <c r="AJ266" s="9"/>
      <c r="AK266" s="40"/>
      <c r="AL266" s="9"/>
      <c r="AM266" s="40"/>
      <c r="AN266" s="9"/>
      <c r="AO266" s="40"/>
      <c r="AP266" s="9"/>
      <c r="AQ266" s="40"/>
      <c r="AR266" s="9"/>
    </row>
    <row r="267" spans="27:44">
      <c r="AA267" s="40"/>
      <c r="AB267" s="9"/>
      <c r="AG267" s="40"/>
      <c r="AH267" s="9"/>
      <c r="AI267" s="40"/>
      <c r="AJ267" s="9"/>
      <c r="AK267" s="40"/>
      <c r="AL267" s="9"/>
      <c r="AM267" s="40"/>
      <c r="AN267" s="9"/>
      <c r="AO267" s="40"/>
      <c r="AP267" s="9"/>
      <c r="AQ267" s="40"/>
      <c r="AR267" s="9"/>
    </row>
    <row r="268" spans="27:44">
      <c r="AA268" s="40"/>
      <c r="AB268" s="9"/>
      <c r="AG268" s="40"/>
      <c r="AH268" s="9"/>
      <c r="AI268" s="40"/>
      <c r="AJ268" s="9"/>
      <c r="AK268" s="40"/>
      <c r="AL268" s="9"/>
      <c r="AM268" s="40"/>
      <c r="AN268" s="9"/>
      <c r="AO268" s="40"/>
      <c r="AP268" s="9"/>
      <c r="AQ268" s="40"/>
      <c r="AR268" s="9"/>
    </row>
    <row r="269" spans="27:44">
      <c r="AA269" s="40"/>
      <c r="AB269" s="9"/>
      <c r="AG269" s="40"/>
      <c r="AH269" s="9"/>
      <c r="AI269" s="40"/>
      <c r="AJ269" s="9"/>
      <c r="AK269" s="40"/>
      <c r="AL269" s="9"/>
      <c r="AM269" s="40"/>
      <c r="AN269" s="9"/>
      <c r="AO269" s="40"/>
      <c r="AP269" s="9"/>
      <c r="AQ269" s="40"/>
      <c r="AR269" s="9"/>
    </row>
    <row r="270" spans="27:44">
      <c r="AA270" s="40"/>
      <c r="AB270" s="9"/>
      <c r="AG270" s="40"/>
      <c r="AH270" s="9"/>
      <c r="AI270" s="40"/>
      <c r="AJ270" s="9"/>
      <c r="AK270" s="40"/>
      <c r="AL270" s="9"/>
      <c r="AM270" s="40"/>
      <c r="AN270" s="9"/>
      <c r="AO270" s="40"/>
      <c r="AP270" s="9"/>
      <c r="AQ270" s="40"/>
      <c r="AR270" s="9"/>
    </row>
    <row r="271" spans="27:44">
      <c r="AA271" s="40"/>
      <c r="AB271" s="9"/>
      <c r="AG271" s="40"/>
      <c r="AH271" s="9"/>
      <c r="AI271" s="40"/>
      <c r="AJ271" s="9"/>
      <c r="AK271" s="40"/>
      <c r="AL271" s="9"/>
      <c r="AM271" s="40"/>
      <c r="AN271" s="9"/>
      <c r="AO271" s="40"/>
      <c r="AP271" s="9"/>
      <c r="AQ271" s="40"/>
      <c r="AR271" s="9"/>
    </row>
    <row r="272" spans="27:44">
      <c r="AA272" s="40"/>
      <c r="AB272" s="9"/>
      <c r="AG272" s="40"/>
      <c r="AH272" s="9"/>
      <c r="AI272" s="40"/>
      <c r="AJ272" s="9"/>
      <c r="AK272" s="40"/>
      <c r="AL272" s="9"/>
      <c r="AM272" s="40"/>
      <c r="AN272" s="9"/>
      <c r="AO272" s="40"/>
      <c r="AP272" s="9"/>
      <c r="AQ272" s="40"/>
      <c r="AR272" s="9"/>
    </row>
    <row r="273" spans="27:44">
      <c r="AA273" s="40"/>
      <c r="AB273" s="9"/>
      <c r="AG273" s="40"/>
      <c r="AH273" s="9"/>
      <c r="AI273" s="40"/>
      <c r="AJ273" s="9"/>
      <c r="AK273" s="40"/>
      <c r="AL273" s="9"/>
      <c r="AM273" s="40"/>
      <c r="AN273" s="9"/>
      <c r="AO273" s="40"/>
      <c r="AP273" s="9"/>
      <c r="AQ273" s="40"/>
      <c r="AR273" s="9"/>
    </row>
    <row r="274" spans="27:44">
      <c r="AA274" s="40"/>
      <c r="AB274" s="9"/>
      <c r="AG274" s="40"/>
      <c r="AH274" s="9"/>
      <c r="AI274" s="40"/>
      <c r="AJ274" s="9"/>
      <c r="AK274" s="40"/>
      <c r="AL274" s="9"/>
      <c r="AM274" s="40"/>
      <c r="AN274" s="9"/>
      <c r="AO274" s="40"/>
      <c r="AP274" s="9"/>
      <c r="AQ274" s="40"/>
      <c r="AR274" s="9"/>
    </row>
    <row r="275" spans="27:44">
      <c r="AA275" s="40"/>
      <c r="AB275" s="9"/>
      <c r="AG275" s="40"/>
      <c r="AH275" s="9"/>
      <c r="AI275" s="40"/>
      <c r="AJ275" s="9"/>
      <c r="AK275" s="40"/>
      <c r="AL275" s="9"/>
      <c r="AM275" s="40"/>
      <c r="AN275" s="9"/>
      <c r="AO275" s="40"/>
      <c r="AP275" s="9"/>
      <c r="AQ275" s="40"/>
      <c r="AR275" s="9"/>
    </row>
    <row r="276" spans="27:44">
      <c r="AA276" s="40"/>
      <c r="AB276" s="9"/>
      <c r="AG276" s="40"/>
      <c r="AH276" s="9"/>
      <c r="AI276" s="40"/>
      <c r="AJ276" s="9"/>
      <c r="AK276" s="40"/>
      <c r="AL276" s="9"/>
      <c r="AM276" s="40"/>
      <c r="AN276" s="9"/>
      <c r="AO276" s="40"/>
      <c r="AP276" s="9"/>
      <c r="AQ276" s="40"/>
      <c r="AR276" s="9"/>
    </row>
    <row r="277" spans="27:44">
      <c r="AA277" s="40"/>
      <c r="AB277" s="9"/>
      <c r="AG277" s="40"/>
      <c r="AH277" s="9"/>
      <c r="AI277" s="40"/>
      <c r="AJ277" s="9"/>
      <c r="AK277" s="40"/>
      <c r="AL277" s="9"/>
      <c r="AM277" s="40"/>
      <c r="AN277" s="9"/>
      <c r="AO277" s="40"/>
      <c r="AP277" s="9"/>
      <c r="AQ277" s="40"/>
      <c r="AR277" s="9"/>
    </row>
    <row r="278" spans="27:44">
      <c r="AA278" s="40"/>
      <c r="AB278" s="9"/>
      <c r="AG278" s="40"/>
      <c r="AH278" s="9"/>
      <c r="AI278" s="40"/>
      <c r="AJ278" s="9"/>
      <c r="AK278" s="40"/>
      <c r="AL278" s="9"/>
      <c r="AM278" s="40"/>
      <c r="AN278" s="9"/>
      <c r="AO278" s="40"/>
      <c r="AP278" s="9"/>
      <c r="AQ278" s="40"/>
      <c r="AR278" s="9"/>
    </row>
    <row r="279" spans="27:44">
      <c r="AA279" s="40"/>
      <c r="AB279" s="9"/>
      <c r="AG279" s="40"/>
      <c r="AH279" s="9"/>
      <c r="AI279" s="40"/>
      <c r="AJ279" s="9"/>
      <c r="AK279" s="40"/>
      <c r="AL279" s="9"/>
      <c r="AM279" s="40"/>
      <c r="AN279" s="9"/>
      <c r="AO279" s="40"/>
      <c r="AP279" s="9"/>
      <c r="AQ279" s="40"/>
      <c r="AR279" s="9"/>
    </row>
    <row r="280" spans="27:44">
      <c r="AA280" s="40"/>
      <c r="AB280" s="9"/>
      <c r="AG280" s="40"/>
      <c r="AH280" s="9"/>
      <c r="AI280" s="40"/>
      <c r="AJ280" s="9"/>
      <c r="AK280" s="40"/>
      <c r="AL280" s="9"/>
      <c r="AM280" s="40"/>
      <c r="AN280" s="9"/>
      <c r="AO280" s="40"/>
      <c r="AP280" s="9"/>
      <c r="AQ280" s="40"/>
      <c r="AR280" s="9"/>
    </row>
    <row r="281" spans="27:44">
      <c r="AA281" s="40"/>
      <c r="AB281" s="9"/>
      <c r="AG281" s="40"/>
      <c r="AH281" s="9"/>
      <c r="AI281" s="40"/>
      <c r="AJ281" s="9"/>
      <c r="AK281" s="40"/>
      <c r="AL281" s="9"/>
      <c r="AM281" s="40"/>
      <c r="AN281" s="9"/>
      <c r="AO281" s="40"/>
      <c r="AP281" s="9"/>
      <c r="AQ281" s="40"/>
      <c r="AR281" s="9"/>
    </row>
    <row r="282" spans="27:44">
      <c r="AA282" s="40"/>
      <c r="AB282" s="9"/>
      <c r="AG282" s="40"/>
      <c r="AH282" s="9"/>
      <c r="AI282" s="40"/>
      <c r="AJ282" s="9"/>
      <c r="AK282" s="40"/>
      <c r="AL282" s="9"/>
      <c r="AM282" s="40"/>
      <c r="AN282" s="9"/>
      <c r="AO282" s="40"/>
      <c r="AP282" s="9"/>
      <c r="AQ282" s="40"/>
      <c r="AR282" s="9"/>
    </row>
    <row r="283" spans="27:44">
      <c r="AA283" s="40"/>
      <c r="AB283" s="9"/>
      <c r="AG283" s="40"/>
      <c r="AH283" s="9"/>
      <c r="AI283" s="40"/>
      <c r="AJ283" s="9"/>
      <c r="AK283" s="40"/>
      <c r="AL283" s="9"/>
      <c r="AM283" s="40"/>
      <c r="AN283" s="9"/>
      <c r="AO283" s="40"/>
      <c r="AP283" s="9"/>
      <c r="AQ283" s="40"/>
      <c r="AR283" s="9"/>
    </row>
    <row r="284" spans="27:44">
      <c r="AA284" s="40"/>
      <c r="AB284" s="9"/>
      <c r="AG284" s="40"/>
      <c r="AH284" s="9"/>
      <c r="AI284" s="40"/>
      <c r="AJ284" s="9"/>
      <c r="AK284" s="40"/>
      <c r="AL284" s="9"/>
      <c r="AM284" s="40"/>
      <c r="AN284" s="9"/>
      <c r="AO284" s="40"/>
      <c r="AP284" s="9"/>
      <c r="AQ284" s="40"/>
      <c r="AR284" s="9"/>
    </row>
    <row r="285" spans="27:44">
      <c r="AA285" s="40"/>
      <c r="AB285" s="9"/>
      <c r="AG285" s="40"/>
      <c r="AH285" s="9"/>
      <c r="AI285" s="40"/>
      <c r="AJ285" s="9"/>
      <c r="AK285" s="40"/>
      <c r="AL285" s="9"/>
      <c r="AM285" s="40"/>
      <c r="AN285" s="9"/>
      <c r="AO285" s="40"/>
      <c r="AP285" s="9"/>
      <c r="AQ285" s="40"/>
      <c r="AR285" s="9"/>
    </row>
    <row r="286" spans="27:44">
      <c r="AA286" s="40"/>
      <c r="AB286" s="9"/>
      <c r="AG286" s="40"/>
      <c r="AH286" s="9"/>
      <c r="AI286" s="40"/>
      <c r="AJ286" s="9"/>
      <c r="AK286" s="40"/>
      <c r="AL286" s="9"/>
      <c r="AM286" s="40"/>
      <c r="AN286" s="9"/>
      <c r="AO286" s="40"/>
      <c r="AP286" s="9"/>
      <c r="AQ286" s="40"/>
      <c r="AR286" s="9"/>
    </row>
    <row r="287" spans="27:44">
      <c r="AA287" s="40"/>
      <c r="AB287" s="9"/>
      <c r="AG287" s="40"/>
      <c r="AH287" s="9"/>
      <c r="AI287" s="40"/>
      <c r="AJ287" s="9"/>
      <c r="AK287" s="40"/>
      <c r="AL287" s="9"/>
      <c r="AM287" s="40"/>
      <c r="AN287" s="9"/>
      <c r="AO287" s="40"/>
      <c r="AP287" s="9"/>
      <c r="AQ287" s="40"/>
      <c r="AR287" s="9"/>
    </row>
    <row r="288" spans="27:44">
      <c r="AA288" s="40"/>
      <c r="AB288" s="9"/>
      <c r="AG288" s="40"/>
      <c r="AH288" s="9"/>
      <c r="AI288" s="40"/>
      <c r="AJ288" s="9"/>
      <c r="AK288" s="40"/>
      <c r="AL288" s="9"/>
      <c r="AM288" s="40"/>
      <c r="AN288" s="9"/>
      <c r="AO288" s="40"/>
      <c r="AP288" s="9"/>
      <c r="AQ288" s="40"/>
      <c r="AR288" s="9"/>
    </row>
    <row r="289" spans="27:44">
      <c r="AA289" s="40"/>
      <c r="AB289" s="9"/>
      <c r="AG289" s="40"/>
      <c r="AH289" s="9"/>
      <c r="AI289" s="40"/>
      <c r="AJ289" s="9"/>
      <c r="AK289" s="40"/>
      <c r="AL289" s="9"/>
      <c r="AM289" s="40"/>
      <c r="AN289" s="9"/>
      <c r="AO289" s="40"/>
      <c r="AP289" s="9"/>
      <c r="AQ289" s="40"/>
      <c r="AR289" s="9"/>
    </row>
    <row r="290" spans="27:44">
      <c r="AA290" s="40"/>
      <c r="AB290" s="9"/>
      <c r="AG290" s="40"/>
      <c r="AH290" s="9"/>
      <c r="AI290" s="40"/>
      <c r="AJ290" s="9"/>
      <c r="AK290" s="40"/>
      <c r="AL290" s="9"/>
      <c r="AM290" s="40"/>
      <c r="AN290" s="9"/>
      <c r="AO290" s="40"/>
      <c r="AP290" s="9"/>
      <c r="AQ290" s="40"/>
      <c r="AR290" s="9"/>
    </row>
    <row r="291" spans="27:44">
      <c r="AA291" s="40"/>
      <c r="AB291" s="9"/>
      <c r="AG291" s="40"/>
      <c r="AH291" s="9"/>
      <c r="AI291" s="40"/>
      <c r="AJ291" s="9"/>
      <c r="AK291" s="40"/>
      <c r="AL291" s="9"/>
      <c r="AM291" s="40"/>
      <c r="AN291" s="9"/>
      <c r="AO291" s="40"/>
      <c r="AP291" s="9"/>
      <c r="AQ291" s="40"/>
      <c r="AR291" s="9"/>
    </row>
    <row r="292" spans="27:44">
      <c r="AA292" s="40"/>
      <c r="AB292" s="9"/>
      <c r="AG292" s="40"/>
      <c r="AH292" s="9"/>
      <c r="AI292" s="40"/>
      <c r="AJ292" s="9"/>
      <c r="AK292" s="40"/>
      <c r="AL292" s="9"/>
      <c r="AM292" s="40"/>
      <c r="AN292" s="9"/>
      <c r="AO292" s="40"/>
      <c r="AP292" s="9"/>
      <c r="AQ292" s="40"/>
      <c r="AR292" s="9"/>
    </row>
    <row r="293" spans="27:44">
      <c r="AA293" s="40"/>
      <c r="AB293" s="9"/>
      <c r="AG293" s="40"/>
      <c r="AH293" s="9"/>
      <c r="AI293" s="40"/>
      <c r="AJ293" s="9"/>
      <c r="AK293" s="40"/>
      <c r="AL293" s="9"/>
      <c r="AM293" s="40"/>
      <c r="AN293" s="9"/>
      <c r="AO293" s="40"/>
      <c r="AP293" s="9"/>
      <c r="AQ293" s="40"/>
      <c r="AR293" s="9"/>
    </row>
    <row r="294" spans="27:44">
      <c r="AA294" s="40"/>
      <c r="AB294" s="9"/>
      <c r="AG294" s="40"/>
      <c r="AH294" s="9"/>
      <c r="AI294" s="40"/>
      <c r="AJ294" s="9"/>
      <c r="AK294" s="40"/>
      <c r="AL294" s="9"/>
      <c r="AM294" s="40"/>
      <c r="AN294" s="9"/>
      <c r="AO294" s="40"/>
      <c r="AP294" s="9"/>
      <c r="AQ294" s="40"/>
      <c r="AR294" s="9"/>
    </row>
    <row r="295" spans="27:44">
      <c r="AA295" s="40"/>
      <c r="AB295" s="9"/>
      <c r="AG295" s="40"/>
      <c r="AH295" s="9"/>
      <c r="AI295" s="40"/>
      <c r="AJ295" s="9"/>
      <c r="AK295" s="40"/>
      <c r="AL295" s="9"/>
      <c r="AM295" s="40"/>
      <c r="AN295" s="9"/>
      <c r="AO295" s="40"/>
      <c r="AP295" s="9"/>
      <c r="AQ295" s="40"/>
      <c r="AR295" s="9"/>
    </row>
    <row r="296" spans="27:44">
      <c r="AA296" s="40"/>
      <c r="AB296" s="9"/>
      <c r="AG296" s="40"/>
      <c r="AH296" s="9"/>
      <c r="AI296" s="40"/>
      <c r="AJ296" s="9"/>
      <c r="AK296" s="40"/>
      <c r="AL296" s="9"/>
      <c r="AM296" s="40"/>
      <c r="AN296" s="9"/>
      <c r="AO296" s="40"/>
      <c r="AP296" s="9"/>
      <c r="AQ296" s="40"/>
      <c r="AR296" s="9"/>
    </row>
    <row r="297" spans="27:44">
      <c r="AA297" s="40"/>
      <c r="AB297" s="9"/>
      <c r="AG297" s="40"/>
      <c r="AH297" s="9"/>
      <c r="AI297" s="40"/>
      <c r="AJ297" s="9"/>
      <c r="AK297" s="40"/>
      <c r="AL297" s="9"/>
      <c r="AM297" s="40"/>
      <c r="AN297" s="9"/>
      <c r="AO297" s="40"/>
      <c r="AP297" s="9"/>
      <c r="AQ297" s="40"/>
      <c r="AR297" s="9"/>
    </row>
    <row r="298" spans="27:44">
      <c r="AA298" s="40"/>
      <c r="AB298" s="9"/>
      <c r="AG298" s="40"/>
      <c r="AH298" s="9"/>
      <c r="AI298" s="40"/>
      <c r="AJ298" s="9"/>
      <c r="AK298" s="40"/>
      <c r="AL298" s="9"/>
      <c r="AM298" s="40"/>
      <c r="AN298" s="9"/>
      <c r="AO298" s="40"/>
      <c r="AP298" s="9"/>
      <c r="AQ298" s="40"/>
      <c r="AR298" s="9"/>
    </row>
    <row r="299" spans="27:44">
      <c r="AA299" s="40"/>
      <c r="AB299" s="9"/>
      <c r="AG299" s="40"/>
      <c r="AH299" s="9"/>
      <c r="AI299" s="40"/>
      <c r="AJ299" s="9"/>
      <c r="AK299" s="40"/>
      <c r="AL299" s="9"/>
      <c r="AM299" s="40"/>
      <c r="AN299" s="9"/>
      <c r="AO299" s="40"/>
      <c r="AP299" s="9"/>
      <c r="AQ299" s="40"/>
      <c r="AR299" s="9"/>
    </row>
    <row r="300" spans="27:44">
      <c r="AA300" s="40"/>
      <c r="AB300" s="9"/>
      <c r="AG300" s="40"/>
      <c r="AH300" s="9"/>
      <c r="AI300" s="40"/>
      <c r="AJ300" s="9"/>
      <c r="AK300" s="40"/>
      <c r="AL300" s="9"/>
      <c r="AM300" s="40"/>
      <c r="AN300" s="9"/>
      <c r="AO300" s="40"/>
      <c r="AP300" s="9"/>
      <c r="AQ300" s="40"/>
      <c r="AR300" s="9"/>
    </row>
    <row r="301" spans="27:44">
      <c r="AA301" s="40"/>
      <c r="AB301" s="9"/>
      <c r="AG301" s="40"/>
      <c r="AH301" s="9"/>
      <c r="AI301" s="40"/>
      <c r="AJ301" s="9"/>
      <c r="AK301" s="40"/>
      <c r="AL301" s="9"/>
      <c r="AM301" s="40"/>
      <c r="AN301" s="9"/>
      <c r="AO301" s="40"/>
      <c r="AP301" s="9"/>
      <c r="AQ301" s="40"/>
      <c r="AR301" s="9"/>
    </row>
    <row r="302" spans="27:44">
      <c r="AA302" s="40"/>
      <c r="AB302" s="9"/>
      <c r="AG302" s="40"/>
      <c r="AH302" s="9"/>
      <c r="AI302" s="40"/>
      <c r="AJ302" s="9"/>
      <c r="AK302" s="40"/>
      <c r="AL302" s="9"/>
      <c r="AM302" s="40"/>
      <c r="AN302" s="9"/>
      <c r="AO302" s="40"/>
      <c r="AP302" s="9"/>
      <c r="AQ302" s="40"/>
      <c r="AR302" s="9"/>
    </row>
    <row r="303" spans="27:44">
      <c r="AA303" s="40"/>
      <c r="AB303" s="9"/>
      <c r="AG303" s="40"/>
      <c r="AH303" s="9"/>
      <c r="AI303" s="40"/>
      <c r="AJ303" s="9"/>
      <c r="AK303" s="40"/>
      <c r="AL303" s="9"/>
      <c r="AM303" s="40"/>
      <c r="AN303" s="9"/>
      <c r="AO303" s="40"/>
      <c r="AP303" s="9"/>
      <c r="AQ303" s="40"/>
      <c r="AR303" s="9"/>
    </row>
    <row r="304" spans="27:44">
      <c r="AA304" s="40"/>
      <c r="AB304" s="9"/>
      <c r="AG304" s="40"/>
      <c r="AH304" s="9"/>
      <c r="AI304" s="40"/>
      <c r="AJ304" s="9"/>
      <c r="AK304" s="40"/>
      <c r="AL304" s="9"/>
      <c r="AM304" s="40"/>
      <c r="AN304" s="9"/>
      <c r="AO304" s="40"/>
      <c r="AP304" s="9"/>
      <c r="AQ304" s="40"/>
      <c r="AR304" s="9"/>
    </row>
    <row r="305" spans="27:44">
      <c r="AA305" s="40"/>
      <c r="AB305" s="9"/>
      <c r="AG305" s="40"/>
      <c r="AH305" s="9"/>
      <c r="AI305" s="40"/>
      <c r="AJ305" s="9"/>
      <c r="AK305" s="40"/>
      <c r="AL305" s="9"/>
      <c r="AM305" s="40"/>
      <c r="AN305" s="9"/>
      <c r="AO305" s="40"/>
      <c r="AP305" s="9"/>
      <c r="AQ305" s="40"/>
      <c r="AR305" s="9"/>
    </row>
    <row r="306" spans="27:44">
      <c r="AA306" s="40"/>
      <c r="AB306" s="9"/>
      <c r="AG306" s="40"/>
      <c r="AH306" s="9"/>
      <c r="AI306" s="40"/>
      <c r="AJ306" s="9"/>
      <c r="AK306" s="40"/>
      <c r="AL306" s="9"/>
      <c r="AM306" s="40"/>
      <c r="AN306" s="9"/>
      <c r="AO306" s="40"/>
      <c r="AP306" s="9"/>
      <c r="AQ306" s="40"/>
      <c r="AR306" s="9"/>
    </row>
    <row r="307" spans="27:44">
      <c r="AA307" s="40"/>
      <c r="AB307" s="9"/>
      <c r="AG307" s="40"/>
      <c r="AH307" s="9"/>
      <c r="AI307" s="40"/>
      <c r="AJ307" s="9"/>
      <c r="AK307" s="40"/>
      <c r="AL307" s="9"/>
      <c r="AM307" s="40"/>
      <c r="AN307" s="9"/>
      <c r="AO307" s="40"/>
      <c r="AP307" s="9"/>
      <c r="AQ307" s="40"/>
      <c r="AR307" s="9"/>
    </row>
    <row r="308" spans="27:44">
      <c r="AA308" s="40"/>
      <c r="AB308" s="9"/>
      <c r="AG308" s="40"/>
      <c r="AH308" s="9"/>
      <c r="AI308" s="40"/>
      <c r="AJ308" s="9"/>
      <c r="AK308" s="40"/>
      <c r="AL308" s="9"/>
      <c r="AM308" s="40"/>
      <c r="AN308" s="9"/>
      <c r="AO308" s="40"/>
      <c r="AP308" s="9"/>
      <c r="AQ308" s="40"/>
      <c r="AR308" s="9"/>
    </row>
    <row r="309" spans="27:44">
      <c r="AA309" s="40"/>
      <c r="AB309" s="9"/>
      <c r="AG309" s="40"/>
      <c r="AH309" s="9"/>
      <c r="AI309" s="40"/>
      <c r="AJ309" s="9"/>
      <c r="AK309" s="40"/>
      <c r="AL309" s="9"/>
      <c r="AM309" s="40"/>
      <c r="AN309" s="9"/>
      <c r="AO309" s="40"/>
      <c r="AP309" s="9"/>
      <c r="AQ309" s="40"/>
      <c r="AR309" s="9"/>
    </row>
    <row r="310" spans="27:44">
      <c r="AA310" s="40"/>
      <c r="AB310" s="9"/>
      <c r="AG310" s="40"/>
      <c r="AH310" s="9"/>
      <c r="AI310" s="40"/>
      <c r="AJ310" s="9"/>
      <c r="AK310" s="40"/>
      <c r="AL310" s="9"/>
      <c r="AM310" s="40"/>
      <c r="AN310" s="9"/>
      <c r="AO310" s="40"/>
      <c r="AP310" s="9"/>
      <c r="AQ310" s="40"/>
      <c r="AR310" s="9"/>
    </row>
    <row r="311" spans="27:44">
      <c r="AA311" s="40"/>
      <c r="AB311" s="9"/>
      <c r="AG311" s="40"/>
      <c r="AH311" s="9"/>
      <c r="AI311" s="40"/>
      <c r="AJ311" s="9"/>
      <c r="AK311" s="40"/>
      <c r="AL311" s="9"/>
      <c r="AM311" s="40"/>
      <c r="AN311" s="9"/>
      <c r="AO311" s="40"/>
      <c r="AP311" s="9"/>
      <c r="AQ311" s="40"/>
      <c r="AR311" s="9"/>
    </row>
    <row r="312" spans="27:44">
      <c r="AA312" s="40"/>
      <c r="AB312" s="9"/>
      <c r="AG312" s="40"/>
      <c r="AH312" s="9"/>
      <c r="AI312" s="40"/>
      <c r="AJ312" s="9"/>
      <c r="AK312" s="40"/>
      <c r="AL312" s="9"/>
      <c r="AM312" s="40"/>
      <c r="AN312" s="9"/>
      <c r="AO312" s="40"/>
      <c r="AP312" s="9"/>
      <c r="AQ312" s="40"/>
      <c r="AR312" s="9"/>
    </row>
    <row r="313" spans="27:44">
      <c r="AA313" s="40"/>
      <c r="AB313" s="9"/>
      <c r="AG313" s="40"/>
      <c r="AH313" s="9"/>
      <c r="AI313" s="40"/>
      <c r="AJ313" s="9"/>
      <c r="AK313" s="40"/>
      <c r="AL313" s="9"/>
      <c r="AM313" s="40"/>
      <c r="AN313" s="9"/>
      <c r="AO313" s="40"/>
      <c r="AP313" s="9"/>
      <c r="AQ313" s="40"/>
      <c r="AR313" s="9"/>
    </row>
    <row r="314" spans="27:44">
      <c r="AA314" s="40"/>
      <c r="AB314" s="9"/>
      <c r="AG314" s="40"/>
      <c r="AH314" s="9"/>
      <c r="AI314" s="40"/>
      <c r="AJ314" s="9"/>
      <c r="AK314" s="40"/>
      <c r="AL314" s="9"/>
      <c r="AM314" s="40"/>
      <c r="AN314" s="9"/>
      <c r="AO314" s="40"/>
      <c r="AP314" s="9"/>
      <c r="AQ314" s="40"/>
      <c r="AR314" s="9"/>
    </row>
    <row r="315" spans="27:44">
      <c r="AA315" s="40"/>
      <c r="AB315" s="9"/>
      <c r="AG315" s="40"/>
      <c r="AH315" s="9"/>
      <c r="AI315" s="40"/>
      <c r="AJ315" s="9"/>
      <c r="AK315" s="40"/>
      <c r="AL315" s="9"/>
      <c r="AM315" s="40"/>
      <c r="AN315" s="9"/>
      <c r="AO315" s="40"/>
      <c r="AP315" s="9"/>
      <c r="AQ315" s="40"/>
      <c r="AR315" s="9"/>
    </row>
    <row r="316" spans="27:44">
      <c r="AA316" s="40"/>
      <c r="AB316" s="9"/>
      <c r="AG316" s="40"/>
      <c r="AH316" s="9"/>
      <c r="AI316" s="40"/>
      <c r="AJ316" s="9"/>
      <c r="AK316" s="40"/>
      <c r="AL316" s="9"/>
      <c r="AM316" s="40"/>
      <c r="AN316" s="9"/>
      <c r="AO316" s="40"/>
      <c r="AP316" s="9"/>
      <c r="AQ316" s="40"/>
      <c r="AR316" s="9"/>
    </row>
    <row r="317" spans="27:44">
      <c r="AA317" s="40"/>
      <c r="AB317" s="9"/>
      <c r="AG317" s="40"/>
      <c r="AH317" s="9"/>
      <c r="AI317" s="40"/>
      <c r="AJ317" s="9"/>
      <c r="AK317" s="40"/>
      <c r="AL317" s="9"/>
      <c r="AM317" s="40"/>
      <c r="AN317" s="9"/>
      <c r="AO317" s="40"/>
      <c r="AP317" s="9"/>
      <c r="AQ317" s="40"/>
      <c r="AR317" s="9"/>
    </row>
    <row r="318" spans="27:44">
      <c r="AA318" s="40"/>
      <c r="AB318" s="9"/>
      <c r="AG318" s="40"/>
      <c r="AH318" s="9"/>
      <c r="AI318" s="40"/>
      <c r="AJ318" s="9"/>
      <c r="AK318" s="40"/>
      <c r="AL318" s="9"/>
      <c r="AM318" s="40"/>
      <c r="AN318" s="9"/>
      <c r="AO318" s="40"/>
      <c r="AP318" s="9"/>
      <c r="AQ318" s="40"/>
      <c r="AR318" s="9"/>
    </row>
    <row r="319" spans="27:44">
      <c r="AA319" s="40"/>
      <c r="AB319" s="9"/>
      <c r="AG319" s="40"/>
      <c r="AH319" s="9"/>
      <c r="AI319" s="40"/>
      <c r="AJ319" s="9"/>
      <c r="AK319" s="40"/>
      <c r="AL319" s="9"/>
      <c r="AM319" s="40"/>
      <c r="AN319" s="9"/>
      <c r="AO319" s="40"/>
      <c r="AP319" s="9"/>
      <c r="AQ319" s="40"/>
      <c r="AR319" s="9"/>
    </row>
    <row r="320" spans="27:44">
      <c r="AA320" s="40"/>
      <c r="AB320" s="9"/>
      <c r="AG320" s="40"/>
      <c r="AH320" s="9"/>
      <c r="AI320" s="40"/>
      <c r="AJ320" s="9"/>
      <c r="AK320" s="40"/>
      <c r="AL320" s="9"/>
      <c r="AM320" s="40"/>
      <c r="AN320" s="9"/>
      <c r="AO320" s="40"/>
      <c r="AP320" s="9"/>
      <c r="AQ320" s="40"/>
      <c r="AR320" s="9"/>
    </row>
    <row r="321" spans="27:44">
      <c r="AA321" s="40"/>
      <c r="AB321" s="9"/>
      <c r="AG321" s="40"/>
      <c r="AH321" s="9"/>
      <c r="AI321" s="40"/>
      <c r="AJ321" s="9"/>
      <c r="AK321" s="40"/>
      <c r="AL321" s="9"/>
      <c r="AM321" s="40"/>
      <c r="AN321" s="9"/>
      <c r="AO321" s="40"/>
      <c r="AP321" s="9"/>
      <c r="AQ321" s="40"/>
      <c r="AR321" s="9"/>
    </row>
    <row r="322" spans="27:44">
      <c r="AA322" s="40"/>
      <c r="AB322" s="9"/>
      <c r="AG322" s="40"/>
      <c r="AH322" s="9"/>
      <c r="AI322" s="40"/>
      <c r="AJ322" s="9"/>
      <c r="AK322" s="40"/>
      <c r="AL322" s="9"/>
      <c r="AM322" s="40"/>
      <c r="AN322" s="9"/>
      <c r="AO322" s="40"/>
      <c r="AP322" s="9"/>
      <c r="AQ322" s="40"/>
      <c r="AR322" s="9"/>
    </row>
    <row r="323" spans="27:44">
      <c r="AA323" s="40"/>
      <c r="AB323" s="9"/>
      <c r="AG323" s="40"/>
      <c r="AH323" s="9"/>
      <c r="AI323" s="40"/>
      <c r="AJ323" s="9"/>
      <c r="AK323" s="40"/>
      <c r="AL323" s="9"/>
      <c r="AM323" s="40"/>
      <c r="AN323" s="9"/>
      <c r="AO323" s="40"/>
      <c r="AP323" s="9"/>
      <c r="AQ323" s="40"/>
      <c r="AR323" s="9"/>
    </row>
    <row r="324" spans="27:44">
      <c r="AA324" s="40"/>
      <c r="AB324" s="9"/>
      <c r="AG324" s="40"/>
      <c r="AH324" s="9"/>
      <c r="AI324" s="40"/>
      <c r="AJ324" s="9"/>
      <c r="AK324" s="40"/>
      <c r="AL324" s="9"/>
      <c r="AM324" s="40"/>
      <c r="AN324" s="9"/>
      <c r="AO324" s="40"/>
      <c r="AP324" s="9"/>
      <c r="AQ324" s="40"/>
      <c r="AR324" s="9"/>
    </row>
    <row r="325" spans="27:44">
      <c r="AA325" s="40"/>
      <c r="AB325" s="9"/>
      <c r="AG325" s="40"/>
      <c r="AH325" s="9"/>
      <c r="AI325" s="40"/>
      <c r="AJ325" s="9"/>
      <c r="AK325" s="40"/>
      <c r="AL325" s="9"/>
      <c r="AM325" s="40"/>
      <c r="AN325" s="9"/>
      <c r="AO325" s="40"/>
      <c r="AP325" s="9"/>
      <c r="AQ325" s="40"/>
      <c r="AR325" s="9"/>
    </row>
    <row r="326" spans="27:44">
      <c r="AA326" s="40"/>
      <c r="AB326" s="9"/>
      <c r="AG326" s="40"/>
      <c r="AH326" s="9"/>
      <c r="AI326" s="40"/>
      <c r="AJ326" s="9"/>
      <c r="AK326" s="40"/>
      <c r="AL326" s="9"/>
      <c r="AM326" s="40"/>
      <c r="AN326" s="9"/>
      <c r="AO326" s="40"/>
      <c r="AP326" s="9"/>
      <c r="AQ326" s="40"/>
      <c r="AR326" s="9"/>
    </row>
    <row r="327" spans="27:44">
      <c r="AA327" s="40"/>
      <c r="AB327" s="9"/>
      <c r="AG327" s="40"/>
      <c r="AH327" s="9"/>
      <c r="AI327" s="40"/>
      <c r="AJ327" s="9"/>
      <c r="AK327" s="40"/>
      <c r="AL327" s="9"/>
      <c r="AM327" s="40"/>
      <c r="AN327" s="9"/>
      <c r="AO327" s="40"/>
      <c r="AP327" s="9"/>
      <c r="AQ327" s="40"/>
      <c r="AR327" s="9"/>
    </row>
    <row r="328" spans="27:44">
      <c r="AA328" s="40"/>
      <c r="AB328" s="9"/>
      <c r="AG328" s="40"/>
      <c r="AH328" s="9"/>
      <c r="AI328" s="40"/>
      <c r="AJ328" s="9"/>
      <c r="AK328" s="40"/>
      <c r="AL328" s="9"/>
      <c r="AM328" s="40"/>
      <c r="AN328" s="9"/>
      <c r="AO328" s="40"/>
      <c r="AP328" s="9"/>
      <c r="AQ328" s="40"/>
      <c r="AR328" s="9"/>
    </row>
    <row r="329" spans="27:44">
      <c r="AA329" s="40"/>
      <c r="AB329" s="9"/>
      <c r="AG329" s="40"/>
      <c r="AH329" s="9"/>
      <c r="AI329" s="40"/>
      <c r="AJ329" s="9"/>
      <c r="AK329" s="40"/>
      <c r="AL329" s="9"/>
      <c r="AM329" s="40"/>
      <c r="AN329" s="9"/>
      <c r="AO329" s="40"/>
      <c r="AP329" s="9"/>
      <c r="AQ329" s="40"/>
      <c r="AR329" s="9"/>
    </row>
    <row r="330" spans="27:44">
      <c r="AA330" s="40"/>
      <c r="AB330" s="9"/>
      <c r="AG330" s="40"/>
      <c r="AH330" s="9"/>
      <c r="AI330" s="40"/>
      <c r="AJ330" s="9"/>
      <c r="AK330" s="40"/>
      <c r="AL330" s="9"/>
      <c r="AM330" s="40"/>
      <c r="AN330" s="9"/>
      <c r="AO330" s="40"/>
      <c r="AP330" s="9"/>
      <c r="AQ330" s="40"/>
      <c r="AR330" s="9"/>
    </row>
    <row r="331" spans="27:44">
      <c r="AA331" s="40"/>
      <c r="AB331" s="9"/>
      <c r="AG331" s="40"/>
      <c r="AH331" s="9"/>
      <c r="AI331" s="40"/>
      <c r="AJ331" s="9"/>
      <c r="AK331" s="40"/>
      <c r="AL331" s="9"/>
      <c r="AM331" s="40"/>
      <c r="AN331" s="9"/>
      <c r="AO331" s="40"/>
      <c r="AP331" s="9"/>
      <c r="AQ331" s="40"/>
      <c r="AR331" s="9"/>
    </row>
    <row r="332" spans="27:44">
      <c r="AA332" s="40"/>
      <c r="AB332" s="9"/>
      <c r="AG332" s="40"/>
      <c r="AH332" s="9"/>
      <c r="AI332" s="40"/>
      <c r="AJ332" s="9"/>
      <c r="AK332" s="40"/>
      <c r="AL332" s="9"/>
      <c r="AM332" s="40"/>
      <c r="AN332" s="9"/>
      <c r="AO332" s="40"/>
      <c r="AP332" s="9"/>
      <c r="AQ332" s="40"/>
      <c r="AR332" s="9"/>
    </row>
    <row r="333" spans="27:44">
      <c r="AA333" s="40"/>
      <c r="AB333" s="9"/>
      <c r="AG333" s="40"/>
      <c r="AH333" s="9"/>
      <c r="AI333" s="40"/>
      <c r="AJ333" s="9"/>
      <c r="AK333" s="40"/>
      <c r="AL333" s="9"/>
      <c r="AM333" s="40"/>
      <c r="AN333" s="9"/>
      <c r="AO333" s="40"/>
      <c r="AP333" s="9"/>
      <c r="AQ333" s="40"/>
      <c r="AR333" s="9"/>
    </row>
    <row r="334" spans="27:44">
      <c r="AA334" s="40"/>
      <c r="AB334" s="9"/>
      <c r="AG334" s="40"/>
      <c r="AH334" s="9"/>
      <c r="AI334" s="40"/>
      <c r="AJ334" s="9"/>
      <c r="AK334" s="40"/>
      <c r="AL334" s="9"/>
      <c r="AM334" s="40"/>
      <c r="AN334" s="9"/>
      <c r="AO334" s="40"/>
      <c r="AP334" s="9"/>
      <c r="AQ334" s="40"/>
      <c r="AR334" s="9"/>
    </row>
    <row r="335" spans="27:44">
      <c r="AA335" s="40"/>
      <c r="AB335" s="9"/>
      <c r="AG335" s="40"/>
      <c r="AH335" s="9"/>
      <c r="AI335" s="40"/>
      <c r="AJ335" s="9"/>
      <c r="AK335" s="40"/>
      <c r="AL335" s="9"/>
      <c r="AM335" s="40"/>
      <c r="AN335" s="9"/>
      <c r="AO335" s="40"/>
      <c r="AP335" s="9"/>
      <c r="AQ335" s="40"/>
      <c r="AR335" s="9"/>
    </row>
    <row r="336" spans="27:44">
      <c r="AA336" s="40"/>
      <c r="AB336" s="9"/>
      <c r="AG336" s="40"/>
      <c r="AH336" s="9"/>
      <c r="AI336" s="40"/>
      <c r="AJ336" s="9"/>
      <c r="AK336" s="40"/>
      <c r="AL336" s="9"/>
      <c r="AM336" s="40"/>
      <c r="AN336" s="9"/>
      <c r="AO336" s="40"/>
      <c r="AP336" s="9"/>
      <c r="AQ336" s="40"/>
      <c r="AR336" s="9"/>
    </row>
    <row r="337" spans="27:44">
      <c r="AA337" s="40"/>
      <c r="AB337" s="9"/>
      <c r="AG337" s="40"/>
      <c r="AH337" s="9"/>
      <c r="AI337" s="40"/>
      <c r="AJ337" s="9"/>
      <c r="AK337" s="40"/>
      <c r="AL337" s="9"/>
      <c r="AM337" s="40"/>
      <c r="AN337" s="9"/>
      <c r="AO337" s="40"/>
      <c r="AP337" s="9"/>
      <c r="AQ337" s="40"/>
      <c r="AR337" s="9"/>
    </row>
    <row r="338" spans="27:44">
      <c r="AA338" s="40"/>
      <c r="AB338" s="9"/>
      <c r="AG338" s="40"/>
      <c r="AH338" s="9"/>
      <c r="AI338" s="40"/>
      <c r="AJ338" s="9"/>
      <c r="AK338" s="40"/>
      <c r="AL338" s="9"/>
      <c r="AM338" s="40"/>
      <c r="AN338" s="9"/>
      <c r="AO338" s="40"/>
      <c r="AP338" s="9"/>
      <c r="AQ338" s="40"/>
      <c r="AR338" s="9"/>
    </row>
    <row r="339" spans="27:44">
      <c r="AA339" s="40"/>
      <c r="AB339" s="9"/>
      <c r="AG339" s="40"/>
      <c r="AH339" s="9"/>
      <c r="AI339" s="40"/>
      <c r="AJ339" s="9"/>
      <c r="AK339" s="40"/>
      <c r="AL339" s="9"/>
      <c r="AM339" s="40"/>
      <c r="AN339" s="9"/>
      <c r="AO339" s="40"/>
      <c r="AP339" s="9"/>
      <c r="AQ339" s="40"/>
      <c r="AR339" s="9"/>
    </row>
    <row r="340" spans="27:44">
      <c r="AA340" s="40"/>
      <c r="AB340" s="9"/>
      <c r="AG340" s="40"/>
      <c r="AH340" s="9"/>
      <c r="AI340" s="40"/>
      <c r="AJ340" s="9"/>
      <c r="AK340" s="40"/>
      <c r="AL340" s="9"/>
      <c r="AM340" s="40"/>
      <c r="AN340" s="9"/>
      <c r="AO340" s="40"/>
      <c r="AP340" s="9"/>
      <c r="AQ340" s="40"/>
      <c r="AR340" s="9"/>
    </row>
    <row r="341" spans="27:44">
      <c r="AA341" s="40"/>
      <c r="AB341" s="9"/>
      <c r="AG341" s="40"/>
      <c r="AH341" s="9"/>
      <c r="AI341" s="40"/>
      <c r="AJ341" s="9"/>
      <c r="AK341" s="40"/>
      <c r="AL341" s="9"/>
      <c r="AM341" s="40"/>
      <c r="AN341" s="9"/>
      <c r="AO341" s="40"/>
      <c r="AP341" s="9"/>
      <c r="AQ341" s="40"/>
      <c r="AR341" s="9"/>
    </row>
    <row r="342" spans="27:44">
      <c r="AA342" s="40"/>
      <c r="AB342" s="9"/>
      <c r="AG342" s="40"/>
      <c r="AH342" s="9"/>
      <c r="AI342" s="40"/>
      <c r="AJ342" s="9"/>
      <c r="AK342" s="40"/>
      <c r="AL342" s="9"/>
      <c r="AM342" s="40"/>
      <c r="AN342" s="9"/>
      <c r="AO342" s="40"/>
      <c r="AP342" s="9"/>
      <c r="AQ342" s="40"/>
      <c r="AR342" s="9"/>
    </row>
    <row r="343" spans="27:44">
      <c r="AA343" s="40"/>
      <c r="AB343" s="9"/>
      <c r="AG343" s="40"/>
      <c r="AH343" s="9"/>
      <c r="AI343" s="40"/>
      <c r="AJ343" s="9"/>
      <c r="AK343" s="40"/>
      <c r="AL343" s="9"/>
      <c r="AM343" s="40"/>
      <c r="AN343" s="9"/>
      <c r="AO343" s="40"/>
      <c r="AP343" s="9"/>
      <c r="AQ343" s="40"/>
      <c r="AR343" s="9"/>
    </row>
    <row r="344" spans="27:44">
      <c r="AA344" s="40"/>
      <c r="AB344" s="9"/>
      <c r="AG344" s="40"/>
      <c r="AH344" s="9"/>
      <c r="AI344" s="40"/>
      <c r="AJ344" s="9"/>
      <c r="AK344" s="40"/>
      <c r="AL344" s="9"/>
      <c r="AM344" s="40"/>
      <c r="AN344" s="9"/>
      <c r="AO344" s="40"/>
      <c r="AP344" s="9"/>
      <c r="AQ344" s="40"/>
      <c r="AR344" s="9"/>
    </row>
    <row r="345" spans="27:44">
      <c r="AA345" s="40"/>
      <c r="AB345" s="9"/>
      <c r="AG345" s="40"/>
      <c r="AH345" s="9"/>
      <c r="AI345" s="40"/>
      <c r="AJ345" s="9"/>
      <c r="AK345" s="40"/>
      <c r="AL345" s="9"/>
      <c r="AM345" s="40"/>
      <c r="AN345" s="9"/>
      <c r="AO345" s="40"/>
      <c r="AP345" s="9"/>
      <c r="AQ345" s="40"/>
      <c r="AR345" s="9"/>
    </row>
    <row r="346" spans="27:44">
      <c r="AA346" s="40"/>
      <c r="AB346" s="9"/>
      <c r="AG346" s="40"/>
      <c r="AH346" s="9"/>
      <c r="AI346" s="40"/>
      <c r="AJ346" s="9"/>
      <c r="AK346" s="40"/>
      <c r="AL346" s="9"/>
      <c r="AM346" s="40"/>
      <c r="AN346" s="9"/>
      <c r="AO346" s="40"/>
      <c r="AP346" s="9"/>
      <c r="AQ346" s="40"/>
      <c r="AR346" s="9"/>
    </row>
    <row r="347" spans="27:44">
      <c r="AA347" s="40"/>
      <c r="AB347" s="9"/>
      <c r="AG347" s="40"/>
      <c r="AH347" s="9"/>
      <c r="AI347" s="40"/>
      <c r="AJ347" s="9"/>
      <c r="AK347" s="40"/>
      <c r="AL347" s="9"/>
      <c r="AM347" s="40"/>
      <c r="AN347" s="9"/>
      <c r="AO347" s="40"/>
      <c r="AP347" s="9"/>
      <c r="AQ347" s="40"/>
      <c r="AR347" s="9"/>
    </row>
    <row r="348" spans="27:44">
      <c r="AA348" s="40"/>
      <c r="AB348" s="9"/>
      <c r="AG348" s="40"/>
      <c r="AH348" s="9"/>
      <c r="AI348" s="40"/>
      <c r="AJ348" s="9"/>
      <c r="AK348" s="40"/>
      <c r="AL348" s="9"/>
      <c r="AM348" s="40"/>
      <c r="AN348" s="9"/>
      <c r="AO348" s="40"/>
      <c r="AP348" s="9"/>
      <c r="AQ348" s="40"/>
      <c r="AR348" s="9"/>
    </row>
    <row r="349" spans="27:44">
      <c r="AA349" s="40"/>
      <c r="AB349" s="9"/>
      <c r="AG349" s="40"/>
      <c r="AH349" s="9"/>
      <c r="AI349" s="40"/>
      <c r="AJ349" s="9"/>
      <c r="AK349" s="40"/>
      <c r="AL349" s="9"/>
      <c r="AM349" s="40"/>
      <c r="AN349" s="9"/>
      <c r="AO349" s="40"/>
      <c r="AP349" s="9"/>
      <c r="AQ349" s="40"/>
      <c r="AR349" s="9"/>
    </row>
    <row r="350" spans="27:44">
      <c r="AA350" s="40"/>
      <c r="AB350" s="9"/>
      <c r="AG350" s="40"/>
      <c r="AH350" s="9"/>
      <c r="AI350" s="40"/>
      <c r="AJ350" s="9"/>
      <c r="AK350" s="40"/>
      <c r="AL350" s="9"/>
      <c r="AM350" s="40"/>
      <c r="AN350" s="9"/>
      <c r="AO350" s="40"/>
      <c r="AP350" s="9"/>
      <c r="AQ350" s="40"/>
      <c r="AR350" s="9"/>
    </row>
    <row r="351" spans="27:44">
      <c r="AA351" s="40"/>
      <c r="AB351" s="9"/>
      <c r="AG351" s="40"/>
      <c r="AH351" s="9"/>
      <c r="AI351" s="40"/>
      <c r="AJ351" s="9"/>
      <c r="AK351" s="40"/>
      <c r="AL351" s="9"/>
      <c r="AM351" s="40"/>
      <c r="AN351" s="9"/>
      <c r="AO351" s="40"/>
      <c r="AP351" s="9"/>
      <c r="AQ351" s="40"/>
      <c r="AR351" s="9"/>
    </row>
    <row r="352" spans="27:44">
      <c r="AA352" s="40"/>
      <c r="AB352" s="9"/>
      <c r="AG352" s="40"/>
      <c r="AH352" s="9"/>
      <c r="AI352" s="40"/>
      <c r="AJ352" s="9"/>
      <c r="AK352" s="40"/>
      <c r="AL352" s="9"/>
      <c r="AM352" s="40"/>
      <c r="AN352" s="9"/>
      <c r="AO352" s="40"/>
      <c r="AP352" s="9"/>
      <c r="AQ352" s="40"/>
      <c r="AR352" s="9"/>
    </row>
    <row r="353" spans="27:44">
      <c r="AA353" s="40"/>
      <c r="AB353" s="9"/>
      <c r="AG353" s="40"/>
      <c r="AH353" s="9"/>
      <c r="AI353" s="40"/>
      <c r="AJ353" s="9"/>
      <c r="AK353" s="40"/>
      <c r="AL353" s="9"/>
      <c r="AM353" s="40"/>
      <c r="AN353" s="9"/>
      <c r="AO353" s="40"/>
      <c r="AP353" s="9"/>
      <c r="AQ353" s="40"/>
      <c r="AR353" s="9"/>
    </row>
    <row r="354" spans="27:44">
      <c r="AA354" s="40"/>
      <c r="AB354" s="9"/>
      <c r="AG354" s="40"/>
      <c r="AH354" s="9"/>
      <c r="AI354" s="40"/>
      <c r="AJ354" s="9"/>
      <c r="AK354" s="40"/>
      <c r="AL354" s="9"/>
      <c r="AM354" s="40"/>
      <c r="AN354" s="9"/>
      <c r="AO354" s="40"/>
      <c r="AP354" s="9"/>
      <c r="AQ354" s="40"/>
      <c r="AR354" s="9"/>
    </row>
    <row r="355" spans="27:44">
      <c r="AA355" s="40"/>
      <c r="AB355" s="9"/>
      <c r="AG355" s="40"/>
      <c r="AH355" s="9"/>
      <c r="AI355" s="40"/>
      <c r="AJ355" s="9"/>
      <c r="AK355" s="40"/>
      <c r="AL355" s="9"/>
      <c r="AM355" s="40"/>
      <c r="AN355" s="9"/>
      <c r="AO355" s="40"/>
      <c r="AP355" s="9"/>
      <c r="AQ355" s="40"/>
      <c r="AR355" s="9"/>
    </row>
    <row r="356" spans="27:44">
      <c r="AA356" s="40"/>
      <c r="AB356" s="9"/>
      <c r="AG356" s="40"/>
      <c r="AH356" s="9"/>
      <c r="AI356" s="40"/>
      <c r="AJ356" s="9"/>
      <c r="AK356" s="40"/>
      <c r="AL356" s="9"/>
      <c r="AM356" s="40"/>
      <c r="AN356" s="9"/>
      <c r="AO356" s="40"/>
      <c r="AP356" s="9"/>
      <c r="AQ356" s="40"/>
      <c r="AR356" s="9"/>
    </row>
    <row r="357" spans="27:44">
      <c r="AA357" s="40"/>
      <c r="AB357" s="9"/>
      <c r="AG357" s="40"/>
      <c r="AH357" s="9"/>
      <c r="AI357" s="40"/>
      <c r="AJ357" s="9"/>
      <c r="AK357" s="40"/>
      <c r="AL357" s="9"/>
      <c r="AM357" s="40"/>
      <c r="AN357" s="9"/>
      <c r="AO357" s="40"/>
      <c r="AP357" s="9"/>
      <c r="AQ357" s="40"/>
      <c r="AR357" s="9"/>
    </row>
    <row r="358" spans="27:44">
      <c r="AA358" s="40"/>
      <c r="AB358" s="9"/>
      <c r="AG358" s="40"/>
      <c r="AH358" s="9"/>
      <c r="AI358" s="40"/>
      <c r="AJ358" s="9"/>
      <c r="AK358" s="40"/>
      <c r="AL358" s="9"/>
      <c r="AM358" s="40"/>
      <c r="AN358" s="9"/>
      <c r="AO358" s="40"/>
      <c r="AP358" s="9"/>
      <c r="AQ358" s="40"/>
      <c r="AR358" s="9"/>
    </row>
    <row r="359" spans="27:44">
      <c r="AA359" s="40"/>
      <c r="AB359" s="9"/>
      <c r="AG359" s="40"/>
      <c r="AH359" s="9"/>
      <c r="AI359" s="40"/>
      <c r="AJ359" s="9"/>
      <c r="AK359" s="40"/>
      <c r="AL359" s="9"/>
      <c r="AM359" s="40"/>
      <c r="AN359" s="9"/>
      <c r="AO359" s="40"/>
      <c r="AP359" s="9"/>
      <c r="AQ359" s="40"/>
      <c r="AR359" s="9"/>
    </row>
    <row r="360" spans="27:44">
      <c r="AA360" s="40"/>
      <c r="AB360" s="9"/>
      <c r="AG360" s="40"/>
      <c r="AH360" s="9"/>
      <c r="AI360" s="40"/>
      <c r="AJ360" s="9"/>
      <c r="AK360" s="40"/>
      <c r="AL360" s="9"/>
      <c r="AM360" s="40"/>
      <c r="AN360" s="9"/>
      <c r="AO360" s="40"/>
      <c r="AP360" s="9"/>
      <c r="AQ360" s="40"/>
      <c r="AR360" s="9"/>
    </row>
    <row r="361" spans="27:44">
      <c r="AA361" s="40"/>
      <c r="AB361" s="9"/>
      <c r="AG361" s="40"/>
      <c r="AH361" s="9"/>
      <c r="AI361" s="40"/>
      <c r="AJ361" s="9"/>
      <c r="AK361" s="40"/>
      <c r="AL361" s="9"/>
      <c r="AM361" s="40"/>
      <c r="AN361" s="9"/>
      <c r="AO361" s="40"/>
      <c r="AP361" s="9"/>
      <c r="AQ361" s="40"/>
      <c r="AR361" s="9"/>
    </row>
    <row r="362" spans="27:44">
      <c r="AA362" s="40"/>
      <c r="AB362" s="9"/>
      <c r="AG362" s="40"/>
      <c r="AH362" s="9"/>
      <c r="AI362" s="40"/>
      <c r="AJ362" s="9"/>
      <c r="AK362" s="40"/>
      <c r="AL362" s="9"/>
      <c r="AM362" s="40"/>
      <c r="AN362" s="9"/>
      <c r="AO362" s="40"/>
      <c r="AP362" s="9"/>
      <c r="AQ362" s="40"/>
      <c r="AR362" s="9"/>
    </row>
    <row r="363" spans="27:44">
      <c r="AA363" s="40"/>
      <c r="AB363" s="9"/>
      <c r="AG363" s="40"/>
      <c r="AH363" s="9"/>
      <c r="AI363" s="40"/>
      <c r="AJ363" s="9"/>
      <c r="AK363" s="40"/>
      <c r="AL363" s="9"/>
      <c r="AM363" s="40"/>
      <c r="AN363" s="9"/>
      <c r="AO363" s="40"/>
      <c r="AP363" s="9"/>
      <c r="AQ363" s="40"/>
      <c r="AR363" s="9"/>
    </row>
    <row r="364" spans="27:44">
      <c r="AA364" s="40"/>
      <c r="AB364" s="9"/>
      <c r="AG364" s="40"/>
      <c r="AH364" s="9"/>
      <c r="AI364" s="40"/>
      <c r="AJ364" s="9"/>
      <c r="AK364" s="40"/>
      <c r="AL364" s="9"/>
      <c r="AM364" s="40"/>
      <c r="AN364" s="9"/>
      <c r="AO364" s="40"/>
      <c r="AP364" s="9"/>
      <c r="AQ364" s="40"/>
      <c r="AR364" s="9"/>
    </row>
    <row r="365" spans="27:44">
      <c r="AA365" s="40"/>
      <c r="AB365" s="9"/>
      <c r="AG365" s="40"/>
      <c r="AH365" s="9"/>
      <c r="AI365" s="40"/>
      <c r="AJ365" s="9"/>
      <c r="AK365" s="40"/>
      <c r="AL365" s="9"/>
      <c r="AM365" s="40"/>
      <c r="AN365" s="9"/>
      <c r="AO365" s="40"/>
      <c r="AP365" s="9"/>
      <c r="AQ365" s="40"/>
      <c r="AR365" s="9"/>
    </row>
    <row r="366" spans="27:44">
      <c r="AA366" s="40"/>
      <c r="AB366" s="9"/>
      <c r="AG366" s="40"/>
      <c r="AH366" s="9"/>
      <c r="AI366" s="40"/>
      <c r="AJ366" s="9"/>
      <c r="AK366" s="40"/>
      <c r="AL366" s="9"/>
      <c r="AM366" s="40"/>
      <c r="AN366" s="9"/>
      <c r="AO366" s="40"/>
      <c r="AP366" s="9"/>
      <c r="AQ366" s="40"/>
      <c r="AR366" s="9"/>
    </row>
    <row r="367" spans="27:44">
      <c r="AA367" s="40"/>
      <c r="AB367" s="9"/>
      <c r="AG367" s="40"/>
      <c r="AH367" s="9"/>
      <c r="AI367" s="40"/>
      <c r="AJ367" s="9"/>
      <c r="AK367" s="40"/>
      <c r="AL367" s="9"/>
      <c r="AM367" s="40"/>
      <c r="AN367" s="9"/>
      <c r="AO367" s="40"/>
      <c r="AP367" s="9"/>
      <c r="AQ367" s="40"/>
      <c r="AR367" s="9"/>
    </row>
    <row r="368" spans="27:44">
      <c r="AA368" s="40"/>
      <c r="AB368" s="9"/>
      <c r="AG368" s="40"/>
      <c r="AH368" s="9"/>
      <c r="AI368" s="40"/>
      <c r="AJ368" s="9"/>
      <c r="AK368" s="40"/>
      <c r="AL368" s="9"/>
      <c r="AM368" s="40"/>
      <c r="AN368" s="9"/>
      <c r="AO368" s="40"/>
      <c r="AP368" s="9"/>
      <c r="AQ368" s="40"/>
      <c r="AR368" s="9"/>
    </row>
    <row r="369" spans="27:44">
      <c r="AA369" s="40"/>
      <c r="AB369" s="9"/>
      <c r="AG369" s="40"/>
      <c r="AH369" s="9"/>
      <c r="AI369" s="40"/>
      <c r="AJ369" s="9"/>
      <c r="AK369" s="40"/>
      <c r="AL369" s="9"/>
      <c r="AM369" s="40"/>
      <c r="AN369" s="9"/>
      <c r="AO369" s="40"/>
      <c r="AP369" s="9"/>
      <c r="AQ369" s="40"/>
      <c r="AR369" s="9"/>
    </row>
    <row r="370" spans="27:44">
      <c r="AA370" s="40"/>
      <c r="AB370" s="9"/>
      <c r="AG370" s="40"/>
      <c r="AH370" s="9"/>
      <c r="AI370" s="40"/>
      <c r="AJ370" s="9"/>
      <c r="AK370" s="40"/>
      <c r="AL370" s="9"/>
      <c r="AM370" s="40"/>
      <c r="AN370" s="9"/>
      <c r="AO370" s="40"/>
      <c r="AP370" s="9"/>
      <c r="AQ370" s="40"/>
      <c r="AR370" s="9"/>
    </row>
    <row r="371" spans="27:44">
      <c r="AA371" s="40"/>
      <c r="AB371" s="9"/>
      <c r="AG371" s="40"/>
      <c r="AH371" s="9"/>
      <c r="AI371" s="40"/>
      <c r="AJ371" s="9"/>
      <c r="AK371" s="40"/>
      <c r="AL371" s="9"/>
      <c r="AM371" s="40"/>
      <c r="AN371" s="9"/>
      <c r="AO371" s="40"/>
      <c r="AP371" s="9"/>
      <c r="AQ371" s="40"/>
      <c r="AR371" s="9"/>
    </row>
    <row r="372" spans="27:44">
      <c r="AA372" s="40"/>
      <c r="AB372" s="9"/>
      <c r="AG372" s="40"/>
      <c r="AH372" s="9"/>
      <c r="AI372" s="40"/>
      <c r="AJ372" s="9"/>
      <c r="AK372" s="40"/>
      <c r="AL372" s="9"/>
      <c r="AM372" s="40"/>
      <c r="AN372" s="9"/>
      <c r="AO372" s="40"/>
      <c r="AP372" s="9"/>
      <c r="AQ372" s="40"/>
      <c r="AR372" s="9"/>
    </row>
    <row r="373" spans="27:44">
      <c r="AA373" s="40"/>
      <c r="AB373" s="9"/>
      <c r="AG373" s="40"/>
      <c r="AH373" s="9"/>
      <c r="AI373" s="40"/>
      <c r="AJ373" s="9"/>
      <c r="AK373" s="40"/>
      <c r="AL373" s="9"/>
      <c r="AM373" s="40"/>
      <c r="AN373" s="9"/>
      <c r="AO373" s="40"/>
      <c r="AP373" s="9"/>
      <c r="AQ373" s="40"/>
      <c r="AR373" s="9"/>
    </row>
    <row r="374" spans="27:44">
      <c r="AA374" s="40"/>
      <c r="AB374" s="9"/>
      <c r="AG374" s="40"/>
      <c r="AH374" s="9"/>
      <c r="AI374" s="40"/>
      <c r="AJ374" s="9"/>
      <c r="AK374" s="40"/>
      <c r="AL374" s="9"/>
      <c r="AM374" s="40"/>
      <c r="AN374" s="9"/>
      <c r="AO374" s="40"/>
      <c r="AP374" s="9"/>
      <c r="AQ374" s="40"/>
      <c r="AR374" s="9"/>
    </row>
    <row r="375" spans="27:44">
      <c r="AA375" s="40"/>
      <c r="AB375" s="9"/>
      <c r="AG375" s="40"/>
      <c r="AH375" s="9"/>
      <c r="AI375" s="40"/>
      <c r="AJ375" s="9"/>
      <c r="AK375" s="40"/>
      <c r="AL375" s="9"/>
      <c r="AM375" s="40"/>
      <c r="AN375" s="9"/>
      <c r="AO375" s="40"/>
      <c r="AP375" s="9"/>
      <c r="AQ375" s="40"/>
      <c r="AR375" s="9"/>
    </row>
    <row r="376" spans="27:44">
      <c r="AA376" s="40"/>
      <c r="AB376" s="9"/>
      <c r="AG376" s="40"/>
      <c r="AH376" s="9"/>
      <c r="AI376" s="40"/>
      <c r="AJ376" s="9"/>
      <c r="AK376" s="40"/>
      <c r="AL376" s="9"/>
      <c r="AM376" s="40"/>
      <c r="AN376" s="9"/>
      <c r="AO376" s="40"/>
      <c r="AP376" s="9"/>
      <c r="AQ376" s="40"/>
      <c r="AR376" s="9"/>
    </row>
    <row r="377" spans="27:44">
      <c r="AA377" s="40"/>
      <c r="AB377" s="9"/>
      <c r="AG377" s="40"/>
      <c r="AH377" s="9"/>
      <c r="AI377" s="40"/>
      <c r="AJ377" s="9"/>
      <c r="AK377" s="40"/>
      <c r="AL377" s="9"/>
      <c r="AM377" s="40"/>
      <c r="AN377" s="9"/>
      <c r="AO377" s="40"/>
      <c r="AP377" s="9"/>
      <c r="AQ377" s="40"/>
      <c r="AR377" s="9"/>
    </row>
    <row r="378" spans="27:44">
      <c r="AA378" s="40"/>
      <c r="AB378" s="9"/>
      <c r="AG378" s="40"/>
      <c r="AH378" s="9"/>
      <c r="AI378" s="40"/>
      <c r="AJ378" s="9"/>
      <c r="AK378" s="40"/>
      <c r="AL378" s="9"/>
      <c r="AM378" s="40"/>
      <c r="AN378" s="9"/>
      <c r="AO378" s="40"/>
      <c r="AP378" s="9"/>
      <c r="AQ378" s="40"/>
      <c r="AR378" s="9"/>
    </row>
    <row r="379" spans="27:44">
      <c r="AA379" s="40"/>
      <c r="AB379" s="9"/>
      <c r="AG379" s="40"/>
      <c r="AH379" s="9"/>
      <c r="AI379" s="40"/>
      <c r="AJ379" s="9"/>
      <c r="AK379" s="40"/>
      <c r="AL379" s="9"/>
      <c r="AM379" s="40"/>
      <c r="AN379" s="9"/>
      <c r="AO379" s="40"/>
      <c r="AP379" s="9"/>
      <c r="AQ379" s="40"/>
      <c r="AR379" s="9"/>
    </row>
    <row r="380" spans="27:44">
      <c r="AA380" s="40"/>
      <c r="AB380" s="9"/>
      <c r="AG380" s="40"/>
      <c r="AH380" s="9"/>
      <c r="AI380" s="40"/>
      <c r="AJ380" s="9"/>
      <c r="AK380" s="40"/>
      <c r="AL380" s="9"/>
      <c r="AM380" s="40"/>
      <c r="AN380" s="9"/>
      <c r="AO380" s="40"/>
      <c r="AP380" s="9"/>
      <c r="AQ380" s="40"/>
      <c r="AR380" s="9"/>
    </row>
    <row r="381" spans="27:44">
      <c r="AA381" s="40"/>
      <c r="AB381" s="9"/>
      <c r="AG381" s="40"/>
      <c r="AH381" s="9"/>
      <c r="AI381" s="40"/>
      <c r="AJ381" s="9"/>
      <c r="AK381" s="40"/>
      <c r="AL381" s="9"/>
      <c r="AM381" s="40"/>
      <c r="AN381" s="9"/>
      <c r="AO381" s="40"/>
      <c r="AP381" s="9"/>
      <c r="AQ381" s="40"/>
      <c r="AR381" s="9"/>
    </row>
    <row r="382" spans="27:44">
      <c r="AA382" s="40"/>
      <c r="AB382" s="9"/>
      <c r="AG382" s="40"/>
      <c r="AH382" s="9"/>
      <c r="AI382" s="40"/>
      <c r="AJ382" s="9"/>
      <c r="AK382" s="40"/>
      <c r="AL382" s="9"/>
      <c r="AM382" s="40"/>
      <c r="AN382" s="9"/>
      <c r="AO382" s="40"/>
      <c r="AP382" s="9"/>
      <c r="AQ382" s="40"/>
      <c r="AR382" s="9"/>
    </row>
    <row r="383" spans="27:44">
      <c r="AA383" s="40"/>
      <c r="AB383" s="9"/>
      <c r="AG383" s="40"/>
      <c r="AH383" s="9"/>
      <c r="AI383" s="40"/>
      <c r="AJ383" s="9"/>
      <c r="AK383" s="40"/>
      <c r="AL383" s="9"/>
      <c r="AM383" s="40"/>
      <c r="AN383" s="9"/>
      <c r="AO383" s="40"/>
      <c r="AP383" s="9"/>
      <c r="AQ383" s="40"/>
      <c r="AR383" s="9"/>
    </row>
    <row r="384" spans="27:44">
      <c r="AA384" s="40"/>
      <c r="AB384" s="9"/>
      <c r="AG384" s="40"/>
      <c r="AH384" s="9"/>
      <c r="AI384" s="40"/>
      <c r="AJ384" s="9"/>
      <c r="AK384" s="40"/>
      <c r="AL384" s="9"/>
      <c r="AM384" s="40"/>
      <c r="AN384" s="9"/>
      <c r="AO384" s="40"/>
      <c r="AP384" s="9"/>
      <c r="AQ384" s="40"/>
      <c r="AR384" s="9"/>
    </row>
    <row r="385" spans="27:44">
      <c r="AA385" s="40"/>
      <c r="AB385" s="9"/>
      <c r="AG385" s="40"/>
      <c r="AH385" s="9"/>
      <c r="AI385" s="40"/>
      <c r="AJ385" s="9"/>
      <c r="AK385" s="40"/>
      <c r="AL385" s="9"/>
      <c r="AM385" s="40"/>
      <c r="AN385" s="9"/>
      <c r="AO385" s="40"/>
      <c r="AP385" s="9"/>
      <c r="AQ385" s="40"/>
      <c r="AR385" s="9"/>
    </row>
    <row r="386" spans="27:44">
      <c r="AA386" s="40"/>
      <c r="AB386" s="9"/>
      <c r="AG386" s="40"/>
      <c r="AH386" s="9"/>
      <c r="AI386" s="40"/>
      <c r="AJ386" s="9"/>
      <c r="AK386" s="40"/>
      <c r="AL386" s="9"/>
      <c r="AM386" s="40"/>
      <c r="AN386" s="9"/>
      <c r="AO386" s="40"/>
      <c r="AP386" s="9"/>
      <c r="AQ386" s="40"/>
      <c r="AR386" s="9"/>
    </row>
    <row r="387" spans="27:44">
      <c r="AA387" s="40"/>
      <c r="AB387" s="9"/>
      <c r="AG387" s="40"/>
      <c r="AH387" s="9"/>
      <c r="AI387" s="40"/>
      <c r="AJ387" s="9"/>
      <c r="AK387" s="40"/>
      <c r="AL387" s="9"/>
      <c r="AM387" s="40"/>
      <c r="AN387" s="9"/>
      <c r="AO387" s="40"/>
      <c r="AP387" s="9"/>
      <c r="AQ387" s="40"/>
      <c r="AR387" s="9"/>
    </row>
    <row r="388" spans="27:44">
      <c r="AA388" s="40"/>
      <c r="AB388" s="9"/>
      <c r="AG388" s="40"/>
      <c r="AH388" s="9"/>
      <c r="AI388" s="40"/>
      <c r="AJ388" s="9"/>
      <c r="AK388" s="40"/>
      <c r="AL388" s="9"/>
      <c r="AM388" s="40"/>
      <c r="AN388" s="9"/>
      <c r="AO388" s="40"/>
      <c r="AP388" s="9"/>
      <c r="AQ388" s="40"/>
      <c r="AR388" s="9"/>
    </row>
    <row r="389" spans="27:44">
      <c r="AA389" s="40"/>
      <c r="AB389" s="9"/>
      <c r="AG389" s="40"/>
      <c r="AH389" s="9"/>
      <c r="AI389" s="40"/>
      <c r="AJ389" s="9"/>
      <c r="AK389" s="40"/>
      <c r="AL389" s="9"/>
      <c r="AM389" s="40"/>
      <c r="AN389" s="9"/>
      <c r="AO389" s="40"/>
      <c r="AP389" s="9"/>
      <c r="AQ389" s="40"/>
      <c r="AR389" s="9"/>
    </row>
    <row r="390" spans="27:44">
      <c r="AA390" s="40"/>
      <c r="AB390" s="9"/>
      <c r="AG390" s="40"/>
      <c r="AH390" s="9"/>
      <c r="AI390" s="40"/>
      <c r="AJ390" s="9"/>
      <c r="AK390" s="40"/>
      <c r="AL390" s="9"/>
      <c r="AM390" s="40"/>
      <c r="AN390" s="9"/>
      <c r="AO390" s="40"/>
      <c r="AP390" s="9"/>
      <c r="AQ390" s="40"/>
      <c r="AR390" s="9"/>
    </row>
    <row r="391" spans="27:44">
      <c r="AA391" s="40"/>
      <c r="AB391" s="9"/>
      <c r="AG391" s="40"/>
      <c r="AH391" s="9"/>
      <c r="AI391" s="40"/>
      <c r="AJ391" s="9"/>
      <c r="AK391" s="40"/>
      <c r="AL391" s="9"/>
      <c r="AM391" s="40"/>
      <c r="AN391" s="9"/>
      <c r="AO391" s="40"/>
      <c r="AP391" s="9"/>
      <c r="AQ391" s="40"/>
      <c r="AR391" s="9"/>
    </row>
    <row r="392" spans="27:44">
      <c r="AA392" s="40"/>
      <c r="AB392" s="9"/>
      <c r="AG392" s="40"/>
      <c r="AH392" s="9"/>
      <c r="AI392" s="40"/>
      <c r="AJ392" s="9"/>
      <c r="AK392" s="40"/>
      <c r="AL392" s="9"/>
      <c r="AM392" s="40"/>
      <c r="AN392" s="9"/>
      <c r="AO392" s="40"/>
      <c r="AP392" s="9"/>
      <c r="AQ392" s="40"/>
      <c r="AR392" s="9"/>
    </row>
    <row r="393" spans="27:44">
      <c r="AA393" s="40"/>
      <c r="AB393" s="9"/>
      <c r="AG393" s="40"/>
      <c r="AH393" s="9"/>
      <c r="AI393" s="40"/>
      <c r="AJ393" s="9"/>
      <c r="AK393" s="40"/>
      <c r="AL393" s="9"/>
      <c r="AM393" s="40"/>
      <c r="AN393" s="9"/>
      <c r="AO393" s="40"/>
      <c r="AP393" s="9"/>
      <c r="AQ393" s="40"/>
      <c r="AR393" s="9"/>
    </row>
    <row r="394" spans="27:44">
      <c r="AA394" s="40"/>
      <c r="AB394" s="9"/>
      <c r="AG394" s="40"/>
      <c r="AH394" s="9"/>
      <c r="AI394" s="40"/>
      <c r="AJ394" s="9"/>
      <c r="AK394" s="40"/>
      <c r="AL394" s="9"/>
      <c r="AM394" s="40"/>
      <c r="AN394" s="9"/>
      <c r="AO394" s="40"/>
      <c r="AP394" s="9"/>
      <c r="AQ394" s="40"/>
      <c r="AR394" s="9"/>
    </row>
    <row r="395" spans="27:44">
      <c r="AA395" s="40"/>
      <c r="AB395" s="9"/>
      <c r="AG395" s="40"/>
      <c r="AH395" s="9"/>
      <c r="AI395" s="40"/>
      <c r="AJ395" s="9"/>
      <c r="AK395" s="40"/>
      <c r="AL395" s="9"/>
      <c r="AM395" s="40"/>
      <c r="AN395" s="9"/>
      <c r="AO395" s="40"/>
      <c r="AP395" s="9"/>
      <c r="AQ395" s="40"/>
      <c r="AR395" s="9"/>
    </row>
    <row r="396" spans="27:44">
      <c r="AA396" s="40"/>
      <c r="AB396" s="9"/>
      <c r="AG396" s="40"/>
      <c r="AH396" s="9"/>
      <c r="AI396" s="40"/>
      <c r="AJ396" s="9"/>
      <c r="AK396" s="40"/>
      <c r="AL396" s="9"/>
      <c r="AM396" s="40"/>
      <c r="AN396" s="9"/>
      <c r="AO396" s="40"/>
      <c r="AP396" s="9"/>
      <c r="AQ396" s="40"/>
      <c r="AR396" s="9"/>
    </row>
    <row r="397" spans="27:44">
      <c r="AA397" s="40"/>
      <c r="AB397" s="9"/>
      <c r="AG397" s="40"/>
      <c r="AH397" s="9"/>
      <c r="AI397" s="40"/>
      <c r="AJ397" s="9"/>
      <c r="AK397" s="40"/>
      <c r="AL397" s="9"/>
      <c r="AM397" s="40"/>
      <c r="AN397" s="9"/>
      <c r="AO397" s="40"/>
      <c r="AP397" s="9"/>
      <c r="AQ397" s="40"/>
      <c r="AR397" s="9"/>
    </row>
    <row r="398" spans="27:44">
      <c r="AA398" s="40"/>
      <c r="AB398" s="9"/>
      <c r="AG398" s="40"/>
      <c r="AH398" s="9"/>
      <c r="AI398" s="40"/>
      <c r="AJ398" s="9"/>
      <c r="AK398" s="40"/>
      <c r="AL398" s="9"/>
      <c r="AM398" s="40"/>
      <c r="AN398" s="9"/>
      <c r="AO398" s="40"/>
      <c r="AP398" s="9"/>
      <c r="AQ398" s="40"/>
      <c r="AR398" s="9"/>
    </row>
    <row r="399" spans="27:44">
      <c r="AA399" s="40"/>
      <c r="AB399" s="9"/>
      <c r="AG399" s="40"/>
      <c r="AH399" s="9"/>
      <c r="AI399" s="40"/>
      <c r="AJ399" s="9"/>
      <c r="AK399" s="40"/>
      <c r="AL399" s="9"/>
      <c r="AM399" s="40"/>
      <c r="AN399" s="9"/>
      <c r="AO399" s="40"/>
      <c r="AP399" s="9"/>
      <c r="AQ399" s="40"/>
      <c r="AR399" s="9"/>
    </row>
    <row r="400" spans="27:44">
      <c r="AA400" s="40"/>
      <c r="AB400" s="9"/>
      <c r="AG400" s="40"/>
      <c r="AH400" s="9"/>
      <c r="AI400" s="40"/>
      <c r="AJ400" s="9"/>
      <c r="AK400" s="40"/>
      <c r="AL400" s="9"/>
      <c r="AM400" s="40"/>
      <c r="AN400" s="9"/>
      <c r="AO400" s="40"/>
      <c r="AP400" s="9"/>
      <c r="AQ400" s="40"/>
      <c r="AR400" s="9"/>
    </row>
    <row r="401" spans="27:44">
      <c r="AA401" s="40"/>
      <c r="AB401" s="9"/>
      <c r="AG401" s="40"/>
      <c r="AH401" s="9"/>
      <c r="AI401" s="40"/>
      <c r="AJ401" s="9"/>
      <c r="AK401" s="40"/>
      <c r="AL401" s="9"/>
      <c r="AM401" s="40"/>
      <c r="AN401" s="9"/>
      <c r="AO401" s="40"/>
      <c r="AP401" s="9"/>
      <c r="AQ401" s="40"/>
      <c r="AR401" s="9"/>
    </row>
    <row r="402" spans="27:44">
      <c r="AA402" s="40"/>
      <c r="AB402" s="9"/>
      <c r="AG402" s="40"/>
      <c r="AH402" s="9"/>
      <c r="AI402" s="40"/>
      <c r="AJ402" s="9"/>
      <c r="AK402" s="40"/>
      <c r="AL402" s="9"/>
      <c r="AM402" s="40"/>
      <c r="AN402" s="9"/>
      <c r="AO402" s="40"/>
      <c r="AP402" s="9"/>
      <c r="AQ402" s="40"/>
      <c r="AR402" s="9"/>
    </row>
    <row r="403" spans="27:44">
      <c r="AA403" s="40"/>
      <c r="AB403" s="9"/>
      <c r="AG403" s="40"/>
      <c r="AH403" s="9"/>
      <c r="AI403" s="40"/>
      <c r="AJ403" s="9"/>
      <c r="AK403" s="40"/>
      <c r="AL403" s="9"/>
      <c r="AM403" s="40"/>
      <c r="AN403" s="9"/>
      <c r="AO403" s="40"/>
      <c r="AP403" s="9"/>
      <c r="AQ403" s="40"/>
      <c r="AR403" s="9"/>
    </row>
    <row r="404" spans="27:44">
      <c r="AA404" s="40"/>
      <c r="AB404" s="9"/>
      <c r="AG404" s="40"/>
      <c r="AH404" s="9"/>
      <c r="AI404" s="40"/>
      <c r="AJ404" s="9"/>
      <c r="AK404" s="40"/>
      <c r="AL404" s="9"/>
      <c r="AM404" s="40"/>
      <c r="AN404" s="9"/>
      <c r="AO404" s="40"/>
      <c r="AP404" s="9"/>
      <c r="AQ404" s="40"/>
      <c r="AR404" s="9"/>
    </row>
    <row r="405" spans="27:44">
      <c r="AA405" s="40"/>
      <c r="AB405" s="9"/>
      <c r="AG405" s="40"/>
      <c r="AH405" s="9"/>
      <c r="AI405" s="40"/>
      <c r="AJ405" s="9"/>
      <c r="AK405" s="40"/>
      <c r="AL405" s="9"/>
      <c r="AM405" s="40"/>
      <c r="AN405" s="9"/>
      <c r="AO405" s="40"/>
      <c r="AP405" s="9"/>
      <c r="AQ405" s="40"/>
      <c r="AR405" s="9"/>
    </row>
    <row r="406" spans="27:44">
      <c r="AA406" s="40"/>
      <c r="AB406" s="9"/>
      <c r="AG406" s="40"/>
      <c r="AH406" s="9"/>
      <c r="AI406" s="40"/>
      <c r="AJ406" s="9"/>
      <c r="AK406" s="40"/>
      <c r="AL406" s="9"/>
      <c r="AM406" s="40"/>
      <c r="AN406" s="9"/>
      <c r="AO406" s="40"/>
      <c r="AP406" s="9"/>
      <c r="AQ406" s="40"/>
      <c r="AR406" s="9"/>
    </row>
    <row r="407" spans="27:44">
      <c r="AA407" s="40"/>
      <c r="AB407" s="9"/>
      <c r="AG407" s="40"/>
      <c r="AH407" s="9"/>
      <c r="AI407" s="40"/>
      <c r="AJ407" s="9"/>
      <c r="AK407" s="40"/>
      <c r="AL407" s="9"/>
      <c r="AM407" s="40"/>
      <c r="AN407" s="9"/>
      <c r="AO407" s="40"/>
      <c r="AP407" s="9"/>
      <c r="AQ407" s="40"/>
      <c r="AR407" s="9"/>
    </row>
    <row r="408" spans="27:44">
      <c r="AA408" s="40"/>
      <c r="AB408" s="9"/>
      <c r="AG408" s="40"/>
      <c r="AH408" s="9"/>
      <c r="AI408" s="40"/>
      <c r="AJ408" s="9"/>
      <c r="AK408" s="40"/>
      <c r="AL408" s="9"/>
      <c r="AM408" s="40"/>
      <c r="AN408" s="9"/>
      <c r="AO408" s="40"/>
      <c r="AP408" s="9"/>
      <c r="AQ408" s="40"/>
      <c r="AR408" s="9"/>
    </row>
    <row r="409" spans="27:44">
      <c r="AA409" s="40"/>
      <c r="AB409" s="9"/>
      <c r="AG409" s="40"/>
      <c r="AH409" s="9"/>
      <c r="AI409" s="40"/>
      <c r="AJ409" s="9"/>
      <c r="AK409" s="40"/>
      <c r="AL409" s="9"/>
      <c r="AM409" s="40"/>
      <c r="AN409" s="9"/>
      <c r="AO409" s="40"/>
      <c r="AP409" s="9"/>
      <c r="AQ409" s="40"/>
      <c r="AR409" s="9"/>
    </row>
    <row r="410" spans="27:44">
      <c r="AA410" s="40"/>
      <c r="AB410" s="9"/>
      <c r="AG410" s="40"/>
      <c r="AH410" s="9"/>
      <c r="AI410" s="40"/>
      <c r="AJ410" s="9"/>
      <c r="AK410" s="40"/>
      <c r="AL410" s="9"/>
      <c r="AM410" s="40"/>
      <c r="AN410" s="9"/>
      <c r="AO410" s="40"/>
      <c r="AP410" s="9"/>
      <c r="AQ410" s="40"/>
      <c r="AR410" s="9"/>
    </row>
    <row r="411" spans="27:44">
      <c r="AA411" s="40"/>
      <c r="AB411" s="9"/>
      <c r="AG411" s="40"/>
      <c r="AH411" s="9"/>
      <c r="AI411" s="40"/>
      <c r="AJ411" s="9"/>
      <c r="AK411" s="40"/>
      <c r="AL411" s="9"/>
      <c r="AM411" s="40"/>
      <c r="AN411" s="9"/>
      <c r="AO411" s="40"/>
      <c r="AP411" s="9"/>
      <c r="AQ411" s="40"/>
      <c r="AR411" s="9"/>
    </row>
    <row r="412" spans="27:44">
      <c r="AA412" s="40"/>
      <c r="AB412" s="9"/>
      <c r="AG412" s="40"/>
      <c r="AH412" s="9"/>
      <c r="AI412" s="40"/>
      <c r="AJ412" s="9"/>
      <c r="AK412" s="40"/>
      <c r="AL412" s="9"/>
      <c r="AM412" s="40"/>
      <c r="AN412" s="9"/>
      <c r="AO412" s="40"/>
      <c r="AP412" s="9"/>
      <c r="AQ412" s="40"/>
      <c r="AR412" s="9"/>
    </row>
    <row r="413" spans="27:44">
      <c r="AA413" s="40"/>
      <c r="AB413" s="9"/>
      <c r="AG413" s="40"/>
      <c r="AH413" s="9"/>
      <c r="AI413" s="40"/>
      <c r="AJ413" s="9"/>
      <c r="AK413" s="40"/>
      <c r="AL413" s="9"/>
      <c r="AM413" s="40"/>
      <c r="AN413" s="9"/>
      <c r="AO413" s="40"/>
      <c r="AP413" s="9"/>
      <c r="AQ413" s="40"/>
      <c r="AR413" s="9"/>
    </row>
    <row r="414" spans="27:44">
      <c r="AA414" s="40"/>
      <c r="AB414" s="9"/>
      <c r="AG414" s="40"/>
      <c r="AH414" s="9"/>
      <c r="AI414" s="40"/>
      <c r="AJ414" s="9"/>
      <c r="AK414" s="40"/>
      <c r="AL414" s="9"/>
      <c r="AM414" s="40"/>
      <c r="AN414" s="9"/>
      <c r="AO414" s="40"/>
      <c r="AP414" s="9"/>
      <c r="AQ414" s="40"/>
      <c r="AR414" s="9"/>
    </row>
    <row r="415" spans="27:44">
      <c r="AA415" s="40"/>
      <c r="AB415" s="9"/>
      <c r="AG415" s="40"/>
      <c r="AH415" s="9"/>
      <c r="AI415" s="40"/>
      <c r="AJ415" s="9"/>
      <c r="AK415" s="40"/>
      <c r="AL415" s="9"/>
      <c r="AM415" s="40"/>
      <c r="AN415" s="9"/>
      <c r="AO415" s="40"/>
      <c r="AP415" s="9"/>
      <c r="AQ415" s="40"/>
      <c r="AR415" s="9"/>
    </row>
    <row r="416" spans="27:44">
      <c r="AA416" s="40"/>
      <c r="AB416" s="9"/>
      <c r="AG416" s="40"/>
      <c r="AH416" s="9"/>
      <c r="AI416" s="40"/>
      <c r="AJ416" s="9"/>
      <c r="AK416" s="40"/>
      <c r="AL416" s="9"/>
      <c r="AM416" s="40"/>
      <c r="AN416" s="9"/>
      <c r="AO416" s="40"/>
      <c r="AP416" s="9"/>
      <c r="AQ416" s="40"/>
      <c r="AR416" s="9"/>
    </row>
    <row r="417" spans="27:44">
      <c r="AA417" s="40"/>
      <c r="AB417" s="9"/>
      <c r="AG417" s="40"/>
      <c r="AH417" s="9"/>
      <c r="AI417" s="40"/>
      <c r="AJ417" s="9"/>
      <c r="AK417" s="40"/>
      <c r="AL417" s="9"/>
      <c r="AM417" s="40"/>
      <c r="AN417" s="9"/>
      <c r="AO417" s="40"/>
      <c r="AP417" s="9"/>
      <c r="AQ417" s="40"/>
      <c r="AR417" s="9"/>
    </row>
    <row r="418" spans="27:44">
      <c r="AA418" s="40"/>
      <c r="AB418" s="9"/>
      <c r="AG418" s="40"/>
      <c r="AH418" s="9"/>
      <c r="AI418" s="40"/>
      <c r="AJ418" s="9"/>
      <c r="AK418" s="40"/>
      <c r="AL418" s="9"/>
      <c r="AM418" s="40"/>
      <c r="AN418" s="9"/>
      <c r="AO418" s="40"/>
      <c r="AP418" s="9"/>
      <c r="AQ418" s="40"/>
      <c r="AR418" s="9"/>
    </row>
    <row r="419" spans="27:44">
      <c r="AA419" s="40"/>
      <c r="AB419" s="9"/>
      <c r="AG419" s="40"/>
      <c r="AH419" s="9"/>
      <c r="AI419" s="40"/>
      <c r="AJ419" s="9"/>
      <c r="AK419" s="40"/>
      <c r="AL419" s="9"/>
      <c r="AM419" s="40"/>
      <c r="AN419" s="9"/>
      <c r="AO419" s="40"/>
      <c r="AP419" s="9"/>
      <c r="AQ419" s="40"/>
      <c r="AR419" s="9"/>
    </row>
    <row r="420" spans="27:44">
      <c r="AA420" s="40"/>
      <c r="AB420" s="9"/>
      <c r="AG420" s="40"/>
      <c r="AH420" s="9"/>
      <c r="AI420" s="40"/>
      <c r="AJ420" s="9"/>
      <c r="AK420" s="40"/>
      <c r="AL420" s="9"/>
      <c r="AM420" s="40"/>
      <c r="AN420" s="9"/>
      <c r="AO420" s="40"/>
      <c r="AP420" s="9"/>
      <c r="AQ420" s="40"/>
      <c r="AR420" s="9"/>
    </row>
    <row r="421" spans="27:44">
      <c r="AA421" s="40"/>
      <c r="AB421" s="9"/>
      <c r="AG421" s="40"/>
      <c r="AH421" s="9"/>
      <c r="AI421" s="40"/>
      <c r="AJ421" s="9"/>
      <c r="AK421" s="40"/>
      <c r="AL421" s="9"/>
      <c r="AM421" s="40"/>
      <c r="AN421" s="9"/>
      <c r="AO421" s="40"/>
      <c r="AP421" s="9"/>
      <c r="AQ421" s="40"/>
      <c r="AR421" s="9"/>
    </row>
    <row r="422" spans="27:44">
      <c r="AA422" s="40"/>
      <c r="AB422" s="9"/>
      <c r="AG422" s="40"/>
      <c r="AH422" s="9"/>
      <c r="AI422" s="40"/>
      <c r="AJ422" s="9"/>
      <c r="AK422" s="40"/>
      <c r="AL422" s="9"/>
      <c r="AM422" s="40"/>
      <c r="AN422" s="9"/>
      <c r="AO422" s="40"/>
      <c r="AP422" s="9"/>
      <c r="AQ422" s="40"/>
      <c r="AR422" s="9"/>
    </row>
    <row r="423" spans="27:44">
      <c r="AA423" s="40"/>
      <c r="AB423" s="9"/>
      <c r="AG423" s="40"/>
      <c r="AH423" s="9"/>
      <c r="AI423" s="40"/>
      <c r="AJ423" s="9"/>
      <c r="AK423" s="40"/>
      <c r="AL423" s="9"/>
      <c r="AM423" s="40"/>
      <c r="AN423" s="9"/>
      <c r="AO423" s="40"/>
      <c r="AP423" s="9"/>
      <c r="AQ423" s="40"/>
      <c r="AR423" s="9"/>
    </row>
    <row r="424" spans="27:44">
      <c r="AA424" s="40"/>
      <c r="AB424" s="9"/>
      <c r="AG424" s="40"/>
      <c r="AH424" s="9"/>
      <c r="AI424" s="40"/>
      <c r="AJ424" s="9"/>
      <c r="AK424" s="40"/>
      <c r="AL424" s="9"/>
      <c r="AM424" s="40"/>
      <c r="AN424" s="9"/>
      <c r="AO424" s="40"/>
      <c r="AP424" s="9"/>
      <c r="AQ424" s="40"/>
      <c r="AR424" s="9"/>
    </row>
    <row r="425" spans="27:44">
      <c r="AA425" s="40"/>
      <c r="AB425" s="9"/>
      <c r="AG425" s="40"/>
      <c r="AH425" s="9"/>
      <c r="AI425" s="40"/>
      <c r="AJ425" s="9"/>
      <c r="AK425" s="40"/>
      <c r="AL425" s="9"/>
      <c r="AM425" s="40"/>
      <c r="AN425" s="9"/>
      <c r="AO425" s="40"/>
      <c r="AP425" s="9"/>
      <c r="AQ425" s="40"/>
      <c r="AR425" s="9"/>
    </row>
    <row r="426" spans="27:44">
      <c r="AA426" s="40"/>
      <c r="AB426" s="9"/>
      <c r="AG426" s="40"/>
      <c r="AH426" s="9"/>
      <c r="AI426" s="40"/>
      <c r="AJ426" s="9"/>
      <c r="AK426" s="40"/>
      <c r="AL426" s="9"/>
      <c r="AM426" s="40"/>
      <c r="AN426" s="9"/>
      <c r="AO426" s="40"/>
      <c r="AP426" s="9"/>
      <c r="AQ426" s="40"/>
      <c r="AR426" s="9"/>
    </row>
    <row r="427" spans="27:44">
      <c r="AA427" s="40"/>
      <c r="AB427" s="9"/>
      <c r="AG427" s="40"/>
      <c r="AH427" s="9"/>
      <c r="AI427" s="40"/>
      <c r="AJ427" s="9"/>
      <c r="AK427" s="40"/>
      <c r="AL427" s="9"/>
      <c r="AM427" s="40"/>
      <c r="AN427" s="9"/>
      <c r="AO427" s="40"/>
      <c r="AP427" s="9"/>
      <c r="AQ427" s="40"/>
      <c r="AR427" s="9"/>
    </row>
    <row r="428" spans="27:44">
      <c r="AA428" s="40"/>
      <c r="AB428" s="9"/>
      <c r="AG428" s="40"/>
      <c r="AH428" s="9"/>
      <c r="AI428" s="40"/>
      <c r="AJ428" s="9"/>
      <c r="AK428" s="40"/>
      <c r="AL428" s="9"/>
      <c r="AM428" s="40"/>
      <c r="AN428" s="9"/>
      <c r="AO428" s="40"/>
      <c r="AP428" s="9"/>
      <c r="AQ428" s="40"/>
      <c r="AR428" s="9"/>
    </row>
    <row r="429" spans="27:44">
      <c r="AA429" s="40"/>
      <c r="AB429" s="9"/>
      <c r="AG429" s="40"/>
      <c r="AH429" s="9"/>
      <c r="AI429" s="40"/>
      <c r="AJ429" s="9"/>
      <c r="AK429" s="40"/>
      <c r="AL429" s="9"/>
      <c r="AM429" s="40"/>
      <c r="AN429" s="9"/>
      <c r="AO429" s="40"/>
      <c r="AP429" s="9"/>
      <c r="AQ429" s="40"/>
      <c r="AR429" s="9"/>
    </row>
    <row r="430" spans="27:44">
      <c r="AA430" s="40"/>
      <c r="AB430" s="9"/>
      <c r="AG430" s="40"/>
      <c r="AH430" s="9"/>
      <c r="AI430" s="40"/>
      <c r="AJ430" s="9"/>
      <c r="AK430" s="40"/>
      <c r="AL430" s="9"/>
      <c r="AM430" s="40"/>
      <c r="AN430" s="9"/>
      <c r="AO430" s="40"/>
      <c r="AP430" s="9"/>
      <c r="AQ430" s="40"/>
      <c r="AR430" s="9"/>
    </row>
    <row r="431" spans="27:44">
      <c r="AA431" s="40"/>
      <c r="AB431" s="9"/>
      <c r="AG431" s="40"/>
      <c r="AH431" s="9"/>
      <c r="AI431" s="40"/>
      <c r="AJ431" s="9"/>
      <c r="AK431" s="40"/>
      <c r="AL431" s="9"/>
      <c r="AM431" s="40"/>
      <c r="AN431" s="9"/>
      <c r="AO431" s="40"/>
      <c r="AP431" s="9"/>
      <c r="AQ431" s="40"/>
      <c r="AR431" s="9"/>
    </row>
    <row r="432" spans="27:44">
      <c r="AA432" s="40"/>
      <c r="AB432" s="9"/>
      <c r="AG432" s="40"/>
      <c r="AH432" s="9"/>
      <c r="AI432" s="40"/>
      <c r="AJ432" s="9"/>
      <c r="AK432" s="40"/>
      <c r="AL432" s="9"/>
      <c r="AM432" s="40"/>
      <c r="AN432" s="9"/>
      <c r="AO432" s="40"/>
      <c r="AP432" s="9"/>
      <c r="AQ432" s="40"/>
      <c r="AR432" s="9"/>
    </row>
    <row r="433" spans="27:44">
      <c r="AA433" s="40"/>
      <c r="AB433" s="9"/>
      <c r="AG433" s="40"/>
      <c r="AH433" s="9"/>
      <c r="AI433" s="40"/>
      <c r="AJ433" s="9"/>
      <c r="AK433" s="40"/>
      <c r="AL433" s="9"/>
      <c r="AM433" s="40"/>
      <c r="AN433" s="9"/>
      <c r="AO433" s="40"/>
      <c r="AP433" s="9"/>
      <c r="AQ433" s="40"/>
      <c r="AR433" s="9"/>
    </row>
    <row r="434" spans="27:44">
      <c r="AA434" s="40"/>
      <c r="AB434" s="9"/>
      <c r="AG434" s="40"/>
      <c r="AH434" s="9"/>
      <c r="AI434" s="40"/>
      <c r="AJ434" s="9"/>
      <c r="AK434" s="40"/>
      <c r="AL434" s="9"/>
      <c r="AM434" s="40"/>
      <c r="AN434" s="9"/>
      <c r="AO434" s="40"/>
      <c r="AP434" s="9"/>
      <c r="AQ434" s="40"/>
      <c r="AR434" s="9"/>
    </row>
    <row r="435" spans="27:44">
      <c r="AA435" s="40"/>
      <c r="AB435" s="9"/>
      <c r="AG435" s="40"/>
      <c r="AH435" s="9"/>
      <c r="AI435" s="40"/>
      <c r="AJ435" s="9"/>
      <c r="AK435" s="40"/>
      <c r="AL435" s="9"/>
      <c r="AM435" s="40"/>
      <c r="AN435" s="9"/>
      <c r="AO435" s="40"/>
      <c r="AP435" s="9"/>
      <c r="AQ435" s="40"/>
      <c r="AR435" s="9"/>
    </row>
    <row r="436" spans="27:44">
      <c r="AA436" s="40"/>
      <c r="AB436" s="9"/>
      <c r="AG436" s="40"/>
      <c r="AH436" s="9"/>
      <c r="AI436" s="40"/>
      <c r="AJ436" s="9"/>
      <c r="AK436" s="40"/>
      <c r="AL436" s="9"/>
      <c r="AM436" s="40"/>
      <c r="AN436" s="9"/>
      <c r="AO436" s="40"/>
      <c r="AP436" s="9"/>
      <c r="AQ436" s="40"/>
      <c r="AR436" s="9"/>
    </row>
    <row r="437" spans="27:44">
      <c r="AA437" s="40"/>
      <c r="AB437" s="9"/>
      <c r="AG437" s="40"/>
      <c r="AH437" s="9"/>
      <c r="AI437" s="40"/>
      <c r="AJ437" s="9"/>
      <c r="AK437" s="40"/>
      <c r="AL437" s="9"/>
      <c r="AM437" s="40"/>
      <c r="AN437" s="9"/>
      <c r="AO437" s="40"/>
      <c r="AP437" s="9"/>
      <c r="AQ437" s="40"/>
      <c r="AR437" s="9"/>
    </row>
    <row r="438" spans="27:44">
      <c r="AA438" s="40"/>
      <c r="AB438" s="9"/>
      <c r="AG438" s="40"/>
      <c r="AH438" s="9"/>
      <c r="AI438" s="40"/>
      <c r="AJ438" s="9"/>
      <c r="AK438" s="40"/>
      <c r="AL438" s="9"/>
      <c r="AM438" s="40"/>
      <c r="AN438" s="9"/>
      <c r="AO438" s="40"/>
      <c r="AP438" s="9"/>
      <c r="AQ438" s="40"/>
      <c r="AR438" s="9"/>
    </row>
    <row r="439" spans="27:44">
      <c r="AA439" s="40"/>
      <c r="AB439" s="9"/>
      <c r="AG439" s="40"/>
      <c r="AH439" s="9"/>
      <c r="AI439" s="40"/>
      <c r="AJ439" s="9"/>
      <c r="AK439" s="40"/>
      <c r="AL439" s="9"/>
      <c r="AM439" s="40"/>
      <c r="AN439" s="9"/>
      <c r="AO439" s="40"/>
      <c r="AP439" s="9"/>
      <c r="AQ439" s="40"/>
      <c r="AR439" s="9"/>
    </row>
    <row r="440" spans="27:44">
      <c r="AA440" s="40"/>
      <c r="AB440" s="9"/>
      <c r="AG440" s="40"/>
      <c r="AH440" s="9"/>
      <c r="AI440" s="40"/>
      <c r="AJ440" s="9"/>
      <c r="AK440" s="40"/>
      <c r="AL440" s="9"/>
      <c r="AM440" s="40"/>
      <c r="AN440" s="9"/>
      <c r="AO440" s="40"/>
      <c r="AP440" s="9"/>
      <c r="AQ440" s="40"/>
      <c r="AR440" s="9"/>
    </row>
    <row r="441" spans="27:44">
      <c r="AA441" s="40"/>
      <c r="AB441" s="9"/>
      <c r="AG441" s="40"/>
      <c r="AH441" s="9"/>
      <c r="AI441" s="40"/>
      <c r="AJ441" s="9"/>
      <c r="AK441" s="40"/>
      <c r="AL441" s="9"/>
      <c r="AM441" s="40"/>
      <c r="AN441" s="9"/>
      <c r="AO441" s="40"/>
      <c r="AP441" s="9"/>
      <c r="AQ441" s="40"/>
      <c r="AR441" s="9"/>
    </row>
    <row r="442" spans="27:44">
      <c r="AA442" s="40"/>
      <c r="AB442" s="9"/>
      <c r="AG442" s="40"/>
      <c r="AH442" s="9"/>
      <c r="AI442" s="40"/>
      <c r="AJ442" s="9"/>
      <c r="AK442" s="40"/>
      <c r="AL442" s="9"/>
      <c r="AM442" s="40"/>
      <c r="AN442" s="9"/>
      <c r="AO442" s="40"/>
      <c r="AP442" s="9"/>
      <c r="AQ442" s="40"/>
      <c r="AR442" s="9"/>
    </row>
    <row r="443" spans="27:44">
      <c r="AA443" s="40"/>
      <c r="AB443" s="9"/>
      <c r="AG443" s="40"/>
      <c r="AH443" s="9"/>
      <c r="AI443" s="40"/>
      <c r="AJ443" s="9"/>
      <c r="AK443" s="40"/>
      <c r="AL443" s="9"/>
      <c r="AM443" s="40"/>
      <c r="AN443" s="9"/>
      <c r="AO443" s="40"/>
      <c r="AP443" s="9"/>
      <c r="AQ443" s="40"/>
      <c r="AR443" s="9"/>
    </row>
    <row r="444" spans="27:44">
      <c r="AA444" s="40"/>
      <c r="AB444" s="9"/>
      <c r="AG444" s="40"/>
      <c r="AH444" s="9"/>
      <c r="AI444" s="40"/>
      <c r="AJ444" s="9"/>
      <c r="AK444" s="40"/>
      <c r="AL444" s="9"/>
      <c r="AM444" s="40"/>
      <c r="AN444" s="9"/>
      <c r="AO444" s="40"/>
      <c r="AP444" s="9"/>
      <c r="AQ444" s="40"/>
      <c r="AR444" s="9"/>
    </row>
    <row r="445" spans="27:44">
      <c r="AA445" s="40"/>
      <c r="AB445" s="9"/>
      <c r="AG445" s="40"/>
      <c r="AH445" s="9"/>
      <c r="AI445" s="40"/>
      <c r="AJ445" s="9"/>
      <c r="AK445" s="40"/>
      <c r="AL445" s="9"/>
      <c r="AM445" s="40"/>
      <c r="AN445" s="9"/>
      <c r="AO445" s="40"/>
      <c r="AP445" s="9"/>
      <c r="AQ445" s="40"/>
      <c r="AR445" s="9"/>
    </row>
    <row r="446" spans="27:44">
      <c r="AA446" s="40"/>
      <c r="AB446" s="9"/>
      <c r="AG446" s="40"/>
      <c r="AH446" s="9"/>
      <c r="AI446" s="40"/>
      <c r="AJ446" s="9"/>
      <c r="AK446" s="40"/>
      <c r="AL446" s="9"/>
      <c r="AM446" s="40"/>
      <c r="AN446" s="9"/>
      <c r="AO446" s="40"/>
      <c r="AP446" s="9"/>
      <c r="AQ446" s="40"/>
      <c r="AR446" s="9"/>
    </row>
    <row r="447" spans="27:44">
      <c r="AA447" s="40"/>
      <c r="AB447" s="9"/>
      <c r="AG447" s="40"/>
      <c r="AH447" s="9"/>
      <c r="AI447" s="40"/>
      <c r="AJ447" s="9"/>
      <c r="AK447" s="40"/>
      <c r="AL447" s="9"/>
      <c r="AM447" s="40"/>
      <c r="AN447" s="9"/>
      <c r="AO447" s="40"/>
      <c r="AP447" s="9"/>
      <c r="AQ447" s="40"/>
      <c r="AR447" s="9"/>
    </row>
    <row r="448" spans="27:44">
      <c r="AA448" s="40"/>
      <c r="AB448" s="9"/>
      <c r="AG448" s="40"/>
      <c r="AH448" s="9"/>
      <c r="AI448" s="40"/>
      <c r="AJ448" s="9"/>
      <c r="AK448" s="40"/>
      <c r="AL448" s="9"/>
      <c r="AM448" s="40"/>
      <c r="AN448" s="9"/>
      <c r="AO448" s="40"/>
      <c r="AP448" s="9"/>
      <c r="AQ448" s="40"/>
      <c r="AR448" s="9"/>
    </row>
    <row r="449" spans="27:44">
      <c r="AA449" s="40"/>
      <c r="AB449" s="9"/>
      <c r="AG449" s="40"/>
      <c r="AH449" s="9"/>
      <c r="AI449" s="40"/>
      <c r="AJ449" s="9"/>
      <c r="AK449" s="40"/>
      <c r="AL449" s="9"/>
      <c r="AM449" s="40"/>
      <c r="AN449" s="9"/>
      <c r="AO449" s="40"/>
      <c r="AP449" s="9"/>
      <c r="AQ449" s="40"/>
      <c r="AR449" s="9"/>
    </row>
    <row r="450" spans="27:44">
      <c r="AA450" s="40"/>
      <c r="AB450" s="9"/>
      <c r="AG450" s="40"/>
      <c r="AH450" s="9"/>
      <c r="AI450" s="40"/>
      <c r="AJ450" s="9"/>
      <c r="AK450" s="40"/>
      <c r="AL450" s="9"/>
      <c r="AM450" s="40"/>
      <c r="AN450" s="9"/>
      <c r="AO450" s="40"/>
      <c r="AP450" s="9"/>
      <c r="AQ450" s="40"/>
      <c r="AR450" s="9"/>
    </row>
    <row r="451" spans="27:44">
      <c r="AA451" s="40"/>
      <c r="AB451" s="9"/>
      <c r="AG451" s="40"/>
      <c r="AH451" s="9"/>
      <c r="AI451" s="40"/>
      <c r="AJ451" s="9"/>
      <c r="AK451" s="40"/>
      <c r="AL451" s="9"/>
      <c r="AM451" s="40"/>
      <c r="AN451" s="9"/>
      <c r="AO451" s="40"/>
      <c r="AP451" s="9"/>
      <c r="AQ451" s="40"/>
      <c r="AR451" s="9"/>
    </row>
    <row r="452" spans="27:44">
      <c r="AA452" s="40"/>
      <c r="AB452" s="9"/>
      <c r="AG452" s="40"/>
      <c r="AH452" s="9"/>
      <c r="AI452" s="40"/>
      <c r="AJ452" s="9"/>
      <c r="AK452" s="40"/>
      <c r="AL452" s="9"/>
      <c r="AM452" s="40"/>
      <c r="AN452" s="9"/>
      <c r="AO452" s="40"/>
      <c r="AP452" s="9"/>
      <c r="AQ452" s="40"/>
      <c r="AR452" s="9"/>
    </row>
    <row r="453" spans="27:44">
      <c r="AA453" s="40"/>
      <c r="AB453" s="9"/>
      <c r="AG453" s="40"/>
      <c r="AH453" s="9"/>
      <c r="AI453" s="40"/>
      <c r="AJ453" s="9"/>
      <c r="AK453" s="40"/>
      <c r="AL453" s="9"/>
      <c r="AM453" s="40"/>
      <c r="AN453" s="9"/>
      <c r="AO453" s="40"/>
      <c r="AP453" s="9"/>
      <c r="AQ453" s="40"/>
      <c r="AR453" s="9"/>
    </row>
    <row r="454" spans="27:44">
      <c r="AA454" s="40"/>
      <c r="AB454" s="9"/>
      <c r="AG454" s="40"/>
      <c r="AH454" s="9"/>
      <c r="AI454" s="40"/>
      <c r="AJ454" s="9"/>
      <c r="AK454" s="40"/>
      <c r="AL454" s="9"/>
      <c r="AM454" s="40"/>
      <c r="AN454" s="9"/>
      <c r="AO454" s="40"/>
      <c r="AP454" s="9"/>
      <c r="AQ454" s="40"/>
      <c r="AR454" s="9"/>
    </row>
    <row r="455" spans="27:44">
      <c r="AA455" s="40"/>
      <c r="AB455" s="9"/>
      <c r="AG455" s="40"/>
      <c r="AH455" s="9"/>
      <c r="AI455" s="40"/>
      <c r="AJ455" s="9"/>
      <c r="AK455" s="40"/>
      <c r="AL455" s="9"/>
      <c r="AM455" s="40"/>
      <c r="AN455" s="9"/>
      <c r="AO455" s="40"/>
      <c r="AP455" s="9"/>
      <c r="AQ455" s="40"/>
      <c r="AR455" s="9"/>
    </row>
    <row r="456" spans="27:44">
      <c r="AA456" s="40"/>
      <c r="AB456" s="9"/>
      <c r="AG456" s="40"/>
      <c r="AH456" s="9"/>
      <c r="AI456" s="40"/>
      <c r="AJ456" s="9"/>
      <c r="AK456" s="40"/>
      <c r="AL456" s="9"/>
      <c r="AM456" s="40"/>
      <c r="AN456" s="9"/>
      <c r="AO456" s="40"/>
      <c r="AP456" s="9"/>
      <c r="AQ456" s="40"/>
      <c r="AR456" s="9"/>
    </row>
    <row r="457" spans="27:44">
      <c r="AA457" s="40"/>
      <c r="AB457" s="9"/>
      <c r="AG457" s="40"/>
      <c r="AH457" s="9"/>
      <c r="AI457" s="40"/>
      <c r="AJ457" s="9"/>
      <c r="AK457" s="40"/>
      <c r="AL457" s="9"/>
      <c r="AM457" s="40"/>
      <c r="AN457" s="9"/>
      <c r="AO457" s="40"/>
      <c r="AP457" s="9"/>
      <c r="AQ457" s="40"/>
      <c r="AR457" s="9"/>
    </row>
    <row r="458" spans="27:44">
      <c r="AA458" s="40"/>
      <c r="AB458" s="9"/>
      <c r="AG458" s="40"/>
      <c r="AH458" s="9"/>
      <c r="AI458" s="40"/>
      <c r="AJ458" s="9"/>
      <c r="AK458" s="40"/>
      <c r="AL458" s="9"/>
      <c r="AM458" s="40"/>
      <c r="AN458" s="9"/>
      <c r="AO458" s="40"/>
      <c r="AP458" s="9"/>
      <c r="AQ458" s="40"/>
      <c r="AR458" s="9"/>
    </row>
    <row r="459" spans="27:44">
      <c r="AA459" s="40"/>
      <c r="AB459" s="9"/>
      <c r="AG459" s="40"/>
      <c r="AH459" s="9"/>
      <c r="AI459" s="40"/>
      <c r="AJ459" s="9"/>
      <c r="AK459" s="40"/>
      <c r="AL459" s="9"/>
      <c r="AM459" s="40"/>
      <c r="AN459" s="9"/>
      <c r="AO459" s="40"/>
      <c r="AP459" s="9"/>
      <c r="AQ459" s="40"/>
      <c r="AR459" s="9"/>
    </row>
    <row r="460" spans="27:44">
      <c r="AA460" s="40"/>
      <c r="AB460" s="9"/>
      <c r="AG460" s="40"/>
      <c r="AH460" s="9"/>
      <c r="AI460" s="40"/>
      <c r="AJ460" s="9"/>
      <c r="AK460" s="40"/>
      <c r="AL460" s="9"/>
      <c r="AM460" s="40"/>
      <c r="AN460" s="9"/>
      <c r="AO460" s="40"/>
      <c r="AP460" s="9"/>
      <c r="AQ460" s="40"/>
      <c r="AR460" s="9"/>
    </row>
    <row r="461" spans="27:44">
      <c r="AA461" s="40"/>
      <c r="AB461" s="9"/>
      <c r="AG461" s="40"/>
      <c r="AH461" s="9"/>
      <c r="AI461" s="40"/>
      <c r="AJ461" s="9"/>
      <c r="AK461" s="40"/>
      <c r="AL461" s="9"/>
      <c r="AM461" s="40"/>
      <c r="AN461" s="9"/>
      <c r="AO461" s="40"/>
      <c r="AP461" s="9"/>
      <c r="AQ461" s="40"/>
      <c r="AR461" s="9"/>
    </row>
    <row r="462" spans="27:44">
      <c r="AA462" s="40"/>
      <c r="AB462" s="9"/>
      <c r="AG462" s="40"/>
      <c r="AH462" s="9"/>
      <c r="AI462" s="40"/>
      <c r="AJ462" s="9"/>
      <c r="AK462" s="40"/>
      <c r="AL462" s="9"/>
      <c r="AM462" s="40"/>
      <c r="AN462" s="9"/>
      <c r="AO462" s="40"/>
      <c r="AP462" s="9"/>
      <c r="AQ462" s="40"/>
      <c r="AR462" s="9"/>
    </row>
    <row r="463" spans="27:44">
      <c r="AA463" s="40"/>
      <c r="AB463" s="9"/>
      <c r="AG463" s="40"/>
      <c r="AH463" s="9"/>
      <c r="AI463" s="40"/>
      <c r="AJ463" s="9"/>
      <c r="AK463" s="40"/>
      <c r="AL463" s="9"/>
      <c r="AM463" s="40"/>
      <c r="AN463" s="9"/>
      <c r="AO463" s="40"/>
      <c r="AP463" s="9"/>
      <c r="AQ463" s="40"/>
      <c r="AR463" s="9"/>
    </row>
    <row r="464" spans="27:44">
      <c r="AA464" s="40"/>
      <c r="AB464" s="9"/>
      <c r="AG464" s="40"/>
      <c r="AH464" s="9"/>
      <c r="AI464" s="40"/>
      <c r="AJ464" s="9"/>
      <c r="AK464" s="40"/>
      <c r="AL464" s="9"/>
      <c r="AM464" s="40"/>
      <c r="AN464" s="9"/>
      <c r="AO464" s="40"/>
      <c r="AP464" s="9"/>
      <c r="AQ464" s="40"/>
      <c r="AR464" s="9"/>
    </row>
    <row r="465" spans="27:44">
      <c r="AA465" s="40"/>
      <c r="AB465" s="9"/>
      <c r="AG465" s="40"/>
      <c r="AH465" s="9"/>
      <c r="AI465" s="40"/>
      <c r="AJ465" s="9"/>
      <c r="AK465" s="40"/>
      <c r="AL465" s="9"/>
      <c r="AM465" s="40"/>
      <c r="AN465" s="9"/>
      <c r="AO465" s="40"/>
      <c r="AP465" s="9"/>
      <c r="AQ465" s="40"/>
      <c r="AR465" s="9"/>
    </row>
    <row r="466" spans="27:44">
      <c r="AA466" s="40"/>
      <c r="AB466" s="9"/>
      <c r="AG466" s="40"/>
      <c r="AH466" s="9"/>
      <c r="AI466" s="40"/>
      <c r="AJ466" s="9"/>
      <c r="AK466" s="40"/>
      <c r="AL466" s="9"/>
      <c r="AM466" s="40"/>
      <c r="AN466" s="9"/>
      <c r="AO466" s="40"/>
      <c r="AP466" s="9"/>
      <c r="AQ466" s="40"/>
      <c r="AR466" s="9"/>
    </row>
    <row r="467" spans="27:44">
      <c r="AA467" s="40"/>
      <c r="AB467" s="9"/>
      <c r="AG467" s="40"/>
      <c r="AH467" s="9"/>
      <c r="AI467" s="40"/>
      <c r="AJ467" s="9"/>
      <c r="AK467" s="40"/>
      <c r="AL467" s="9"/>
      <c r="AM467" s="40"/>
      <c r="AN467" s="9"/>
      <c r="AO467" s="40"/>
      <c r="AP467" s="9"/>
      <c r="AQ467" s="40"/>
      <c r="AR467" s="9"/>
    </row>
    <row r="468" spans="27:44">
      <c r="AA468" s="40"/>
      <c r="AB468" s="9"/>
      <c r="AG468" s="40"/>
      <c r="AH468" s="9"/>
      <c r="AI468" s="40"/>
      <c r="AJ468" s="9"/>
      <c r="AK468" s="40"/>
      <c r="AL468" s="9"/>
      <c r="AM468" s="40"/>
      <c r="AN468" s="9"/>
      <c r="AO468" s="40"/>
      <c r="AP468" s="9"/>
      <c r="AQ468" s="40"/>
      <c r="AR468" s="9"/>
    </row>
    <row r="469" spans="27:44">
      <c r="AA469" s="40"/>
      <c r="AB469" s="9"/>
      <c r="AG469" s="40"/>
      <c r="AH469" s="9"/>
      <c r="AI469" s="40"/>
      <c r="AJ469" s="9"/>
      <c r="AK469" s="40"/>
      <c r="AL469" s="9"/>
      <c r="AM469" s="40"/>
      <c r="AN469" s="9"/>
      <c r="AO469" s="40"/>
      <c r="AP469" s="9"/>
      <c r="AQ469" s="40"/>
      <c r="AR469" s="9"/>
    </row>
    <row r="470" spans="27:44">
      <c r="AA470" s="40"/>
      <c r="AB470" s="9"/>
      <c r="AG470" s="40"/>
      <c r="AH470" s="9"/>
      <c r="AI470" s="40"/>
      <c r="AJ470" s="9"/>
      <c r="AK470" s="40"/>
      <c r="AL470" s="9"/>
      <c r="AM470" s="40"/>
      <c r="AN470" s="9"/>
      <c r="AO470" s="40"/>
      <c r="AP470" s="9"/>
      <c r="AQ470" s="40"/>
      <c r="AR470" s="9"/>
    </row>
    <row r="471" spans="27:44">
      <c r="AA471" s="40"/>
      <c r="AB471" s="9"/>
      <c r="AG471" s="40"/>
      <c r="AH471" s="9"/>
      <c r="AI471" s="40"/>
      <c r="AJ471" s="9"/>
      <c r="AK471" s="40"/>
      <c r="AL471" s="9"/>
      <c r="AM471" s="40"/>
      <c r="AN471" s="9"/>
      <c r="AO471" s="40"/>
      <c r="AP471" s="9"/>
      <c r="AQ471" s="40"/>
      <c r="AR471" s="9"/>
    </row>
    <row r="472" spans="27:44">
      <c r="AA472" s="40"/>
      <c r="AB472" s="9"/>
      <c r="AG472" s="40"/>
      <c r="AH472" s="9"/>
      <c r="AI472" s="40"/>
      <c r="AJ472" s="9"/>
      <c r="AK472" s="40"/>
      <c r="AL472" s="9"/>
      <c r="AM472" s="40"/>
      <c r="AN472" s="9"/>
      <c r="AO472" s="40"/>
      <c r="AP472" s="9"/>
      <c r="AQ472" s="40"/>
      <c r="AR472" s="9"/>
    </row>
    <row r="473" spans="27:44">
      <c r="AA473" s="40"/>
      <c r="AB473" s="9"/>
      <c r="AG473" s="40"/>
      <c r="AH473" s="9"/>
      <c r="AI473" s="40"/>
      <c r="AJ473" s="9"/>
      <c r="AK473" s="40"/>
      <c r="AL473" s="9"/>
      <c r="AM473" s="40"/>
      <c r="AN473" s="9"/>
      <c r="AO473" s="40"/>
      <c r="AP473" s="9"/>
      <c r="AQ473" s="40"/>
      <c r="AR473" s="9"/>
    </row>
    <row r="474" spans="27:44">
      <c r="AA474" s="40"/>
      <c r="AB474" s="9"/>
      <c r="AG474" s="40"/>
      <c r="AH474" s="9"/>
      <c r="AI474" s="40"/>
      <c r="AJ474" s="9"/>
      <c r="AK474" s="40"/>
      <c r="AL474" s="9"/>
      <c r="AM474" s="40"/>
      <c r="AN474" s="9"/>
      <c r="AO474" s="40"/>
      <c r="AP474" s="9"/>
      <c r="AQ474" s="40"/>
      <c r="AR474" s="9"/>
    </row>
    <row r="475" spans="27:44">
      <c r="AA475" s="40"/>
      <c r="AB475" s="9"/>
      <c r="AG475" s="40"/>
      <c r="AH475" s="9"/>
      <c r="AI475" s="40"/>
      <c r="AJ475" s="9"/>
      <c r="AK475" s="40"/>
      <c r="AL475" s="9"/>
      <c r="AM475" s="40"/>
      <c r="AN475" s="9"/>
      <c r="AO475" s="40"/>
      <c r="AP475" s="9"/>
      <c r="AQ475" s="40"/>
      <c r="AR475" s="9"/>
    </row>
    <row r="476" spans="27:44">
      <c r="AA476" s="40"/>
      <c r="AB476" s="9"/>
      <c r="AG476" s="40"/>
      <c r="AH476" s="9"/>
      <c r="AI476" s="40"/>
      <c r="AJ476" s="9"/>
      <c r="AK476" s="40"/>
      <c r="AL476" s="9"/>
      <c r="AM476" s="40"/>
      <c r="AN476" s="9"/>
      <c r="AO476" s="40"/>
      <c r="AP476" s="9"/>
      <c r="AQ476" s="40"/>
      <c r="AR476" s="9"/>
    </row>
    <row r="477" spans="27:44">
      <c r="AA477" s="40"/>
      <c r="AB477" s="9"/>
      <c r="AG477" s="40"/>
      <c r="AH477" s="9"/>
      <c r="AI477" s="40"/>
      <c r="AJ477" s="9"/>
      <c r="AK477" s="40"/>
      <c r="AL477" s="9"/>
      <c r="AM477" s="40"/>
      <c r="AN477" s="9"/>
      <c r="AO477" s="40"/>
      <c r="AP477" s="9"/>
      <c r="AQ477" s="40"/>
      <c r="AR477" s="9"/>
    </row>
    <row r="478" spans="27:44">
      <c r="AA478" s="40"/>
      <c r="AB478" s="9"/>
      <c r="AG478" s="40"/>
      <c r="AH478" s="9"/>
      <c r="AI478" s="40"/>
      <c r="AJ478" s="9"/>
      <c r="AK478" s="40"/>
      <c r="AL478" s="9"/>
      <c r="AM478" s="40"/>
      <c r="AN478" s="9"/>
      <c r="AO478" s="40"/>
      <c r="AP478" s="9"/>
      <c r="AQ478" s="40"/>
      <c r="AR478" s="9"/>
    </row>
    <row r="479" spans="27:44">
      <c r="AA479" s="40"/>
      <c r="AB479" s="9"/>
      <c r="AG479" s="40"/>
      <c r="AH479" s="9"/>
      <c r="AI479" s="40"/>
      <c r="AJ479" s="9"/>
      <c r="AK479" s="40"/>
      <c r="AL479" s="9"/>
      <c r="AM479" s="40"/>
      <c r="AN479" s="9"/>
      <c r="AO479" s="40"/>
      <c r="AP479" s="9"/>
      <c r="AQ479" s="40"/>
      <c r="AR479" s="9"/>
    </row>
    <row r="480" spans="27:44">
      <c r="AA480" s="40"/>
      <c r="AB480" s="9"/>
      <c r="AG480" s="40"/>
      <c r="AH480" s="9"/>
      <c r="AI480" s="40"/>
      <c r="AJ480" s="9"/>
      <c r="AK480" s="40"/>
      <c r="AL480" s="9"/>
      <c r="AM480" s="40"/>
      <c r="AN480" s="9"/>
      <c r="AO480" s="40"/>
      <c r="AP480" s="9"/>
      <c r="AQ480" s="40"/>
      <c r="AR480" s="9"/>
    </row>
    <row r="481" spans="27:44">
      <c r="AA481" s="40"/>
      <c r="AB481" s="9"/>
      <c r="AG481" s="40"/>
      <c r="AH481" s="9"/>
      <c r="AI481" s="40"/>
      <c r="AJ481" s="9"/>
      <c r="AK481" s="40"/>
      <c r="AL481" s="9"/>
      <c r="AM481" s="40"/>
      <c r="AN481" s="9"/>
      <c r="AO481" s="40"/>
      <c r="AP481" s="9"/>
      <c r="AQ481" s="40"/>
      <c r="AR481" s="9"/>
    </row>
    <row r="482" spans="27:44">
      <c r="AA482" s="40"/>
      <c r="AB482" s="9"/>
      <c r="AG482" s="40"/>
      <c r="AH482" s="9"/>
      <c r="AI482" s="40"/>
      <c r="AJ482" s="9"/>
      <c r="AK482" s="40"/>
      <c r="AL482" s="9"/>
      <c r="AM482" s="40"/>
      <c r="AN482" s="9"/>
      <c r="AO482" s="40"/>
      <c r="AP482" s="9"/>
      <c r="AQ482" s="40"/>
      <c r="AR482" s="9"/>
    </row>
    <row r="483" spans="27:44">
      <c r="AA483" s="40"/>
      <c r="AB483" s="9"/>
      <c r="AG483" s="40"/>
      <c r="AH483" s="9"/>
      <c r="AI483" s="40"/>
      <c r="AJ483" s="9"/>
      <c r="AK483" s="40"/>
      <c r="AL483" s="9"/>
      <c r="AM483" s="40"/>
      <c r="AN483" s="9"/>
      <c r="AO483" s="40"/>
      <c r="AP483" s="9"/>
      <c r="AQ483" s="40"/>
      <c r="AR483" s="9"/>
    </row>
    <row r="484" spans="27:44">
      <c r="AA484" s="40"/>
      <c r="AB484" s="9"/>
      <c r="AG484" s="40"/>
      <c r="AH484" s="9"/>
      <c r="AI484" s="40"/>
      <c r="AJ484" s="9"/>
      <c r="AK484" s="40"/>
      <c r="AL484" s="9"/>
      <c r="AM484" s="40"/>
      <c r="AN484" s="9"/>
      <c r="AO484" s="40"/>
      <c r="AP484" s="9"/>
      <c r="AQ484" s="40"/>
      <c r="AR484" s="9"/>
    </row>
    <row r="485" spans="27:44">
      <c r="AA485" s="40"/>
      <c r="AB485" s="9"/>
      <c r="AG485" s="40"/>
      <c r="AH485" s="9"/>
      <c r="AI485" s="40"/>
      <c r="AJ485" s="9"/>
      <c r="AK485" s="40"/>
      <c r="AL485" s="9"/>
      <c r="AM485" s="40"/>
      <c r="AN485" s="9"/>
      <c r="AO485" s="40"/>
      <c r="AP485" s="9"/>
      <c r="AQ485" s="40"/>
      <c r="AR485" s="9"/>
    </row>
    <row r="486" spans="27:44">
      <c r="AA486" s="40"/>
      <c r="AB486" s="9"/>
      <c r="AG486" s="40"/>
      <c r="AH486" s="9"/>
      <c r="AI486" s="40"/>
      <c r="AJ486" s="9"/>
      <c r="AK486" s="40"/>
      <c r="AL486" s="9"/>
      <c r="AM486" s="40"/>
      <c r="AN486" s="9"/>
      <c r="AO486" s="40"/>
      <c r="AP486" s="9"/>
      <c r="AQ486" s="40"/>
      <c r="AR486" s="9"/>
    </row>
    <row r="487" spans="27:44">
      <c r="AA487" s="40"/>
      <c r="AB487" s="9"/>
      <c r="AG487" s="40"/>
      <c r="AH487" s="9"/>
      <c r="AI487" s="40"/>
      <c r="AJ487" s="9"/>
      <c r="AK487" s="40"/>
      <c r="AL487" s="9"/>
      <c r="AM487" s="40"/>
      <c r="AN487" s="9"/>
      <c r="AO487" s="40"/>
      <c r="AP487" s="9"/>
      <c r="AQ487" s="40"/>
      <c r="AR487" s="9"/>
    </row>
    <row r="488" spans="27:44">
      <c r="AA488" s="40"/>
      <c r="AB488" s="9"/>
      <c r="AG488" s="40"/>
      <c r="AH488" s="9"/>
      <c r="AI488" s="40"/>
      <c r="AJ488" s="9"/>
      <c r="AK488" s="40"/>
      <c r="AL488" s="9"/>
      <c r="AM488" s="40"/>
      <c r="AN488" s="9"/>
      <c r="AO488" s="40"/>
      <c r="AP488" s="9"/>
      <c r="AQ488" s="40"/>
      <c r="AR488" s="9"/>
    </row>
    <row r="489" spans="27:44">
      <c r="AA489" s="40"/>
      <c r="AB489" s="9"/>
      <c r="AG489" s="40"/>
      <c r="AH489" s="9"/>
      <c r="AI489" s="40"/>
      <c r="AJ489" s="9"/>
      <c r="AK489" s="40"/>
      <c r="AL489" s="9"/>
      <c r="AM489" s="40"/>
      <c r="AN489" s="9"/>
      <c r="AO489" s="40"/>
      <c r="AP489" s="9"/>
      <c r="AQ489" s="40"/>
      <c r="AR489" s="9"/>
    </row>
    <row r="490" spans="27:44">
      <c r="AA490" s="40"/>
      <c r="AB490" s="9"/>
      <c r="AG490" s="40"/>
      <c r="AH490" s="9"/>
      <c r="AI490" s="40"/>
      <c r="AJ490" s="9"/>
      <c r="AK490" s="40"/>
      <c r="AL490" s="9"/>
      <c r="AM490" s="40"/>
      <c r="AN490" s="9"/>
      <c r="AO490" s="40"/>
      <c r="AP490" s="9"/>
      <c r="AQ490" s="40"/>
      <c r="AR490" s="9"/>
    </row>
    <row r="491" spans="27:44">
      <c r="AA491" s="40"/>
      <c r="AB491" s="9"/>
      <c r="AG491" s="40"/>
      <c r="AH491" s="9"/>
      <c r="AI491" s="40"/>
      <c r="AJ491" s="9"/>
      <c r="AK491" s="40"/>
      <c r="AL491" s="9"/>
      <c r="AM491" s="40"/>
      <c r="AN491" s="9"/>
      <c r="AO491" s="40"/>
      <c r="AP491" s="9"/>
      <c r="AQ491" s="40"/>
      <c r="AR491" s="9"/>
    </row>
    <row r="492" spans="27:44">
      <c r="AA492" s="40"/>
      <c r="AB492" s="9"/>
      <c r="AG492" s="40"/>
      <c r="AH492" s="9"/>
      <c r="AI492" s="40"/>
      <c r="AJ492" s="9"/>
      <c r="AK492" s="40"/>
      <c r="AL492" s="9"/>
      <c r="AM492" s="40"/>
      <c r="AN492" s="9"/>
      <c r="AO492" s="40"/>
      <c r="AP492" s="9"/>
      <c r="AQ492" s="40"/>
      <c r="AR492" s="9"/>
    </row>
    <row r="493" spans="27:44">
      <c r="AA493" s="40"/>
      <c r="AB493" s="9"/>
      <c r="AG493" s="40"/>
      <c r="AH493" s="9"/>
      <c r="AI493" s="40"/>
      <c r="AJ493" s="9"/>
      <c r="AK493" s="40"/>
      <c r="AL493" s="9"/>
      <c r="AM493" s="40"/>
      <c r="AN493" s="9"/>
      <c r="AO493" s="40"/>
      <c r="AP493" s="9"/>
      <c r="AQ493" s="40"/>
      <c r="AR493" s="9"/>
    </row>
    <row r="494" spans="27:44">
      <c r="AA494" s="40"/>
      <c r="AB494" s="9"/>
      <c r="AG494" s="40"/>
      <c r="AH494" s="9"/>
      <c r="AI494" s="40"/>
      <c r="AJ494" s="9"/>
      <c r="AK494" s="40"/>
      <c r="AL494" s="9"/>
      <c r="AM494" s="40"/>
      <c r="AN494" s="9"/>
      <c r="AO494" s="40"/>
      <c r="AP494" s="9"/>
      <c r="AQ494" s="40"/>
      <c r="AR494" s="9"/>
    </row>
    <row r="495" spans="27:44">
      <c r="AA495" s="40"/>
      <c r="AB495" s="9"/>
      <c r="AG495" s="40"/>
      <c r="AH495" s="9"/>
      <c r="AI495" s="40"/>
      <c r="AJ495" s="9"/>
      <c r="AK495" s="40"/>
      <c r="AL495" s="9"/>
      <c r="AM495" s="40"/>
      <c r="AN495" s="9"/>
      <c r="AO495" s="40"/>
      <c r="AP495" s="9"/>
      <c r="AQ495" s="40"/>
      <c r="AR495" s="9"/>
    </row>
    <row r="496" spans="27:44">
      <c r="AA496" s="40"/>
      <c r="AB496" s="9"/>
      <c r="AG496" s="40"/>
      <c r="AH496" s="9"/>
      <c r="AI496" s="40"/>
      <c r="AJ496" s="9"/>
      <c r="AK496" s="40"/>
      <c r="AL496" s="9"/>
      <c r="AM496" s="40"/>
      <c r="AN496" s="9"/>
      <c r="AO496" s="40"/>
      <c r="AP496" s="9"/>
      <c r="AQ496" s="40"/>
      <c r="AR496" s="9"/>
    </row>
    <row r="497" spans="27:44">
      <c r="AA497" s="40"/>
      <c r="AB497" s="9"/>
      <c r="AG497" s="40"/>
      <c r="AH497" s="9"/>
      <c r="AI497" s="40"/>
      <c r="AJ497" s="9"/>
      <c r="AK497" s="40"/>
      <c r="AL497" s="9"/>
      <c r="AM497" s="40"/>
      <c r="AN497" s="9"/>
      <c r="AO497" s="40"/>
      <c r="AP497" s="9"/>
      <c r="AQ497" s="40"/>
      <c r="AR497" s="9"/>
    </row>
    <row r="498" spans="27:44">
      <c r="AA498" s="40"/>
      <c r="AB498" s="9"/>
      <c r="AG498" s="40"/>
      <c r="AH498" s="9"/>
      <c r="AI498" s="40"/>
      <c r="AJ498" s="9"/>
      <c r="AK498" s="40"/>
      <c r="AL498" s="9"/>
      <c r="AM498" s="40"/>
      <c r="AN498" s="9"/>
      <c r="AO498" s="40"/>
      <c r="AP498" s="9"/>
      <c r="AQ498" s="40"/>
      <c r="AR498" s="9"/>
    </row>
    <row r="499" spans="27:44">
      <c r="AA499" s="40"/>
      <c r="AB499" s="9"/>
      <c r="AG499" s="40"/>
      <c r="AH499" s="9"/>
      <c r="AI499" s="40"/>
      <c r="AJ499" s="9"/>
      <c r="AK499" s="40"/>
      <c r="AL499" s="9"/>
      <c r="AM499" s="40"/>
      <c r="AN499" s="9"/>
      <c r="AO499" s="40"/>
      <c r="AP499" s="9"/>
      <c r="AQ499" s="40"/>
      <c r="AR499" s="9"/>
    </row>
    <row r="500" spans="27:44">
      <c r="AA500" s="40"/>
      <c r="AB500" s="9"/>
      <c r="AG500" s="40"/>
      <c r="AH500" s="9"/>
      <c r="AI500" s="40"/>
      <c r="AJ500" s="9"/>
      <c r="AK500" s="40"/>
      <c r="AL500" s="9"/>
      <c r="AM500" s="40"/>
      <c r="AN500" s="9"/>
      <c r="AO500" s="40"/>
      <c r="AP500" s="9"/>
      <c r="AQ500" s="40"/>
      <c r="AR500" s="9"/>
    </row>
    <row r="501" spans="27:44">
      <c r="AA501" s="40"/>
      <c r="AB501" s="9"/>
      <c r="AG501" s="40"/>
      <c r="AH501" s="9"/>
      <c r="AI501" s="40"/>
      <c r="AJ501" s="9"/>
      <c r="AK501" s="40"/>
      <c r="AL501" s="9"/>
      <c r="AM501" s="40"/>
      <c r="AN501" s="9"/>
      <c r="AO501" s="40"/>
      <c r="AP501" s="9"/>
      <c r="AQ501" s="40"/>
      <c r="AR501" s="9"/>
    </row>
    <row r="502" spans="27:44">
      <c r="AA502" s="40"/>
      <c r="AB502" s="9"/>
      <c r="AG502" s="40"/>
      <c r="AH502" s="9"/>
      <c r="AI502" s="40"/>
      <c r="AJ502" s="9"/>
      <c r="AK502" s="40"/>
      <c r="AL502" s="9"/>
      <c r="AM502" s="40"/>
      <c r="AN502" s="9"/>
      <c r="AO502" s="40"/>
      <c r="AP502" s="9"/>
      <c r="AQ502" s="40"/>
      <c r="AR502" s="9"/>
    </row>
    <row r="503" spans="27:44">
      <c r="AA503" s="40"/>
      <c r="AB503" s="9"/>
      <c r="AG503" s="40"/>
      <c r="AH503" s="9"/>
      <c r="AI503" s="40"/>
      <c r="AJ503" s="9"/>
      <c r="AK503" s="40"/>
      <c r="AL503" s="9"/>
      <c r="AM503" s="40"/>
      <c r="AN503" s="9"/>
      <c r="AO503" s="40"/>
      <c r="AP503" s="9"/>
      <c r="AQ503" s="40"/>
      <c r="AR503" s="9"/>
    </row>
    <row r="504" spans="27:44">
      <c r="AA504" s="40"/>
      <c r="AB504" s="9"/>
      <c r="AG504" s="40"/>
      <c r="AH504" s="9"/>
      <c r="AI504" s="40"/>
      <c r="AJ504" s="9"/>
      <c r="AK504" s="40"/>
      <c r="AL504" s="9"/>
      <c r="AM504" s="40"/>
      <c r="AN504" s="9"/>
      <c r="AO504" s="40"/>
      <c r="AP504" s="9"/>
      <c r="AQ504" s="40"/>
      <c r="AR504" s="9"/>
    </row>
    <row r="505" spans="27:44">
      <c r="AA505" s="40"/>
      <c r="AB505" s="9"/>
      <c r="AG505" s="40"/>
      <c r="AH505" s="9"/>
      <c r="AI505" s="40"/>
      <c r="AJ505" s="9"/>
      <c r="AK505" s="40"/>
      <c r="AL505" s="9"/>
      <c r="AM505" s="40"/>
      <c r="AN505" s="9"/>
      <c r="AO505" s="40"/>
      <c r="AP505" s="9"/>
      <c r="AQ505" s="40"/>
      <c r="AR505" s="9"/>
    </row>
    <row r="506" spans="27:44">
      <c r="AA506" s="40"/>
      <c r="AB506" s="9"/>
      <c r="AG506" s="40"/>
      <c r="AH506" s="9"/>
      <c r="AI506" s="40"/>
      <c r="AJ506" s="9"/>
      <c r="AK506" s="40"/>
      <c r="AL506" s="9"/>
      <c r="AM506" s="40"/>
      <c r="AN506" s="9"/>
      <c r="AO506" s="40"/>
      <c r="AP506" s="9"/>
      <c r="AQ506" s="40"/>
      <c r="AR506" s="9"/>
    </row>
    <row r="507" spans="27:44">
      <c r="AA507" s="40"/>
      <c r="AB507" s="9"/>
      <c r="AG507" s="40"/>
      <c r="AH507" s="9"/>
      <c r="AI507" s="40"/>
      <c r="AJ507" s="9"/>
      <c r="AK507" s="40"/>
      <c r="AL507" s="9"/>
      <c r="AM507" s="40"/>
      <c r="AN507" s="9"/>
      <c r="AO507" s="40"/>
      <c r="AP507" s="9"/>
      <c r="AQ507" s="40"/>
      <c r="AR507" s="9"/>
    </row>
    <row r="508" spans="27:44">
      <c r="AA508" s="40"/>
      <c r="AB508" s="9"/>
      <c r="AG508" s="40"/>
      <c r="AH508" s="9"/>
      <c r="AI508" s="40"/>
      <c r="AJ508" s="9"/>
      <c r="AK508" s="40"/>
      <c r="AL508" s="9"/>
      <c r="AM508" s="40"/>
      <c r="AN508" s="9"/>
      <c r="AO508" s="40"/>
      <c r="AP508" s="9"/>
      <c r="AQ508" s="40"/>
      <c r="AR508" s="9"/>
    </row>
    <row r="509" spans="27:44">
      <c r="AA509" s="40"/>
      <c r="AB509" s="9"/>
      <c r="AG509" s="40"/>
      <c r="AH509" s="9"/>
      <c r="AI509" s="40"/>
      <c r="AJ509" s="9"/>
      <c r="AK509" s="40"/>
      <c r="AL509" s="9"/>
      <c r="AM509" s="40"/>
      <c r="AN509" s="9"/>
      <c r="AO509" s="40"/>
      <c r="AP509" s="9"/>
      <c r="AQ509" s="40"/>
      <c r="AR509" s="9"/>
    </row>
    <row r="510" spans="27:44">
      <c r="AA510" s="40"/>
      <c r="AB510" s="9"/>
      <c r="AG510" s="40"/>
      <c r="AH510" s="9"/>
      <c r="AI510" s="40"/>
      <c r="AJ510" s="9"/>
      <c r="AK510" s="40"/>
      <c r="AL510" s="9"/>
      <c r="AM510" s="40"/>
      <c r="AN510" s="9"/>
      <c r="AO510" s="40"/>
      <c r="AP510" s="9"/>
      <c r="AQ510" s="40"/>
      <c r="AR510" s="9"/>
    </row>
    <row r="511" spans="27:44">
      <c r="AA511" s="40"/>
      <c r="AB511" s="9"/>
      <c r="AG511" s="40"/>
      <c r="AH511" s="9"/>
      <c r="AI511" s="40"/>
      <c r="AJ511" s="9"/>
      <c r="AK511" s="40"/>
      <c r="AL511" s="9"/>
      <c r="AM511" s="40"/>
      <c r="AN511" s="9"/>
      <c r="AO511" s="40"/>
      <c r="AP511" s="9"/>
      <c r="AQ511" s="40"/>
      <c r="AR511" s="9"/>
    </row>
    <row r="512" spans="27:44">
      <c r="AA512" s="40"/>
      <c r="AB512" s="9"/>
      <c r="AG512" s="40"/>
      <c r="AH512" s="9"/>
      <c r="AI512" s="40"/>
      <c r="AJ512" s="9"/>
      <c r="AK512" s="40"/>
      <c r="AL512" s="9"/>
      <c r="AM512" s="40"/>
      <c r="AN512" s="9"/>
      <c r="AO512" s="40"/>
      <c r="AP512" s="9"/>
      <c r="AQ512" s="40"/>
      <c r="AR512" s="9"/>
    </row>
    <row r="513" spans="27:44">
      <c r="AA513" s="40"/>
      <c r="AB513" s="9"/>
      <c r="AG513" s="40"/>
      <c r="AH513" s="9"/>
      <c r="AI513" s="40"/>
      <c r="AJ513" s="9"/>
      <c r="AK513" s="40"/>
      <c r="AL513" s="9"/>
      <c r="AM513" s="40"/>
      <c r="AN513" s="9"/>
      <c r="AO513" s="40"/>
      <c r="AP513" s="9"/>
      <c r="AQ513" s="40"/>
      <c r="AR513" s="9"/>
    </row>
    <row r="514" spans="27:44">
      <c r="AA514" s="40"/>
      <c r="AB514" s="9"/>
      <c r="AG514" s="40"/>
      <c r="AH514" s="9"/>
      <c r="AI514" s="40"/>
      <c r="AJ514" s="9"/>
      <c r="AK514" s="40"/>
      <c r="AL514" s="9"/>
      <c r="AM514" s="40"/>
      <c r="AN514" s="9"/>
      <c r="AO514" s="40"/>
      <c r="AP514" s="9"/>
      <c r="AQ514" s="40"/>
      <c r="AR514" s="9"/>
    </row>
    <row r="515" spans="27:44">
      <c r="AA515" s="40"/>
      <c r="AB515" s="9"/>
      <c r="AG515" s="40"/>
      <c r="AH515" s="9"/>
      <c r="AI515" s="40"/>
      <c r="AJ515" s="9"/>
      <c r="AK515" s="40"/>
      <c r="AL515" s="9"/>
      <c r="AM515" s="40"/>
      <c r="AN515" s="9"/>
      <c r="AO515" s="40"/>
      <c r="AP515" s="9"/>
      <c r="AQ515" s="40"/>
      <c r="AR515" s="9"/>
    </row>
    <row r="516" spans="27:44">
      <c r="AA516" s="40"/>
      <c r="AB516" s="9"/>
      <c r="AG516" s="40"/>
      <c r="AH516" s="9"/>
      <c r="AI516" s="40"/>
      <c r="AJ516" s="9"/>
      <c r="AK516" s="40"/>
      <c r="AL516" s="9"/>
      <c r="AM516" s="40"/>
      <c r="AN516" s="9"/>
      <c r="AO516" s="40"/>
      <c r="AP516" s="9"/>
      <c r="AQ516" s="40"/>
      <c r="AR516" s="9"/>
    </row>
    <row r="517" spans="27:44">
      <c r="AA517" s="40"/>
      <c r="AB517" s="9"/>
      <c r="AG517" s="40"/>
      <c r="AH517" s="9"/>
      <c r="AI517" s="40"/>
      <c r="AJ517" s="9"/>
      <c r="AK517" s="40"/>
      <c r="AL517" s="9"/>
      <c r="AM517" s="40"/>
      <c r="AN517" s="9"/>
      <c r="AO517" s="40"/>
      <c r="AP517" s="9"/>
      <c r="AQ517" s="40"/>
      <c r="AR517" s="9"/>
    </row>
    <row r="518" spans="27:44">
      <c r="AA518" s="40"/>
      <c r="AB518" s="9"/>
      <c r="AG518" s="40"/>
      <c r="AH518" s="9"/>
      <c r="AI518" s="40"/>
      <c r="AJ518" s="9"/>
      <c r="AK518" s="40"/>
      <c r="AL518" s="9"/>
      <c r="AM518" s="40"/>
      <c r="AN518" s="9"/>
      <c r="AO518" s="40"/>
      <c r="AP518" s="9"/>
      <c r="AQ518" s="40"/>
      <c r="AR518" s="9"/>
    </row>
    <row r="519" spans="27:44">
      <c r="AA519" s="40"/>
      <c r="AB519" s="9"/>
      <c r="AG519" s="40"/>
      <c r="AH519" s="9"/>
      <c r="AI519" s="40"/>
      <c r="AJ519" s="9"/>
      <c r="AK519" s="40"/>
      <c r="AL519" s="9"/>
      <c r="AM519" s="40"/>
      <c r="AN519" s="9"/>
      <c r="AO519" s="40"/>
      <c r="AP519" s="9"/>
      <c r="AQ519" s="40"/>
      <c r="AR519" s="9"/>
    </row>
    <row r="520" spans="27:44">
      <c r="AA520" s="40"/>
      <c r="AB520" s="9"/>
      <c r="AG520" s="40"/>
      <c r="AH520" s="9"/>
      <c r="AI520" s="40"/>
      <c r="AJ520" s="9"/>
      <c r="AK520" s="40"/>
      <c r="AL520" s="9"/>
      <c r="AM520" s="40"/>
      <c r="AN520" s="9"/>
      <c r="AO520" s="40"/>
      <c r="AP520" s="9"/>
      <c r="AQ520" s="40"/>
      <c r="AR520" s="9"/>
    </row>
    <row r="521" spans="27:44">
      <c r="AA521" s="40"/>
      <c r="AB521" s="9"/>
      <c r="AG521" s="40"/>
      <c r="AH521" s="9"/>
      <c r="AI521" s="40"/>
      <c r="AJ521" s="9"/>
      <c r="AK521" s="40"/>
      <c r="AL521" s="9"/>
      <c r="AM521" s="40"/>
      <c r="AN521" s="9"/>
      <c r="AO521" s="40"/>
      <c r="AP521" s="9"/>
      <c r="AQ521" s="40"/>
      <c r="AR521" s="9"/>
    </row>
    <row r="522" spans="27:44">
      <c r="AA522" s="40"/>
      <c r="AB522" s="9"/>
      <c r="AG522" s="40"/>
      <c r="AH522" s="9"/>
      <c r="AI522" s="40"/>
      <c r="AJ522" s="9"/>
      <c r="AK522" s="40"/>
      <c r="AL522" s="9"/>
      <c r="AM522" s="40"/>
      <c r="AN522" s="9"/>
      <c r="AO522" s="40"/>
      <c r="AP522" s="9"/>
      <c r="AQ522" s="40"/>
      <c r="AR522" s="9"/>
    </row>
    <row r="523" spans="27:44">
      <c r="AA523" s="40"/>
      <c r="AB523" s="9"/>
      <c r="AG523" s="40"/>
      <c r="AH523" s="9"/>
      <c r="AI523" s="40"/>
      <c r="AJ523" s="9"/>
      <c r="AK523" s="40"/>
      <c r="AL523" s="9"/>
      <c r="AM523" s="40"/>
      <c r="AN523" s="9"/>
      <c r="AO523" s="40"/>
      <c r="AP523" s="9"/>
      <c r="AQ523" s="40"/>
      <c r="AR523" s="9"/>
    </row>
    <row r="524" spans="27:44">
      <c r="AA524" s="40"/>
      <c r="AB524" s="9"/>
      <c r="AG524" s="40"/>
      <c r="AH524" s="9"/>
      <c r="AI524" s="40"/>
      <c r="AJ524" s="9"/>
      <c r="AK524" s="40"/>
      <c r="AL524" s="9"/>
      <c r="AM524" s="40"/>
      <c r="AN524" s="9"/>
      <c r="AO524" s="40"/>
      <c r="AP524" s="9"/>
      <c r="AQ524" s="40"/>
      <c r="AR524" s="9"/>
    </row>
    <row r="525" spans="27:44">
      <c r="AA525" s="40"/>
      <c r="AB525" s="9"/>
      <c r="AG525" s="40"/>
      <c r="AH525" s="9"/>
      <c r="AI525" s="40"/>
      <c r="AJ525" s="9"/>
      <c r="AK525" s="40"/>
      <c r="AL525" s="9"/>
      <c r="AM525" s="40"/>
      <c r="AN525" s="9"/>
      <c r="AO525" s="40"/>
      <c r="AP525" s="9"/>
      <c r="AQ525" s="40"/>
      <c r="AR525" s="9"/>
    </row>
    <row r="526" spans="27:44">
      <c r="AA526" s="40"/>
      <c r="AB526" s="9"/>
      <c r="AG526" s="40"/>
      <c r="AH526" s="9"/>
      <c r="AI526" s="40"/>
      <c r="AJ526" s="9"/>
      <c r="AK526" s="40"/>
      <c r="AL526" s="9"/>
      <c r="AM526" s="40"/>
      <c r="AN526" s="9"/>
      <c r="AO526" s="40"/>
      <c r="AP526" s="9"/>
      <c r="AQ526" s="40"/>
      <c r="AR526" s="9"/>
    </row>
    <row r="527" spans="27:44">
      <c r="AA527" s="40"/>
      <c r="AB527" s="9"/>
      <c r="AG527" s="40"/>
      <c r="AH527" s="9"/>
      <c r="AI527" s="40"/>
      <c r="AJ527" s="9"/>
      <c r="AK527" s="40"/>
      <c r="AL527" s="9"/>
      <c r="AM527" s="40"/>
      <c r="AN527" s="9"/>
      <c r="AO527" s="40"/>
      <c r="AP527" s="9"/>
      <c r="AQ527" s="40"/>
      <c r="AR527" s="9"/>
    </row>
    <row r="528" spans="27:44">
      <c r="AA528" s="40"/>
      <c r="AB528" s="9"/>
      <c r="AG528" s="40"/>
      <c r="AH528" s="9"/>
      <c r="AI528" s="40"/>
      <c r="AJ528" s="9"/>
      <c r="AK528" s="40"/>
      <c r="AL528" s="9"/>
      <c r="AM528" s="40"/>
      <c r="AN528" s="9"/>
      <c r="AO528" s="40"/>
      <c r="AP528" s="9"/>
      <c r="AQ528" s="40"/>
      <c r="AR528" s="9"/>
    </row>
    <row r="529" spans="27:44">
      <c r="AA529" s="40"/>
      <c r="AB529" s="9"/>
      <c r="AG529" s="40"/>
      <c r="AH529" s="9"/>
      <c r="AI529" s="40"/>
      <c r="AJ529" s="9"/>
      <c r="AK529" s="40"/>
      <c r="AL529" s="9"/>
      <c r="AM529" s="40"/>
      <c r="AN529" s="9"/>
      <c r="AO529" s="40"/>
      <c r="AP529" s="9"/>
      <c r="AQ529" s="40"/>
      <c r="AR529" s="9"/>
    </row>
    <row r="530" spans="27:44">
      <c r="AA530" s="40"/>
      <c r="AB530" s="9"/>
      <c r="AG530" s="40"/>
      <c r="AH530" s="9"/>
      <c r="AI530" s="40"/>
      <c r="AJ530" s="9"/>
      <c r="AK530" s="40"/>
      <c r="AL530" s="9"/>
      <c r="AM530" s="40"/>
      <c r="AN530" s="9"/>
      <c r="AO530" s="40"/>
      <c r="AP530" s="9"/>
      <c r="AQ530" s="40"/>
      <c r="AR530" s="9"/>
    </row>
    <row r="531" spans="27:44">
      <c r="AA531" s="40"/>
      <c r="AB531" s="9"/>
      <c r="AG531" s="40"/>
      <c r="AH531" s="9"/>
      <c r="AI531" s="40"/>
      <c r="AJ531" s="9"/>
      <c r="AK531" s="40"/>
      <c r="AL531" s="9"/>
      <c r="AM531" s="40"/>
      <c r="AN531" s="9"/>
      <c r="AO531" s="40"/>
      <c r="AP531" s="9"/>
      <c r="AQ531" s="40"/>
      <c r="AR531" s="9"/>
    </row>
    <row r="532" spans="27:44">
      <c r="AA532" s="40"/>
      <c r="AB532" s="9"/>
      <c r="AG532" s="40"/>
      <c r="AH532" s="9"/>
      <c r="AI532" s="40"/>
      <c r="AJ532" s="9"/>
      <c r="AK532" s="40"/>
      <c r="AL532" s="9"/>
      <c r="AM532" s="40"/>
      <c r="AN532" s="9"/>
      <c r="AO532" s="40"/>
      <c r="AP532" s="9"/>
      <c r="AQ532" s="40"/>
      <c r="AR532" s="9"/>
    </row>
    <row r="533" spans="27:44">
      <c r="AA533" s="40"/>
      <c r="AB533" s="9"/>
      <c r="AG533" s="40"/>
      <c r="AH533" s="9"/>
      <c r="AI533" s="40"/>
      <c r="AJ533" s="9"/>
      <c r="AK533" s="40"/>
      <c r="AL533" s="9"/>
      <c r="AM533" s="40"/>
      <c r="AN533" s="9"/>
      <c r="AO533" s="40"/>
      <c r="AP533" s="9"/>
      <c r="AQ533" s="40"/>
      <c r="AR533" s="9"/>
    </row>
    <row r="534" spans="27:44">
      <c r="AA534" s="40"/>
      <c r="AB534" s="9"/>
      <c r="AG534" s="40"/>
      <c r="AH534" s="9"/>
      <c r="AI534" s="40"/>
      <c r="AJ534" s="9"/>
      <c r="AK534" s="40"/>
      <c r="AL534" s="9"/>
      <c r="AM534" s="40"/>
      <c r="AN534" s="9"/>
      <c r="AO534" s="40"/>
      <c r="AP534" s="9"/>
      <c r="AQ534" s="40"/>
      <c r="AR534" s="9"/>
    </row>
    <row r="535" spans="27:44">
      <c r="AA535" s="40"/>
      <c r="AB535" s="9"/>
      <c r="AG535" s="40"/>
      <c r="AH535" s="9"/>
      <c r="AI535" s="40"/>
      <c r="AJ535" s="9"/>
      <c r="AK535" s="40"/>
      <c r="AL535" s="9"/>
      <c r="AM535" s="40"/>
      <c r="AN535" s="9"/>
      <c r="AO535" s="40"/>
      <c r="AP535" s="9"/>
      <c r="AQ535" s="40"/>
      <c r="AR535" s="9"/>
    </row>
    <row r="536" spans="27:44">
      <c r="AA536" s="40"/>
      <c r="AB536" s="9"/>
      <c r="AG536" s="40"/>
      <c r="AH536" s="9"/>
      <c r="AI536" s="40"/>
      <c r="AJ536" s="9"/>
      <c r="AK536" s="40"/>
      <c r="AL536" s="9"/>
      <c r="AM536" s="40"/>
      <c r="AN536" s="9"/>
      <c r="AO536" s="40"/>
      <c r="AP536" s="9"/>
      <c r="AQ536" s="40"/>
      <c r="AR536" s="9"/>
    </row>
    <row r="537" spans="27:44">
      <c r="AA537" s="40"/>
      <c r="AB537" s="9"/>
      <c r="AG537" s="40"/>
      <c r="AH537" s="9"/>
      <c r="AI537" s="40"/>
      <c r="AJ537" s="9"/>
      <c r="AK537" s="40"/>
      <c r="AL537" s="9"/>
      <c r="AM537" s="40"/>
      <c r="AN537" s="9"/>
      <c r="AO537" s="40"/>
      <c r="AP537" s="9"/>
      <c r="AQ537" s="40"/>
      <c r="AR537" s="9"/>
    </row>
    <row r="538" spans="27:44">
      <c r="AA538" s="40"/>
      <c r="AB538" s="9"/>
      <c r="AG538" s="40"/>
      <c r="AH538" s="9"/>
      <c r="AI538" s="40"/>
      <c r="AJ538" s="9"/>
      <c r="AK538" s="40"/>
      <c r="AL538" s="9"/>
      <c r="AM538" s="40"/>
      <c r="AN538" s="9"/>
      <c r="AO538" s="40"/>
      <c r="AP538" s="9"/>
      <c r="AQ538" s="40"/>
      <c r="AR538" s="9"/>
    </row>
    <row r="539" spans="27:44">
      <c r="AA539" s="40"/>
      <c r="AB539" s="9"/>
      <c r="AG539" s="40"/>
      <c r="AH539" s="9"/>
      <c r="AI539" s="40"/>
      <c r="AJ539" s="9"/>
      <c r="AK539" s="40"/>
      <c r="AL539" s="9"/>
      <c r="AM539" s="40"/>
      <c r="AN539" s="9"/>
      <c r="AO539" s="40"/>
      <c r="AP539" s="9"/>
      <c r="AQ539" s="40"/>
      <c r="AR539" s="9"/>
    </row>
    <row r="540" spans="27:44">
      <c r="AA540" s="40"/>
      <c r="AB540" s="9"/>
      <c r="AG540" s="40"/>
      <c r="AH540" s="9"/>
      <c r="AI540" s="40"/>
      <c r="AJ540" s="9"/>
      <c r="AK540" s="40"/>
      <c r="AL540" s="9"/>
      <c r="AM540" s="40"/>
      <c r="AN540" s="9"/>
      <c r="AO540" s="40"/>
      <c r="AP540" s="9"/>
      <c r="AQ540" s="40"/>
      <c r="AR540" s="9"/>
    </row>
    <row r="541" spans="27:44">
      <c r="AA541" s="40"/>
      <c r="AB541" s="9"/>
      <c r="AG541" s="40"/>
      <c r="AH541" s="9"/>
      <c r="AI541" s="40"/>
      <c r="AJ541" s="9"/>
      <c r="AK541" s="40"/>
      <c r="AL541" s="9"/>
      <c r="AM541" s="40"/>
      <c r="AN541" s="9"/>
      <c r="AO541" s="40"/>
      <c r="AP541" s="9"/>
      <c r="AQ541" s="40"/>
      <c r="AR541" s="9"/>
    </row>
    <row r="542" spans="27:44">
      <c r="AA542" s="40"/>
      <c r="AB542" s="9"/>
      <c r="AG542" s="40"/>
      <c r="AH542" s="9"/>
      <c r="AI542" s="40"/>
      <c r="AJ542" s="9"/>
      <c r="AK542" s="40"/>
      <c r="AL542" s="9"/>
      <c r="AM542" s="40"/>
      <c r="AN542" s="9"/>
      <c r="AO542" s="40"/>
      <c r="AP542" s="9"/>
      <c r="AQ542" s="40"/>
      <c r="AR542" s="9"/>
    </row>
    <row r="543" spans="27:44">
      <c r="AA543" s="40"/>
      <c r="AB543" s="9"/>
      <c r="AG543" s="40"/>
      <c r="AH543" s="9"/>
      <c r="AI543" s="40"/>
      <c r="AJ543" s="9"/>
      <c r="AK543" s="40"/>
      <c r="AL543" s="9"/>
      <c r="AM543" s="40"/>
      <c r="AN543" s="9"/>
      <c r="AO543" s="40"/>
      <c r="AP543" s="9"/>
      <c r="AQ543" s="40"/>
      <c r="AR543" s="9"/>
    </row>
    <row r="544" spans="27:44">
      <c r="AA544" s="40"/>
      <c r="AB544" s="9"/>
      <c r="AG544" s="40"/>
      <c r="AH544" s="9"/>
      <c r="AI544" s="40"/>
      <c r="AJ544" s="9"/>
      <c r="AK544" s="40"/>
      <c r="AL544" s="9"/>
      <c r="AM544" s="40"/>
      <c r="AN544" s="9"/>
      <c r="AO544" s="40"/>
      <c r="AP544" s="9"/>
      <c r="AQ544" s="40"/>
      <c r="AR544" s="9"/>
    </row>
    <row r="545" spans="27:44">
      <c r="AA545" s="40"/>
      <c r="AB545" s="9"/>
      <c r="AG545" s="40"/>
      <c r="AH545" s="9"/>
      <c r="AI545" s="40"/>
      <c r="AJ545" s="9"/>
      <c r="AK545" s="40"/>
      <c r="AL545" s="9"/>
      <c r="AM545" s="40"/>
      <c r="AN545" s="9"/>
      <c r="AO545" s="40"/>
      <c r="AP545" s="9"/>
      <c r="AQ545" s="40"/>
      <c r="AR545" s="9"/>
    </row>
    <row r="546" spans="27:44">
      <c r="AA546" s="40"/>
      <c r="AB546" s="9"/>
      <c r="AG546" s="40"/>
      <c r="AH546" s="9"/>
      <c r="AI546" s="40"/>
      <c r="AJ546" s="9"/>
      <c r="AK546" s="40"/>
      <c r="AL546" s="9"/>
      <c r="AM546" s="40"/>
      <c r="AN546" s="9"/>
      <c r="AO546" s="40"/>
      <c r="AP546" s="9"/>
      <c r="AQ546" s="40"/>
      <c r="AR546" s="9"/>
    </row>
    <row r="547" spans="27:44">
      <c r="AA547" s="40"/>
      <c r="AB547" s="9"/>
      <c r="AG547" s="40"/>
      <c r="AH547" s="9"/>
      <c r="AI547" s="40"/>
      <c r="AJ547" s="9"/>
      <c r="AK547" s="40"/>
      <c r="AL547" s="9"/>
      <c r="AM547" s="40"/>
      <c r="AN547" s="9"/>
      <c r="AO547" s="40"/>
      <c r="AP547" s="9"/>
      <c r="AQ547" s="40"/>
      <c r="AR547" s="9"/>
    </row>
    <row r="548" spans="27:44">
      <c r="AA548" s="40"/>
      <c r="AB548" s="9"/>
      <c r="AG548" s="40"/>
      <c r="AH548" s="9"/>
      <c r="AI548" s="40"/>
      <c r="AJ548" s="9"/>
      <c r="AK548" s="40"/>
      <c r="AL548" s="9"/>
      <c r="AM548" s="40"/>
      <c r="AN548" s="9"/>
      <c r="AO548" s="40"/>
      <c r="AP548" s="9"/>
      <c r="AQ548" s="40"/>
      <c r="AR548" s="9"/>
    </row>
    <row r="549" spans="27:44">
      <c r="AA549" s="40"/>
      <c r="AB549" s="9"/>
      <c r="AG549" s="40"/>
      <c r="AH549" s="9"/>
      <c r="AI549" s="40"/>
      <c r="AJ549" s="9"/>
      <c r="AK549" s="40"/>
      <c r="AL549" s="9"/>
      <c r="AM549" s="40"/>
      <c r="AN549" s="9"/>
      <c r="AO549" s="40"/>
      <c r="AP549" s="9"/>
      <c r="AQ549" s="40"/>
      <c r="AR549" s="9"/>
    </row>
    <row r="550" spans="27:44">
      <c r="AA550" s="40"/>
      <c r="AB550" s="9"/>
      <c r="AG550" s="40"/>
      <c r="AH550" s="9"/>
      <c r="AI550" s="40"/>
      <c r="AJ550" s="9"/>
      <c r="AK550" s="40"/>
      <c r="AL550" s="9"/>
      <c r="AM550" s="40"/>
      <c r="AN550" s="9"/>
      <c r="AO550" s="40"/>
      <c r="AP550" s="9"/>
      <c r="AQ550" s="40"/>
      <c r="AR550" s="9"/>
    </row>
    <row r="551" spans="27:44">
      <c r="AA551" s="40"/>
      <c r="AB551" s="9"/>
      <c r="AG551" s="40"/>
      <c r="AH551" s="9"/>
      <c r="AI551" s="40"/>
      <c r="AJ551" s="9"/>
      <c r="AK551" s="40"/>
      <c r="AL551" s="9"/>
      <c r="AM551" s="40"/>
      <c r="AN551" s="9"/>
      <c r="AO551" s="40"/>
      <c r="AP551" s="9"/>
      <c r="AQ551" s="40"/>
      <c r="AR551" s="9"/>
    </row>
    <row r="552" spans="27:44">
      <c r="AA552" s="40"/>
      <c r="AB552" s="9"/>
      <c r="AG552" s="40"/>
      <c r="AH552" s="9"/>
      <c r="AI552" s="40"/>
      <c r="AJ552" s="9"/>
      <c r="AK552" s="40"/>
      <c r="AL552" s="9"/>
      <c r="AM552" s="40"/>
      <c r="AN552" s="9"/>
      <c r="AO552" s="40"/>
      <c r="AP552" s="9"/>
      <c r="AQ552" s="40"/>
      <c r="AR552" s="9"/>
    </row>
    <row r="553" spans="27:44">
      <c r="AA553" s="40"/>
      <c r="AB553" s="9"/>
      <c r="AG553" s="40"/>
      <c r="AH553" s="9"/>
      <c r="AI553" s="40"/>
      <c r="AJ553" s="9"/>
      <c r="AK553" s="40"/>
      <c r="AL553" s="9"/>
      <c r="AM553" s="40"/>
      <c r="AN553" s="9"/>
      <c r="AO553" s="40"/>
      <c r="AP553" s="9"/>
      <c r="AQ553" s="40"/>
      <c r="AR553" s="9"/>
    </row>
    <row r="554" spans="27:44">
      <c r="AA554" s="40"/>
      <c r="AB554" s="9"/>
      <c r="AG554" s="40"/>
      <c r="AH554" s="9"/>
      <c r="AI554" s="40"/>
      <c r="AJ554" s="9"/>
      <c r="AK554" s="40"/>
      <c r="AL554" s="9"/>
      <c r="AM554" s="40"/>
      <c r="AN554" s="9"/>
      <c r="AO554" s="40"/>
      <c r="AP554" s="9"/>
      <c r="AQ554" s="40"/>
      <c r="AR554" s="9"/>
    </row>
    <row r="555" spans="27:44">
      <c r="AA555" s="40"/>
      <c r="AB555" s="9"/>
      <c r="AG555" s="40"/>
      <c r="AH555" s="9"/>
      <c r="AI555" s="40"/>
      <c r="AJ555" s="9"/>
      <c r="AK555" s="40"/>
      <c r="AL555" s="9"/>
      <c r="AM555" s="40"/>
      <c r="AN555" s="9"/>
      <c r="AO555" s="40"/>
      <c r="AP555" s="9"/>
      <c r="AQ555" s="40"/>
      <c r="AR555" s="9"/>
    </row>
    <row r="556" spans="27:44">
      <c r="AA556" s="40"/>
      <c r="AB556" s="9"/>
      <c r="AG556" s="40"/>
      <c r="AH556" s="9"/>
      <c r="AI556" s="40"/>
      <c r="AJ556" s="9"/>
      <c r="AK556" s="40"/>
      <c r="AL556" s="9"/>
      <c r="AM556" s="40"/>
      <c r="AN556" s="9"/>
      <c r="AO556" s="40"/>
      <c r="AP556" s="9"/>
      <c r="AQ556" s="40"/>
      <c r="AR556" s="9"/>
    </row>
    <row r="557" spans="27:44">
      <c r="AA557" s="40"/>
      <c r="AB557" s="9"/>
      <c r="AG557" s="40"/>
      <c r="AH557" s="9"/>
      <c r="AI557" s="40"/>
      <c r="AJ557" s="9"/>
      <c r="AK557" s="40"/>
      <c r="AL557" s="9"/>
      <c r="AM557" s="40"/>
      <c r="AN557" s="9"/>
      <c r="AO557" s="40"/>
      <c r="AP557" s="9"/>
      <c r="AQ557" s="40"/>
      <c r="AR557" s="9"/>
    </row>
    <row r="558" spans="27:44">
      <c r="AA558" s="40"/>
      <c r="AB558" s="9"/>
      <c r="AG558" s="40"/>
      <c r="AH558" s="9"/>
      <c r="AI558" s="40"/>
      <c r="AJ558" s="9"/>
      <c r="AK558" s="40"/>
      <c r="AL558" s="9"/>
      <c r="AM558" s="40"/>
      <c r="AN558" s="9"/>
      <c r="AO558" s="40"/>
      <c r="AP558" s="9"/>
      <c r="AQ558" s="40"/>
      <c r="AR558" s="9"/>
    </row>
    <row r="559" spans="27:44">
      <c r="AA559" s="40"/>
      <c r="AB559" s="9"/>
      <c r="AG559" s="40"/>
      <c r="AH559" s="9"/>
      <c r="AI559" s="40"/>
      <c r="AJ559" s="9"/>
      <c r="AK559" s="40"/>
      <c r="AL559" s="9"/>
      <c r="AM559" s="40"/>
      <c r="AN559" s="9"/>
      <c r="AO559" s="40"/>
      <c r="AP559" s="9"/>
      <c r="AQ559" s="40"/>
      <c r="AR559" s="9"/>
    </row>
    <row r="560" spans="27:44">
      <c r="AA560" s="40"/>
      <c r="AB560" s="9"/>
      <c r="AG560" s="40"/>
      <c r="AH560" s="9"/>
      <c r="AI560" s="40"/>
      <c r="AJ560" s="9"/>
      <c r="AK560" s="40"/>
      <c r="AL560" s="9"/>
      <c r="AM560" s="40"/>
      <c r="AN560" s="9"/>
      <c r="AO560" s="40"/>
      <c r="AP560" s="9"/>
      <c r="AQ560" s="40"/>
      <c r="AR560" s="9"/>
    </row>
    <row r="561" spans="27:44">
      <c r="AA561" s="40"/>
      <c r="AB561" s="9"/>
      <c r="AG561" s="40"/>
      <c r="AH561" s="9"/>
      <c r="AI561" s="40"/>
      <c r="AJ561" s="9"/>
      <c r="AK561" s="40"/>
      <c r="AL561" s="9"/>
      <c r="AM561" s="40"/>
      <c r="AN561" s="9"/>
      <c r="AO561" s="40"/>
      <c r="AP561" s="9"/>
      <c r="AQ561" s="40"/>
      <c r="AR561" s="9"/>
    </row>
    <row r="562" spans="27:44">
      <c r="AA562" s="40"/>
      <c r="AB562" s="9"/>
      <c r="AG562" s="40"/>
      <c r="AH562" s="9"/>
      <c r="AI562" s="40"/>
      <c r="AJ562" s="9"/>
      <c r="AK562" s="40"/>
      <c r="AL562" s="9"/>
      <c r="AM562" s="40"/>
      <c r="AN562" s="9"/>
      <c r="AO562" s="40"/>
      <c r="AP562" s="9"/>
      <c r="AQ562" s="40"/>
      <c r="AR562" s="9"/>
    </row>
    <row r="563" spans="27:44">
      <c r="AA563" s="40"/>
      <c r="AB563" s="9"/>
      <c r="AG563" s="40"/>
      <c r="AH563" s="9"/>
      <c r="AI563" s="40"/>
      <c r="AJ563" s="9"/>
      <c r="AK563" s="40"/>
      <c r="AL563" s="9"/>
      <c r="AM563" s="40"/>
      <c r="AN563" s="9"/>
      <c r="AO563" s="40"/>
      <c r="AP563" s="9"/>
      <c r="AQ563" s="40"/>
      <c r="AR563" s="9"/>
    </row>
    <row r="564" spans="27:44">
      <c r="AA564" s="40"/>
      <c r="AB564" s="9"/>
      <c r="AG564" s="40"/>
      <c r="AH564" s="9"/>
      <c r="AI564" s="40"/>
      <c r="AJ564" s="9"/>
      <c r="AK564" s="40"/>
      <c r="AL564" s="9"/>
      <c r="AM564" s="40"/>
      <c r="AN564" s="9"/>
      <c r="AO564" s="40"/>
      <c r="AP564" s="9"/>
      <c r="AQ564" s="40"/>
      <c r="AR564" s="9"/>
    </row>
    <row r="565" spans="27:44">
      <c r="AA565" s="40"/>
      <c r="AB565" s="9"/>
      <c r="AG565" s="40"/>
      <c r="AH565" s="9"/>
      <c r="AI565" s="40"/>
      <c r="AJ565" s="9"/>
      <c r="AK565" s="40"/>
      <c r="AL565" s="9"/>
      <c r="AM565" s="40"/>
      <c r="AN565" s="9"/>
      <c r="AO565" s="40"/>
      <c r="AP565" s="9"/>
      <c r="AQ565" s="40"/>
      <c r="AR565" s="9"/>
    </row>
    <row r="566" spans="27:44">
      <c r="AA566" s="40"/>
      <c r="AB566" s="9"/>
      <c r="AG566" s="40"/>
      <c r="AH566" s="9"/>
      <c r="AI566" s="40"/>
      <c r="AJ566" s="9"/>
      <c r="AK566" s="40"/>
      <c r="AL566" s="9"/>
      <c r="AM566" s="40"/>
      <c r="AN566" s="9"/>
      <c r="AO566" s="40"/>
      <c r="AP566" s="9"/>
      <c r="AQ566" s="40"/>
      <c r="AR566" s="9"/>
    </row>
    <row r="567" spans="27:44">
      <c r="AA567" s="40"/>
      <c r="AB567" s="9"/>
      <c r="AG567" s="40"/>
      <c r="AH567" s="9"/>
      <c r="AI567" s="40"/>
      <c r="AJ567" s="9"/>
      <c r="AK567" s="40"/>
      <c r="AL567" s="9"/>
      <c r="AM567" s="40"/>
      <c r="AN567" s="9"/>
      <c r="AO567" s="40"/>
      <c r="AP567" s="9"/>
      <c r="AQ567" s="40"/>
      <c r="AR567" s="9"/>
    </row>
    <row r="568" spans="27:44">
      <c r="AA568" s="40"/>
      <c r="AB568" s="9"/>
      <c r="AG568" s="40"/>
      <c r="AH568" s="9"/>
      <c r="AI568" s="40"/>
      <c r="AJ568" s="9"/>
      <c r="AK568" s="40"/>
      <c r="AL568" s="9"/>
      <c r="AM568" s="40"/>
      <c r="AN568" s="9"/>
      <c r="AO568" s="40"/>
      <c r="AP568" s="9"/>
      <c r="AQ568" s="40"/>
      <c r="AR568" s="9"/>
    </row>
    <row r="569" spans="27:44">
      <c r="AA569" s="40"/>
      <c r="AB569" s="9"/>
      <c r="AG569" s="40"/>
      <c r="AH569" s="9"/>
      <c r="AI569" s="40"/>
      <c r="AJ569" s="9"/>
      <c r="AK569" s="40"/>
      <c r="AL569" s="9"/>
      <c r="AM569" s="40"/>
      <c r="AN569" s="9"/>
      <c r="AO569" s="40"/>
      <c r="AP569" s="9"/>
      <c r="AQ569" s="40"/>
      <c r="AR569" s="9"/>
    </row>
    <row r="570" spans="27:44">
      <c r="AA570" s="40"/>
      <c r="AB570" s="9"/>
      <c r="AG570" s="40"/>
      <c r="AH570" s="9"/>
      <c r="AI570" s="40"/>
      <c r="AJ570" s="9"/>
      <c r="AK570" s="40"/>
      <c r="AL570" s="9"/>
      <c r="AM570" s="40"/>
      <c r="AN570" s="9"/>
      <c r="AO570" s="40"/>
      <c r="AP570" s="9"/>
      <c r="AQ570" s="40"/>
      <c r="AR570" s="9"/>
    </row>
    <row r="571" spans="27:44">
      <c r="AA571" s="40"/>
      <c r="AB571" s="9"/>
      <c r="AG571" s="40"/>
      <c r="AH571" s="9"/>
      <c r="AI571" s="40"/>
      <c r="AJ571" s="9"/>
      <c r="AK571" s="40"/>
      <c r="AL571" s="9"/>
      <c r="AM571" s="40"/>
      <c r="AN571" s="9"/>
      <c r="AO571" s="40"/>
      <c r="AP571" s="9"/>
      <c r="AQ571" s="40"/>
      <c r="AR571" s="9"/>
    </row>
    <row r="572" spans="27:44">
      <c r="AA572" s="40"/>
      <c r="AB572" s="9"/>
      <c r="AG572" s="40"/>
      <c r="AH572" s="9"/>
      <c r="AI572" s="40"/>
      <c r="AJ572" s="9"/>
      <c r="AK572" s="40"/>
      <c r="AL572" s="9"/>
      <c r="AM572" s="40"/>
      <c r="AN572" s="9"/>
      <c r="AO572" s="40"/>
      <c r="AP572" s="9"/>
      <c r="AQ572" s="40"/>
      <c r="AR572" s="9"/>
    </row>
    <row r="573" spans="27:44">
      <c r="AA573" s="40"/>
      <c r="AB573" s="9"/>
      <c r="AG573" s="40"/>
      <c r="AH573" s="9"/>
      <c r="AI573" s="40"/>
      <c r="AJ573" s="9"/>
      <c r="AK573" s="40"/>
      <c r="AL573" s="9"/>
      <c r="AM573" s="40"/>
      <c r="AN573" s="9"/>
      <c r="AO573" s="40"/>
      <c r="AP573" s="9"/>
      <c r="AQ573" s="40"/>
      <c r="AR573" s="9"/>
    </row>
    <row r="574" spans="27:44">
      <c r="AA574" s="40"/>
      <c r="AB574" s="9"/>
      <c r="AG574" s="40"/>
      <c r="AH574" s="9"/>
      <c r="AI574" s="40"/>
      <c r="AJ574" s="9"/>
      <c r="AK574" s="40"/>
      <c r="AL574" s="9"/>
      <c r="AM574" s="40"/>
      <c r="AN574" s="9"/>
      <c r="AO574" s="40"/>
      <c r="AP574" s="9"/>
      <c r="AQ574" s="40"/>
      <c r="AR574" s="9"/>
    </row>
    <row r="575" spans="27:44">
      <c r="AA575" s="40"/>
      <c r="AB575" s="9"/>
      <c r="AG575" s="40"/>
      <c r="AH575" s="9"/>
      <c r="AI575" s="40"/>
      <c r="AJ575" s="9"/>
      <c r="AK575" s="40"/>
      <c r="AL575" s="9"/>
      <c r="AM575" s="40"/>
      <c r="AN575" s="9"/>
      <c r="AO575" s="40"/>
      <c r="AP575" s="9"/>
      <c r="AQ575" s="40"/>
      <c r="AR575" s="9"/>
    </row>
    <row r="576" spans="27:44">
      <c r="AA576" s="40"/>
      <c r="AB576" s="9"/>
      <c r="AG576" s="40"/>
      <c r="AH576" s="9"/>
      <c r="AI576" s="40"/>
      <c r="AJ576" s="9"/>
      <c r="AK576" s="40"/>
      <c r="AL576" s="9"/>
      <c r="AM576" s="40"/>
      <c r="AN576" s="9"/>
      <c r="AO576" s="40"/>
      <c r="AP576" s="9"/>
      <c r="AQ576" s="40"/>
      <c r="AR576" s="9"/>
    </row>
    <row r="577" spans="27:44">
      <c r="AA577" s="40"/>
      <c r="AB577" s="9"/>
      <c r="AG577" s="40"/>
      <c r="AH577" s="9"/>
      <c r="AI577" s="40"/>
      <c r="AJ577" s="9"/>
      <c r="AK577" s="40"/>
      <c r="AL577" s="9"/>
      <c r="AM577" s="40"/>
      <c r="AN577" s="9"/>
      <c r="AO577" s="40"/>
      <c r="AP577" s="9"/>
      <c r="AQ577" s="40"/>
      <c r="AR577" s="9"/>
    </row>
    <row r="578" spans="27:44">
      <c r="AA578" s="40"/>
      <c r="AB578" s="9"/>
      <c r="AG578" s="40"/>
      <c r="AH578" s="9"/>
      <c r="AI578" s="40"/>
      <c r="AJ578" s="9"/>
      <c r="AK578" s="40"/>
      <c r="AL578" s="9"/>
      <c r="AM578" s="40"/>
      <c r="AN578" s="9"/>
      <c r="AO578" s="40"/>
      <c r="AP578" s="9"/>
      <c r="AQ578" s="40"/>
      <c r="AR578" s="9"/>
    </row>
    <row r="579" spans="27:44">
      <c r="AA579" s="40"/>
      <c r="AB579" s="9"/>
      <c r="AG579" s="40"/>
      <c r="AH579" s="9"/>
      <c r="AI579" s="40"/>
      <c r="AJ579" s="9"/>
      <c r="AK579" s="40"/>
      <c r="AL579" s="9"/>
      <c r="AM579" s="40"/>
      <c r="AN579" s="9"/>
      <c r="AO579" s="40"/>
      <c r="AP579" s="9"/>
      <c r="AQ579" s="40"/>
      <c r="AR579" s="9"/>
    </row>
    <row r="580" spans="27:44">
      <c r="AA580" s="40"/>
      <c r="AB580" s="9"/>
      <c r="AG580" s="40"/>
      <c r="AH580" s="9"/>
      <c r="AI580" s="40"/>
      <c r="AJ580" s="9"/>
      <c r="AK580" s="40"/>
      <c r="AL580" s="9"/>
      <c r="AM580" s="40"/>
      <c r="AN580" s="9"/>
      <c r="AO580" s="40"/>
      <c r="AP580" s="9"/>
      <c r="AQ580" s="40"/>
      <c r="AR580" s="9"/>
    </row>
    <row r="581" spans="27:44">
      <c r="AA581" s="40"/>
      <c r="AB581" s="9"/>
      <c r="AG581" s="40"/>
      <c r="AH581" s="9"/>
      <c r="AI581" s="40"/>
      <c r="AJ581" s="9"/>
      <c r="AK581" s="40"/>
      <c r="AL581" s="9"/>
      <c r="AM581" s="40"/>
      <c r="AN581" s="9"/>
      <c r="AO581" s="40"/>
      <c r="AP581" s="9"/>
      <c r="AQ581" s="40"/>
      <c r="AR581" s="9"/>
    </row>
    <row r="582" spans="27:44">
      <c r="AA582" s="40"/>
      <c r="AB582" s="9"/>
      <c r="AG582" s="40"/>
      <c r="AH582" s="9"/>
      <c r="AI582" s="40"/>
      <c r="AJ582" s="9"/>
      <c r="AK582" s="40"/>
      <c r="AL582" s="9"/>
      <c r="AM582" s="40"/>
      <c r="AN582" s="9"/>
      <c r="AO582" s="40"/>
      <c r="AP582" s="9"/>
      <c r="AQ582" s="40"/>
      <c r="AR582" s="9"/>
    </row>
    <row r="583" spans="27:44">
      <c r="AA583" s="40"/>
      <c r="AB583" s="9"/>
      <c r="AG583" s="40"/>
      <c r="AH583" s="9"/>
      <c r="AI583" s="40"/>
      <c r="AJ583" s="9"/>
      <c r="AK583" s="40"/>
      <c r="AL583" s="9"/>
      <c r="AM583" s="40"/>
      <c r="AN583" s="9"/>
      <c r="AO583" s="40"/>
      <c r="AP583" s="9"/>
      <c r="AQ583" s="40"/>
      <c r="AR583" s="9"/>
    </row>
    <row r="584" spans="27:44">
      <c r="AA584" s="40"/>
      <c r="AB584" s="9"/>
      <c r="AG584" s="40"/>
      <c r="AH584" s="9"/>
      <c r="AI584" s="40"/>
      <c r="AJ584" s="9"/>
      <c r="AK584" s="40"/>
      <c r="AL584" s="9"/>
      <c r="AM584" s="40"/>
      <c r="AN584" s="9"/>
      <c r="AO584" s="40"/>
      <c r="AP584" s="9"/>
      <c r="AQ584" s="40"/>
      <c r="AR584" s="9"/>
    </row>
    <row r="585" spans="27:44">
      <c r="AA585" s="40"/>
      <c r="AB585" s="9"/>
      <c r="AG585" s="40"/>
      <c r="AH585" s="9"/>
      <c r="AI585" s="40"/>
      <c r="AJ585" s="9"/>
      <c r="AK585" s="40"/>
      <c r="AL585" s="9"/>
      <c r="AM585" s="40"/>
      <c r="AN585" s="9"/>
      <c r="AO585" s="40"/>
      <c r="AP585" s="9"/>
      <c r="AQ585" s="40"/>
      <c r="AR585" s="9"/>
    </row>
    <row r="586" spans="27:44">
      <c r="AA586" s="40"/>
      <c r="AB586" s="9"/>
      <c r="AG586" s="40"/>
      <c r="AH586" s="9"/>
      <c r="AI586" s="40"/>
      <c r="AJ586" s="9"/>
      <c r="AK586" s="40"/>
      <c r="AL586" s="9"/>
      <c r="AM586" s="40"/>
      <c r="AN586" s="9"/>
      <c r="AO586" s="40"/>
      <c r="AP586" s="9"/>
      <c r="AQ586" s="40"/>
      <c r="AR586" s="9"/>
    </row>
    <row r="587" spans="27:44">
      <c r="AA587" s="40"/>
      <c r="AB587" s="9"/>
      <c r="AG587" s="40"/>
      <c r="AH587" s="9"/>
      <c r="AI587" s="40"/>
      <c r="AJ587" s="9"/>
      <c r="AK587" s="40"/>
      <c r="AL587" s="9"/>
      <c r="AM587" s="40"/>
      <c r="AN587" s="9"/>
      <c r="AO587" s="40"/>
      <c r="AP587" s="9"/>
      <c r="AQ587" s="40"/>
      <c r="AR587" s="9"/>
    </row>
    <row r="588" spans="27:44">
      <c r="AA588" s="40"/>
      <c r="AB588" s="9"/>
      <c r="AG588" s="40"/>
      <c r="AH588" s="9"/>
      <c r="AI588" s="40"/>
      <c r="AJ588" s="9"/>
      <c r="AK588" s="40"/>
      <c r="AL588" s="9"/>
      <c r="AM588" s="40"/>
      <c r="AN588" s="9"/>
      <c r="AO588" s="40"/>
      <c r="AP588" s="9"/>
      <c r="AQ588" s="40"/>
      <c r="AR588" s="9"/>
    </row>
    <row r="589" spans="27:44">
      <c r="AA589" s="40"/>
      <c r="AB589" s="9"/>
      <c r="AG589" s="40"/>
      <c r="AH589" s="9"/>
      <c r="AI589" s="40"/>
      <c r="AJ589" s="9"/>
      <c r="AK589" s="40"/>
      <c r="AL589" s="9"/>
      <c r="AM589" s="40"/>
      <c r="AN589" s="9"/>
      <c r="AO589" s="40"/>
      <c r="AP589" s="9"/>
      <c r="AQ589" s="40"/>
      <c r="AR589" s="9"/>
    </row>
    <row r="590" spans="27:44">
      <c r="AA590" s="40"/>
      <c r="AB590" s="9"/>
      <c r="AG590" s="40"/>
      <c r="AH590" s="9"/>
      <c r="AI590" s="40"/>
      <c r="AJ590" s="9"/>
      <c r="AK590" s="40"/>
      <c r="AL590" s="9"/>
      <c r="AM590" s="40"/>
      <c r="AN590" s="9"/>
      <c r="AO590" s="40"/>
      <c r="AP590" s="9"/>
      <c r="AQ590" s="40"/>
      <c r="AR590" s="9"/>
    </row>
    <row r="591" spans="27:44">
      <c r="AA591" s="40"/>
      <c r="AB591" s="9"/>
      <c r="AG591" s="40"/>
      <c r="AH591" s="9"/>
      <c r="AI591" s="40"/>
      <c r="AJ591" s="9"/>
      <c r="AK591" s="40"/>
      <c r="AL591" s="9"/>
      <c r="AM591" s="40"/>
      <c r="AN591" s="9"/>
      <c r="AO591" s="40"/>
      <c r="AP591" s="9"/>
      <c r="AQ591" s="40"/>
      <c r="AR591" s="9"/>
    </row>
    <row r="592" spans="27:44">
      <c r="AA592" s="40"/>
      <c r="AB592" s="9"/>
      <c r="AG592" s="40"/>
      <c r="AH592" s="9"/>
      <c r="AI592" s="40"/>
      <c r="AJ592" s="9"/>
      <c r="AK592" s="40"/>
      <c r="AL592" s="9"/>
      <c r="AM592" s="40"/>
      <c r="AN592" s="9"/>
      <c r="AO592" s="40"/>
      <c r="AP592" s="9"/>
      <c r="AQ592" s="40"/>
      <c r="AR592" s="9"/>
    </row>
    <row r="593" spans="27:44">
      <c r="AA593" s="40"/>
      <c r="AB593" s="9"/>
      <c r="AG593" s="40"/>
      <c r="AH593" s="9"/>
      <c r="AI593" s="40"/>
      <c r="AJ593" s="9"/>
      <c r="AK593" s="40"/>
      <c r="AL593" s="9"/>
      <c r="AM593" s="40"/>
      <c r="AN593" s="9"/>
      <c r="AO593" s="40"/>
      <c r="AP593" s="9"/>
      <c r="AQ593" s="40"/>
      <c r="AR593" s="9"/>
    </row>
    <row r="594" spans="27:44">
      <c r="AA594" s="40"/>
      <c r="AB594" s="9"/>
      <c r="AG594" s="40"/>
      <c r="AH594" s="9"/>
      <c r="AI594" s="40"/>
      <c r="AJ594" s="9"/>
      <c r="AK594" s="40"/>
      <c r="AL594" s="9"/>
      <c r="AM594" s="40"/>
      <c r="AN594" s="9"/>
      <c r="AO594" s="40"/>
      <c r="AP594" s="9"/>
      <c r="AQ594" s="40"/>
      <c r="AR594" s="9"/>
    </row>
    <row r="595" spans="27:44">
      <c r="AA595" s="40"/>
      <c r="AB595" s="9"/>
      <c r="AG595" s="40"/>
      <c r="AH595" s="9"/>
      <c r="AI595" s="40"/>
      <c r="AJ595" s="9"/>
      <c r="AK595" s="40"/>
      <c r="AL595" s="9"/>
      <c r="AM595" s="40"/>
      <c r="AN595" s="9"/>
      <c r="AO595" s="40"/>
      <c r="AP595" s="9"/>
      <c r="AQ595" s="40"/>
      <c r="AR595" s="9"/>
    </row>
    <row r="596" spans="27:44">
      <c r="AA596" s="40"/>
      <c r="AB596" s="9"/>
      <c r="AG596" s="40"/>
      <c r="AH596" s="9"/>
      <c r="AI596" s="40"/>
      <c r="AJ596" s="9"/>
      <c r="AK596" s="40"/>
      <c r="AL596" s="9"/>
      <c r="AM596" s="40"/>
      <c r="AN596" s="9"/>
      <c r="AO596" s="40"/>
      <c r="AP596" s="9"/>
      <c r="AQ596" s="40"/>
      <c r="AR596" s="9"/>
    </row>
    <row r="597" spans="27:44">
      <c r="AA597" s="40"/>
      <c r="AB597" s="9"/>
      <c r="AG597" s="40"/>
      <c r="AH597" s="9"/>
      <c r="AI597" s="40"/>
      <c r="AJ597" s="9"/>
      <c r="AK597" s="40"/>
      <c r="AL597" s="9"/>
      <c r="AM597" s="40"/>
      <c r="AN597" s="9"/>
      <c r="AO597" s="40"/>
      <c r="AP597" s="9"/>
      <c r="AQ597" s="40"/>
      <c r="AR597" s="9"/>
    </row>
    <row r="598" spans="27:44">
      <c r="AA598" s="40"/>
      <c r="AB598" s="9"/>
      <c r="AG598" s="40"/>
      <c r="AH598" s="9"/>
      <c r="AI598" s="40"/>
      <c r="AJ598" s="9"/>
      <c r="AK598" s="40"/>
      <c r="AL598" s="9"/>
      <c r="AM598" s="40"/>
      <c r="AN598" s="9"/>
      <c r="AO598" s="40"/>
      <c r="AP598" s="9"/>
      <c r="AQ598" s="40"/>
      <c r="AR598" s="9"/>
    </row>
    <row r="599" spans="27:44">
      <c r="AA599" s="40"/>
      <c r="AB599" s="9"/>
      <c r="AG599" s="40"/>
      <c r="AH599" s="9"/>
      <c r="AI599" s="40"/>
      <c r="AJ599" s="9"/>
      <c r="AK599" s="40"/>
      <c r="AL599" s="9"/>
      <c r="AM599" s="40"/>
      <c r="AN599" s="9"/>
      <c r="AO599" s="40"/>
      <c r="AP599" s="9"/>
      <c r="AQ599" s="40"/>
      <c r="AR599" s="9"/>
    </row>
    <row r="600" spans="27:44">
      <c r="AA600" s="40"/>
      <c r="AB600" s="9"/>
      <c r="AG600" s="40"/>
      <c r="AH600" s="9"/>
      <c r="AI600" s="40"/>
      <c r="AJ600" s="9"/>
      <c r="AK600" s="40"/>
      <c r="AL600" s="9"/>
      <c r="AM600" s="40"/>
      <c r="AN600" s="9"/>
      <c r="AO600" s="40"/>
      <c r="AP600" s="9"/>
      <c r="AQ600" s="40"/>
      <c r="AR600" s="9"/>
    </row>
    <row r="601" spans="27:44">
      <c r="AA601" s="40"/>
      <c r="AB601" s="9"/>
      <c r="AG601" s="40"/>
      <c r="AH601" s="9"/>
      <c r="AI601" s="40"/>
      <c r="AJ601" s="9"/>
      <c r="AK601" s="40"/>
      <c r="AL601" s="9"/>
      <c r="AM601" s="40"/>
      <c r="AN601" s="9"/>
      <c r="AO601" s="40"/>
      <c r="AP601" s="9"/>
      <c r="AQ601" s="40"/>
      <c r="AR601" s="9"/>
    </row>
    <row r="602" spans="27:44">
      <c r="AA602" s="40"/>
      <c r="AB602" s="9"/>
      <c r="AG602" s="40"/>
      <c r="AH602" s="9"/>
      <c r="AI602" s="40"/>
      <c r="AJ602" s="9"/>
      <c r="AK602" s="40"/>
      <c r="AL602" s="9"/>
      <c r="AM602" s="40"/>
      <c r="AN602" s="9"/>
      <c r="AO602" s="40"/>
      <c r="AP602" s="9"/>
      <c r="AQ602" s="40"/>
      <c r="AR602" s="9"/>
    </row>
    <row r="603" spans="27:44">
      <c r="AA603" s="40"/>
      <c r="AB603" s="9"/>
      <c r="AG603" s="40"/>
      <c r="AH603" s="9"/>
      <c r="AI603" s="40"/>
      <c r="AJ603" s="9"/>
      <c r="AK603" s="40"/>
      <c r="AL603" s="9"/>
      <c r="AM603" s="40"/>
      <c r="AN603" s="9"/>
      <c r="AO603" s="40"/>
      <c r="AP603" s="9"/>
      <c r="AQ603" s="40"/>
      <c r="AR603" s="9"/>
    </row>
    <row r="604" spans="27:44">
      <c r="AA604" s="40"/>
      <c r="AB604" s="9"/>
      <c r="AG604" s="40"/>
      <c r="AH604" s="9"/>
      <c r="AI604" s="40"/>
      <c r="AJ604" s="9"/>
      <c r="AK604" s="40"/>
      <c r="AL604" s="9"/>
      <c r="AM604" s="40"/>
      <c r="AN604" s="9"/>
      <c r="AO604" s="40"/>
      <c r="AP604" s="9"/>
      <c r="AQ604" s="40"/>
      <c r="AR604" s="9"/>
    </row>
    <row r="605" spans="27:44">
      <c r="AA605" s="40"/>
      <c r="AB605" s="9"/>
      <c r="AG605" s="40"/>
      <c r="AH605" s="9"/>
      <c r="AI605" s="40"/>
      <c r="AJ605" s="9"/>
      <c r="AK605" s="40"/>
      <c r="AL605" s="9"/>
      <c r="AM605" s="40"/>
      <c r="AN605" s="9"/>
      <c r="AO605" s="40"/>
      <c r="AP605" s="9"/>
      <c r="AQ605" s="40"/>
      <c r="AR605" s="9"/>
    </row>
    <row r="606" spans="27:44">
      <c r="AA606" s="40"/>
      <c r="AB606" s="9"/>
      <c r="AG606" s="40"/>
      <c r="AH606" s="9"/>
      <c r="AI606" s="40"/>
      <c r="AJ606" s="9"/>
      <c r="AK606" s="40"/>
      <c r="AL606" s="9"/>
      <c r="AM606" s="40"/>
      <c r="AN606" s="9"/>
      <c r="AO606" s="40"/>
      <c r="AP606" s="9"/>
      <c r="AQ606" s="40"/>
      <c r="AR606" s="9"/>
    </row>
    <row r="607" spans="27:44">
      <c r="AA607" s="40"/>
      <c r="AB607" s="9"/>
      <c r="AG607" s="40"/>
      <c r="AH607" s="9"/>
      <c r="AI607" s="40"/>
      <c r="AJ607" s="9"/>
      <c r="AK607" s="40"/>
      <c r="AL607" s="9"/>
      <c r="AM607" s="40"/>
      <c r="AN607" s="9"/>
      <c r="AO607" s="40"/>
      <c r="AP607" s="9"/>
      <c r="AQ607" s="40"/>
      <c r="AR607" s="9"/>
    </row>
    <row r="608" spans="27:44">
      <c r="AA608" s="40"/>
      <c r="AB608" s="9"/>
      <c r="AG608" s="40"/>
      <c r="AH608" s="9"/>
      <c r="AI608" s="40"/>
      <c r="AJ608" s="9"/>
      <c r="AK608" s="40"/>
      <c r="AL608" s="9"/>
      <c r="AM608" s="40"/>
      <c r="AN608" s="9"/>
      <c r="AO608" s="40"/>
      <c r="AP608" s="9"/>
      <c r="AQ608" s="40"/>
      <c r="AR608" s="9"/>
    </row>
    <row r="609" spans="27:44">
      <c r="AA609" s="40"/>
      <c r="AB609" s="9"/>
      <c r="AG609" s="40"/>
      <c r="AH609" s="9"/>
      <c r="AI609" s="40"/>
      <c r="AJ609" s="9"/>
      <c r="AK609" s="40"/>
      <c r="AL609" s="9"/>
      <c r="AM609" s="40"/>
      <c r="AN609" s="9"/>
      <c r="AO609" s="40"/>
      <c r="AP609" s="9"/>
      <c r="AQ609" s="40"/>
      <c r="AR609" s="9"/>
    </row>
    <row r="610" spans="27:44">
      <c r="AA610" s="40"/>
      <c r="AB610" s="9"/>
      <c r="AG610" s="40"/>
      <c r="AH610" s="9"/>
      <c r="AI610" s="40"/>
      <c r="AJ610" s="9"/>
      <c r="AK610" s="40"/>
      <c r="AL610" s="9"/>
      <c r="AM610" s="40"/>
      <c r="AN610" s="9"/>
      <c r="AO610" s="40"/>
      <c r="AP610" s="9"/>
      <c r="AQ610" s="40"/>
      <c r="AR610" s="9"/>
    </row>
    <row r="611" spans="27:44">
      <c r="AA611" s="40"/>
      <c r="AB611" s="9"/>
      <c r="AG611" s="40"/>
      <c r="AH611" s="9"/>
      <c r="AI611" s="40"/>
      <c r="AJ611" s="9"/>
      <c r="AK611" s="40"/>
      <c r="AL611" s="9"/>
      <c r="AM611" s="40"/>
      <c r="AN611" s="9"/>
      <c r="AO611" s="40"/>
      <c r="AP611" s="9"/>
      <c r="AQ611" s="40"/>
      <c r="AR611" s="9"/>
    </row>
    <row r="612" spans="27:44">
      <c r="AA612" s="40"/>
      <c r="AB612" s="9"/>
      <c r="AG612" s="40"/>
      <c r="AH612" s="9"/>
      <c r="AI612" s="40"/>
      <c r="AJ612" s="9"/>
      <c r="AK612" s="40"/>
      <c r="AL612" s="9"/>
      <c r="AM612" s="40"/>
      <c r="AN612" s="9"/>
      <c r="AO612" s="40"/>
      <c r="AP612" s="9"/>
      <c r="AQ612" s="40"/>
      <c r="AR612" s="9"/>
    </row>
    <row r="613" spans="27:44">
      <c r="AA613" s="40"/>
      <c r="AB613" s="9"/>
      <c r="AG613" s="40"/>
      <c r="AH613" s="9"/>
      <c r="AI613" s="40"/>
      <c r="AJ613" s="9"/>
      <c r="AK613" s="40"/>
      <c r="AL613" s="9"/>
      <c r="AM613" s="40"/>
      <c r="AN613" s="9"/>
      <c r="AO613" s="40"/>
      <c r="AP613" s="9"/>
      <c r="AQ613" s="40"/>
      <c r="AR613" s="9"/>
    </row>
    <row r="614" spans="27:44">
      <c r="AA614" s="40"/>
      <c r="AB614" s="9"/>
      <c r="AG614" s="40"/>
      <c r="AH614" s="9"/>
      <c r="AI614" s="40"/>
      <c r="AJ614" s="9"/>
      <c r="AK614" s="40"/>
      <c r="AL614" s="9"/>
      <c r="AM614" s="40"/>
      <c r="AN614" s="9"/>
      <c r="AO614" s="40"/>
      <c r="AP614" s="9"/>
      <c r="AQ614" s="40"/>
      <c r="AR614" s="9"/>
    </row>
    <row r="615" spans="27:44">
      <c r="AA615" s="40"/>
      <c r="AB615" s="9"/>
      <c r="AG615" s="40"/>
      <c r="AH615" s="9"/>
      <c r="AI615" s="40"/>
      <c r="AJ615" s="9"/>
      <c r="AK615" s="40"/>
      <c r="AL615" s="9"/>
      <c r="AM615" s="40"/>
      <c r="AN615" s="9"/>
      <c r="AO615" s="40"/>
      <c r="AP615" s="9"/>
      <c r="AQ615" s="40"/>
      <c r="AR615" s="9"/>
    </row>
    <row r="616" spans="27:44">
      <c r="AA616" s="40"/>
      <c r="AB616" s="9"/>
      <c r="AG616" s="40"/>
      <c r="AH616" s="9"/>
      <c r="AI616" s="40"/>
      <c r="AJ616" s="9"/>
      <c r="AK616" s="40"/>
      <c r="AL616" s="9"/>
      <c r="AM616" s="40"/>
      <c r="AN616" s="9"/>
      <c r="AO616" s="40"/>
      <c r="AP616" s="9"/>
      <c r="AQ616" s="40"/>
      <c r="AR616" s="9"/>
    </row>
    <row r="617" spans="27:44">
      <c r="AA617" s="40"/>
      <c r="AB617" s="9"/>
      <c r="AG617" s="40"/>
      <c r="AH617" s="9"/>
      <c r="AI617" s="40"/>
      <c r="AJ617" s="9"/>
      <c r="AK617" s="40"/>
      <c r="AL617" s="9"/>
      <c r="AM617" s="40"/>
      <c r="AN617" s="9"/>
      <c r="AO617" s="40"/>
      <c r="AP617" s="9"/>
      <c r="AQ617" s="40"/>
      <c r="AR617" s="9"/>
    </row>
    <row r="618" spans="27:44">
      <c r="AA618" s="40"/>
      <c r="AB618" s="9"/>
      <c r="AG618" s="40"/>
      <c r="AH618" s="9"/>
      <c r="AI618" s="40"/>
      <c r="AJ618" s="9"/>
      <c r="AK618" s="40"/>
      <c r="AL618" s="9"/>
      <c r="AM618" s="40"/>
      <c r="AN618" s="9"/>
      <c r="AO618" s="40"/>
      <c r="AP618" s="9"/>
      <c r="AQ618" s="40"/>
      <c r="AR618" s="9"/>
    </row>
    <row r="619" spans="27:44">
      <c r="AA619" s="40"/>
      <c r="AB619" s="9"/>
      <c r="AG619" s="40"/>
      <c r="AH619" s="9"/>
      <c r="AI619" s="40"/>
      <c r="AJ619" s="9"/>
      <c r="AK619" s="40"/>
      <c r="AL619" s="9"/>
      <c r="AM619" s="40"/>
      <c r="AN619" s="9"/>
      <c r="AO619" s="40"/>
      <c r="AP619" s="9"/>
      <c r="AQ619" s="40"/>
      <c r="AR619" s="9"/>
    </row>
    <row r="620" spans="27:44">
      <c r="AA620" s="40"/>
      <c r="AB620" s="9"/>
      <c r="AG620" s="40"/>
      <c r="AH620" s="9"/>
      <c r="AI620" s="40"/>
      <c r="AJ620" s="9"/>
      <c r="AK620" s="40"/>
      <c r="AL620" s="9"/>
      <c r="AM620" s="40"/>
      <c r="AN620" s="9"/>
      <c r="AO620" s="40"/>
      <c r="AP620" s="9"/>
      <c r="AQ620" s="40"/>
      <c r="AR620" s="9"/>
    </row>
    <row r="621" spans="27:44">
      <c r="AA621" s="40"/>
      <c r="AB621" s="9"/>
      <c r="AG621" s="40"/>
      <c r="AH621" s="9"/>
      <c r="AI621" s="40"/>
      <c r="AJ621" s="9"/>
      <c r="AK621" s="40"/>
      <c r="AL621" s="9"/>
      <c r="AM621" s="40"/>
      <c r="AN621" s="9"/>
      <c r="AO621" s="40"/>
      <c r="AP621" s="9"/>
      <c r="AQ621" s="40"/>
      <c r="AR621" s="9"/>
    </row>
    <row r="622" spans="27:44">
      <c r="AA622" s="40"/>
      <c r="AB622" s="9"/>
      <c r="AG622" s="40"/>
      <c r="AH622" s="9"/>
      <c r="AI622" s="40"/>
      <c r="AJ622" s="9"/>
      <c r="AK622" s="40"/>
      <c r="AL622" s="9"/>
      <c r="AM622" s="40"/>
      <c r="AN622" s="9"/>
      <c r="AO622" s="40"/>
      <c r="AP622" s="9"/>
      <c r="AQ622" s="40"/>
      <c r="AR622" s="9"/>
    </row>
    <row r="623" spans="27:44">
      <c r="AA623" s="40"/>
      <c r="AB623" s="9"/>
      <c r="AG623" s="40"/>
      <c r="AH623" s="9"/>
      <c r="AI623" s="40"/>
      <c r="AJ623" s="9"/>
      <c r="AK623" s="40"/>
      <c r="AL623" s="9"/>
      <c r="AM623" s="40"/>
      <c r="AN623" s="9"/>
      <c r="AO623" s="40"/>
      <c r="AP623" s="9"/>
      <c r="AQ623" s="40"/>
      <c r="AR623" s="9"/>
    </row>
    <row r="624" spans="27:44">
      <c r="AA624" s="40"/>
      <c r="AB624" s="9"/>
      <c r="AG624" s="40"/>
      <c r="AH624" s="9"/>
      <c r="AI624" s="40"/>
      <c r="AJ624" s="9"/>
      <c r="AK624" s="40"/>
      <c r="AL624" s="9"/>
      <c r="AM624" s="40"/>
      <c r="AN624" s="9"/>
      <c r="AO624" s="40"/>
      <c r="AP624" s="9"/>
      <c r="AQ624" s="40"/>
      <c r="AR624" s="9"/>
    </row>
    <row r="625" spans="27:44">
      <c r="AA625" s="40"/>
      <c r="AB625" s="9"/>
      <c r="AG625" s="40"/>
      <c r="AH625" s="9"/>
      <c r="AI625" s="40"/>
      <c r="AJ625" s="9"/>
      <c r="AK625" s="40"/>
      <c r="AL625" s="9"/>
      <c r="AM625" s="40"/>
      <c r="AN625" s="9"/>
      <c r="AO625" s="40"/>
      <c r="AP625" s="9"/>
      <c r="AQ625" s="40"/>
      <c r="AR625" s="9"/>
    </row>
    <row r="626" spans="27:44">
      <c r="AA626" s="40"/>
      <c r="AB626" s="9"/>
      <c r="AG626" s="40"/>
      <c r="AH626" s="9"/>
      <c r="AI626" s="40"/>
      <c r="AJ626" s="9"/>
      <c r="AK626" s="40"/>
      <c r="AL626" s="9"/>
      <c r="AM626" s="40"/>
      <c r="AN626" s="9"/>
      <c r="AO626" s="40"/>
      <c r="AP626" s="9"/>
      <c r="AQ626" s="40"/>
      <c r="AR626" s="9"/>
    </row>
    <row r="627" spans="27:44">
      <c r="AA627" s="40"/>
      <c r="AB627" s="9"/>
      <c r="AG627" s="40"/>
      <c r="AH627" s="9"/>
      <c r="AI627" s="40"/>
      <c r="AJ627" s="9"/>
      <c r="AK627" s="40"/>
      <c r="AL627" s="9"/>
      <c r="AM627" s="40"/>
      <c r="AN627" s="9"/>
      <c r="AO627" s="40"/>
      <c r="AP627" s="9"/>
      <c r="AQ627" s="40"/>
      <c r="AR627" s="9"/>
    </row>
    <row r="628" spans="27:44">
      <c r="AA628" s="40"/>
      <c r="AB628" s="9"/>
      <c r="AG628" s="40"/>
      <c r="AH628" s="9"/>
      <c r="AI628" s="40"/>
      <c r="AJ628" s="9"/>
      <c r="AK628" s="40"/>
      <c r="AL628" s="9"/>
      <c r="AM628" s="40"/>
      <c r="AN628" s="9"/>
      <c r="AO628" s="40"/>
      <c r="AP628" s="9"/>
      <c r="AQ628" s="40"/>
      <c r="AR628" s="9"/>
    </row>
    <row r="629" spans="27:44">
      <c r="AA629" s="40"/>
      <c r="AB629" s="9"/>
      <c r="AG629" s="40"/>
      <c r="AH629" s="9"/>
      <c r="AI629" s="40"/>
      <c r="AJ629" s="9"/>
      <c r="AK629" s="40"/>
      <c r="AL629" s="9"/>
      <c r="AM629" s="40"/>
      <c r="AN629" s="9"/>
      <c r="AO629" s="40"/>
      <c r="AP629" s="9"/>
      <c r="AQ629" s="40"/>
      <c r="AR629" s="9"/>
    </row>
    <row r="630" spans="27:44">
      <c r="AA630" s="40"/>
      <c r="AB630" s="9"/>
      <c r="AG630" s="40"/>
      <c r="AH630" s="9"/>
      <c r="AI630" s="40"/>
      <c r="AJ630" s="9"/>
      <c r="AK630" s="40"/>
      <c r="AL630" s="9"/>
      <c r="AM630" s="40"/>
      <c r="AN630" s="9"/>
      <c r="AO630" s="40"/>
      <c r="AP630" s="9"/>
      <c r="AQ630" s="40"/>
      <c r="AR630" s="9"/>
    </row>
    <row r="631" spans="27:44">
      <c r="AA631" s="40"/>
      <c r="AB631" s="9"/>
      <c r="AG631" s="40"/>
      <c r="AH631" s="9"/>
      <c r="AI631" s="40"/>
      <c r="AJ631" s="9"/>
      <c r="AK631" s="40"/>
      <c r="AL631" s="9"/>
      <c r="AM631" s="40"/>
      <c r="AN631" s="9"/>
      <c r="AO631" s="40"/>
      <c r="AP631" s="9"/>
      <c r="AQ631" s="40"/>
      <c r="AR631" s="9"/>
    </row>
    <row r="632" spans="27:44">
      <c r="AA632" s="40"/>
      <c r="AB632" s="9"/>
      <c r="AG632" s="40"/>
      <c r="AH632" s="9"/>
      <c r="AI632" s="40"/>
      <c r="AJ632" s="9"/>
      <c r="AK632" s="40"/>
      <c r="AL632" s="9"/>
      <c r="AM632" s="40"/>
      <c r="AN632" s="9"/>
      <c r="AO632" s="40"/>
      <c r="AP632" s="9"/>
      <c r="AQ632" s="40"/>
      <c r="AR632" s="9"/>
    </row>
    <row r="633" spans="27:44">
      <c r="AA633" s="40"/>
      <c r="AB633" s="9"/>
      <c r="AG633" s="40"/>
      <c r="AH633" s="9"/>
      <c r="AI633" s="40"/>
      <c r="AJ633" s="9"/>
      <c r="AK633" s="40"/>
      <c r="AL633" s="9"/>
      <c r="AM633" s="40"/>
      <c r="AN633" s="9"/>
      <c r="AO633" s="40"/>
      <c r="AP633" s="9"/>
      <c r="AQ633" s="40"/>
      <c r="AR633" s="9"/>
    </row>
    <row r="634" spans="27:44">
      <c r="AA634" s="40"/>
      <c r="AB634" s="9"/>
      <c r="AG634" s="40"/>
      <c r="AH634" s="9"/>
      <c r="AI634" s="40"/>
      <c r="AJ634" s="9"/>
      <c r="AK634" s="40"/>
      <c r="AL634" s="9"/>
      <c r="AM634" s="40"/>
      <c r="AN634" s="9"/>
      <c r="AO634" s="40"/>
      <c r="AP634" s="9"/>
      <c r="AQ634" s="40"/>
      <c r="AR634" s="9"/>
    </row>
    <row r="635" spans="27:44">
      <c r="AA635" s="40"/>
      <c r="AB635" s="9"/>
      <c r="AG635" s="40"/>
      <c r="AH635" s="9"/>
      <c r="AI635" s="40"/>
      <c r="AJ635" s="9"/>
      <c r="AK635" s="40"/>
      <c r="AL635" s="9"/>
      <c r="AM635" s="40"/>
      <c r="AN635" s="9"/>
      <c r="AO635" s="40"/>
      <c r="AP635" s="9"/>
      <c r="AQ635" s="40"/>
      <c r="AR635" s="9"/>
    </row>
    <row r="636" spans="27:44">
      <c r="AA636" s="40"/>
      <c r="AB636" s="9"/>
      <c r="AG636" s="40"/>
      <c r="AH636" s="9"/>
      <c r="AI636" s="40"/>
      <c r="AJ636" s="9"/>
      <c r="AK636" s="40"/>
      <c r="AL636" s="9"/>
      <c r="AM636" s="40"/>
      <c r="AN636" s="9"/>
      <c r="AO636" s="40"/>
      <c r="AP636" s="9"/>
      <c r="AQ636" s="40"/>
      <c r="AR636" s="9"/>
    </row>
    <row r="637" spans="27:44">
      <c r="AA637" s="40"/>
      <c r="AB637" s="9"/>
      <c r="AG637" s="40"/>
      <c r="AH637" s="9"/>
      <c r="AI637" s="40"/>
      <c r="AJ637" s="9"/>
      <c r="AK637" s="40"/>
      <c r="AL637" s="9"/>
      <c r="AM637" s="40"/>
      <c r="AN637" s="9"/>
      <c r="AO637" s="40"/>
      <c r="AP637" s="9"/>
      <c r="AQ637" s="40"/>
      <c r="AR637" s="9"/>
    </row>
    <row r="638" spans="27:44">
      <c r="AA638" s="40"/>
      <c r="AB638" s="9"/>
      <c r="AG638" s="40"/>
      <c r="AH638" s="9"/>
      <c r="AI638" s="40"/>
      <c r="AJ638" s="9"/>
      <c r="AK638" s="40"/>
      <c r="AL638" s="9"/>
      <c r="AM638" s="40"/>
      <c r="AN638" s="9"/>
      <c r="AO638" s="40"/>
      <c r="AP638" s="9"/>
      <c r="AQ638" s="40"/>
      <c r="AR638" s="9"/>
    </row>
    <row r="639" spans="27:44">
      <c r="AA639" s="40"/>
      <c r="AB639" s="9"/>
      <c r="AG639" s="40"/>
      <c r="AH639" s="9"/>
      <c r="AI639" s="40"/>
      <c r="AJ639" s="9"/>
      <c r="AK639" s="40"/>
      <c r="AL639" s="9"/>
      <c r="AM639" s="40"/>
      <c r="AN639" s="9"/>
      <c r="AO639" s="40"/>
      <c r="AP639" s="9"/>
      <c r="AQ639" s="40"/>
      <c r="AR639" s="9"/>
    </row>
    <row r="640" spans="27:44">
      <c r="AA640" s="40"/>
      <c r="AB640" s="9"/>
      <c r="AG640" s="40"/>
      <c r="AH640" s="9"/>
      <c r="AI640" s="40"/>
      <c r="AJ640" s="9"/>
      <c r="AK640" s="40"/>
      <c r="AL640" s="9"/>
      <c r="AM640" s="40"/>
      <c r="AN640" s="9"/>
      <c r="AO640" s="40"/>
      <c r="AP640" s="9"/>
      <c r="AQ640" s="40"/>
      <c r="AR640" s="9"/>
    </row>
    <row r="641" spans="27:44">
      <c r="AA641" s="40"/>
      <c r="AB641" s="9"/>
      <c r="AG641" s="40"/>
      <c r="AH641" s="9"/>
      <c r="AI641" s="40"/>
      <c r="AJ641" s="9"/>
      <c r="AK641" s="40"/>
      <c r="AL641" s="9"/>
      <c r="AM641" s="40"/>
      <c r="AN641" s="9"/>
      <c r="AO641" s="40"/>
      <c r="AP641" s="9"/>
      <c r="AQ641" s="40"/>
      <c r="AR641" s="9"/>
    </row>
    <row r="642" spans="27:44">
      <c r="AA642" s="40"/>
      <c r="AB642" s="9"/>
      <c r="AG642" s="40"/>
      <c r="AH642" s="9"/>
      <c r="AI642" s="40"/>
      <c r="AJ642" s="9"/>
      <c r="AK642" s="40"/>
      <c r="AL642" s="9"/>
      <c r="AM642" s="40"/>
      <c r="AN642" s="9"/>
      <c r="AO642" s="40"/>
      <c r="AP642" s="9"/>
      <c r="AQ642" s="40"/>
      <c r="AR642" s="9"/>
    </row>
    <row r="643" spans="27:44">
      <c r="AA643" s="40"/>
      <c r="AB643" s="9"/>
      <c r="AG643" s="40"/>
      <c r="AH643" s="9"/>
      <c r="AI643" s="40"/>
      <c r="AJ643" s="9"/>
      <c r="AK643" s="40"/>
      <c r="AL643" s="9"/>
      <c r="AM643" s="40"/>
      <c r="AN643" s="9"/>
      <c r="AO643" s="40"/>
      <c r="AP643" s="9"/>
      <c r="AQ643" s="40"/>
      <c r="AR643" s="9"/>
    </row>
    <row r="644" spans="27:44">
      <c r="AA644" s="40"/>
      <c r="AB644" s="9"/>
      <c r="AG644" s="40"/>
      <c r="AH644" s="9"/>
      <c r="AI644" s="40"/>
      <c r="AJ644" s="9"/>
      <c r="AK644" s="40"/>
      <c r="AL644" s="9"/>
      <c r="AM644" s="40"/>
      <c r="AN644" s="9"/>
      <c r="AO644" s="40"/>
      <c r="AP644" s="9"/>
      <c r="AQ644" s="40"/>
      <c r="AR644" s="9"/>
    </row>
    <row r="645" spans="27:44">
      <c r="AA645" s="40"/>
      <c r="AB645" s="9"/>
      <c r="AG645" s="40"/>
      <c r="AH645" s="9"/>
      <c r="AI645" s="40"/>
      <c r="AJ645" s="9"/>
      <c r="AK645" s="40"/>
      <c r="AL645" s="9"/>
      <c r="AM645" s="40"/>
      <c r="AN645" s="9"/>
      <c r="AO645" s="40"/>
      <c r="AP645" s="9"/>
      <c r="AQ645" s="40"/>
      <c r="AR645" s="9"/>
    </row>
    <row r="646" spans="27:44">
      <c r="AA646" s="40"/>
      <c r="AB646" s="9"/>
      <c r="AG646" s="40"/>
      <c r="AH646" s="9"/>
      <c r="AI646" s="40"/>
      <c r="AJ646" s="9"/>
      <c r="AK646" s="40"/>
      <c r="AL646" s="9"/>
      <c r="AM646" s="40"/>
      <c r="AN646" s="9"/>
      <c r="AO646" s="40"/>
      <c r="AP646" s="9"/>
      <c r="AQ646" s="40"/>
      <c r="AR646" s="9"/>
    </row>
    <row r="647" spans="27:44">
      <c r="AA647" s="40"/>
      <c r="AB647" s="9"/>
      <c r="AG647" s="40"/>
      <c r="AH647" s="9"/>
      <c r="AI647" s="40"/>
      <c r="AJ647" s="9"/>
      <c r="AK647" s="40"/>
      <c r="AL647" s="9"/>
      <c r="AM647" s="40"/>
      <c r="AN647" s="9"/>
      <c r="AO647" s="40"/>
      <c r="AP647" s="9"/>
      <c r="AQ647" s="40"/>
      <c r="AR647" s="9"/>
    </row>
    <row r="648" spans="27:44">
      <c r="AA648" s="40"/>
      <c r="AB648" s="9"/>
      <c r="AG648" s="40"/>
      <c r="AH648" s="9"/>
      <c r="AI648" s="40"/>
      <c r="AJ648" s="9"/>
      <c r="AK648" s="40"/>
      <c r="AL648" s="9"/>
      <c r="AM648" s="40"/>
      <c r="AN648" s="9"/>
      <c r="AO648" s="40"/>
      <c r="AP648" s="9"/>
      <c r="AQ648" s="40"/>
      <c r="AR648" s="9"/>
    </row>
    <row r="649" spans="27:44">
      <c r="AA649" s="40"/>
      <c r="AB649" s="9"/>
      <c r="AG649" s="40"/>
      <c r="AH649" s="9"/>
      <c r="AI649" s="40"/>
      <c r="AJ649" s="9"/>
      <c r="AK649" s="40"/>
      <c r="AL649" s="9"/>
      <c r="AM649" s="40"/>
      <c r="AN649" s="9"/>
      <c r="AO649" s="40"/>
      <c r="AP649" s="9"/>
      <c r="AQ649" s="40"/>
      <c r="AR649" s="9"/>
    </row>
    <row r="650" spans="27:44">
      <c r="AA650" s="40"/>
      <c r="AB650" s="9"/>
      <c r="AG650" s="40"/>
      <c r="AH650" s="9"/>
      <c r="AI650" s="40"/>
      <c r="AJ650" s="9"/>
      <c r="AK650" s="40"/>
      <c r="AL650" s="9"/>
      <c r="AM650" s="40"/>
      <c r="AN650" s="9"/>
      <c r="AO650" s="40"/>
      <c r="AP650" s="9"/>
      <c r="AQ650" s="40"/>
      <c r="AR650" s="9"/>
    </row>
    <row r="651" spans="27:44">
      <c r="AA651" s="40"/>
      <c r="AB651" s="9"/>
      <c r="AG651" s="40"/>
      <c r="AH651" s="9"/>
      <c r="AI651" s="40"/>
      <c r="AJ651" s="9"/>
      <c r="AK651" s="40"/>
      <c r="AL651" s="9"/>
      <c r="AM651" s="40"/>
      <c r="AN651" s="9"/>
      <c r="AO651" s="40"/>
      <c r="AP651" s="9"/>
      <c r="AQ651" s="40"/>
      <c r="AR651" s="9"/>
    </row>
    <row r="652" spans="27:44">
      <c r="AA652" s="40"/>
      <c r="AB652" s="9"/>
      <c r="AG652" s="40"/>
      <c r="AH652" s="9"/>
      <c r="AI652" s="40"/>
      <c r="AJ652" s="9"/>
      <c r="AK652" s="40"/>
      <c r="AL652" s="9"/>
      <c r="AM652" s="40"/>
      <c r="AN652" s="9"/>
      <c r="AO652" s="40"/>
      <c r="AP652" s="9"/>
      <c r="AQ652" s="40"/>
      <c r="AR652" s="9"/>
    </row>
    <row r="653" spans="27:44">
      <c r="AA653" s="40"/>
      <c r="AB653" s="9"/>
      <c r="AG653" s="40"/>
      <c r="AH653" s="9"/>
      <c r="AI653" s="40"/>
      <c r="AJ653" s="9"/>
      <c r="AK653" s="40"/>
      <c r="AL653" s="9"/>
      <c r="AM653" s="40"/>
      <c r="AN653" s="9"/>
      <c r="AO653" s="40"/>
      <c r="AP653" s="9"/>
      <c r="AQ653" s="40"/>
      <c r="AR653" s="9"/>
    </row>
    <row r="654" spans="27:44">
      <c r="AA654" s="40"/>
      <c r="AB654" s="9"/>
      <c r="AG654" s="40"/>
      <c r="AH654" s="9"/>
      <c r="AI654" s="40"/>
      <c r="AJ654" s="9"/>
      <c r="AK654" s="40"/>
      <c r="AL654" s="9"/>
      <c r="AM654" s="40"/>
      <c r="AN654" s="9"/>
      <c r="AO654" s="40"/>
      <c r="AP654" s="9"/>
      <c r="AQ654" s="40"/>
      <c r="AR654" s="9"/>
    </row>
    <row r="655" spans="27:44">
      <c r="AA655" s="40"/>
      <c r="AB655" s="9"/>
      <c r="AG655" s="40"/>
      <c r="AH655" s="9"/>
      <c r="AI655" s="40"/>
      <c r="AJ655" s="9"/>
      <c r="AK655" s="40"/>
      <c r="AL655" s="9"/>
      <c r="AM655" s="40"/>
      <c r="AN655" s="9"/>
      <c r="AO655" s="40"/>
      <c r="AP655" s="9"/>
      <c r="AQ655" s="40"/>
      <c r="AR655" s="9"/>
    </row>
    <row r="656" spans="27:44">
      <c r="AA656" s="40"/>
      <c r="AB656" s="9"/>
      <c r="AG656" s="40"/>
      <c r="AH656" s="9"/>
      <c r="AI656" s="40"/>
      <c r="AJ656" s="9"/>
      <c r="AK656" s="40"/>
      <c r="AL656" s="9"/>
      <c r="AM656" s="40"/>
      <c r="AN656" s="9"/>
      <c r="AO656" s="40"/>
      <c r="AP656" s="9"/>
      <c r="AQ656" s="40"/>
      <c r="AR656" s="9"/>
    </row>
    <row r="657" spans="27:44">
      <c r="AA657" s="40"/>
      <c r="AB657" s="9"/>
      <c r="AG657" s="40"/>
      <c r="AH657" s="9"/>
      <c r="AI657" s="40"/>
      <c r="AJ657" s="9"/>
      <c r="AK657" s="40"/>
      <c r="AL657" s="9"/>
      <c r="AM657" s="40"/>
      <c r="AN657" s="9"/>
      <c r="AO657" s="40"/>
      <c r="AP657" s="9"/>
      <c r="AQ657" s="40"/>
      <c r="AR657" s="9"/>
    </row>
    <row r="658" spans="27:44">
      <c r="AA658" s="40"/>
      <c r="AB658" s="9"/>
      <c r="AG658" s="40"/>
      <c r="AH658" s="9"/>
      <c r="AI658" s="40"/>
      <c r="AJ658" s="9"/>
      <c r="AK658" s="40"/>
      <c r="AL658" s="9"/>
      <c r="AM658" s="40"/>
      <c r="AN658" s="9"/>
      <c r="AO658" s="40"/>
      <c r="AP658" s="9"/>
      <c r="AQ658" s="40"/>
      <c r="AR658" s="9"/>
    </row>
    <row r="659" spans="27:44">
      <c r="AA659" s="40"/>
      <c r="AB659" s="9"/>
      <c r="AG659" s="40"/>
      <c r="AH659" s="9"/>
      <c r="AI659" s="40"/>
      <c r="AJ659" s="9"/>
      <c r="AK659" s="40"/>
      <c r="AL659" s="9"/>
      <c r="AM659" s="40"/>
      <c r="AN659" s="9"/>
      <c r="AO659" s="40"/>
      <c r="AP659" s="9"/>
      <c r="AQ659" s="40"/>
      <c r="AR659" s="9"/>
    </row>
    <row r="660" spans="27:44">
      <c r="AA660" s="40"/>
      <c r="AB660" s="9"/>
      <c r="AG660" s="40"/>
      <c r="AH660" s="9"/>
      <c r="AI660" s="40"/>
      <c r="AJ660" s="9"/>
      <c r="AK660" s="40"/>
      <c r="AL660" s="9"/>
      <c r="AM660" s="40"/>
      <c r="AN660" s="9"/>
      <c r="AO660" s="40"/>
      <c r="AP660" s="9"/>
      <c r="AQ660" s="40"/>
      <c r="AR660" s="9"/>
    </row>
    <row r="661" spans="27:44">
      <c r="AA661" s="40"/>
      <c r="AB661" s="9"/>
      <c r="AG661" s="40"/>
      <c r="AH661" s="9"/>
      <c r="AI661" s="40"/>
      <c r="AJ661" s="9"/>
      <c r="AK661" s="40"/>
      <c r="AL661" s="9"/>
      <c r="AM661" s="40"/>
      <c r="AN661" s="9"/>
      <c r="AO661" s="40"/>
      <c r="AP661" s="9"/>
      <c r="AQ661" s="40"/>
      <c r="AR661" s="9"/>
    </row>
    <row r="662" spans="27:44">
      <c r="AA662" s="40"/>
      <c r="AB662" s="9"/>
      <c r="AG662" s="40"/>
      <c r="AH662" s="9"/>
      <c r="AI662" s="40"/>
      <c r="AJ662" s="9"/>
      <c r="AK662" s="40"/>
      <c r="AL662" s="9"/>
      <c r="AM662" s="40"/>
      <c r="AN662" s="9"/>
      <c r="AO662" s="40"/>
      <c r="AP662" s="9"/>
      <c r="AQ662" s="40"/>
      <c r="AR662" s="9"/>
    </row>
    <row r="663" spans="27:44">
      <c r="AA663" s="40"/>
      <c r="AB663" s="9"/>
      <c r="AG663" s="40"/>
      <c r="AH663" s="9"/>
      <c r="AI663" s="40"/>
      <c r="AJ663" s="9"/>
      <c r="AK663" s="40"/>
      <c r="AL663" s="9"/>
      <c r="AM663" s="40"/>
      <c r="AN663" s="9"/>
      <c r="AO663" s="40"/>
      <c r="AP663" s="9"/>
      <c r="AQ663" s="40"/>
      <c r="AR663" s="9"/>
    </row>
    <row r="664" spans="27:44">
      <c r="AA664" s="40"/>
      <c r="AB664" s="9"/>
      <c r="AG664" s="40"/>
      <c r="AH664" s="9"/>
      <c r="AI664" s="40"/>
      <c r="AJ664" s="9"/>
      <c r="AK664" s="40"/>
      <c r="AL664" s="9"/>
      <c r="AM664" s="40"/>
      <c r="AN664" s="9"/>
      <c r="AO664" s="40"/>
      <c r="AP664" s="9"/>
      <c r="AQ664" s="40"/>
      <c r="AR664" s="9"/>
    </row>
    <row r="665" spans="27:44">
      <c r="AA665" s="40"/>
      <c r="AB665" s="9"/>
      <c r="AG665" s="40"/>
      <c r="AH665" s="9"/>
      <c r="AI665" s="40"/>
      <c r="AJ665" s="9"/>
      <c r="AK665" s="40"/>
      <c r="AL665" s="9"/>
      <c r="AM665" s="40"/>
      <c r="AN665" s="9"/>
      <c r="AO665" s="40"/>
      <c r="AP665" s="9"/>
      <c r="AQ665" s="40"/>
      <c r="AR665" s="9"/>
    </row>
    <row r="666" spans="27:44">
      <c r="AA666" s="40"/>
      <c r="AB666" s="9"/>
      <c r="AG666" s="40"/>
      <c r="AH666" s="9"/>
      <c r="AI666" s="40"/>
      <c r="AJ666" s="9"/>
      <c r="AK666" s="40"/>
      <c r="AL666" s="9"/>
      <c r="AM666" s="40"/>
      <c r="AN666" s="9"/>
      <c r="AO666" s="40"/>
      <c r="AP666" s="9"/>
      <c r="AQ666" s="40"/>
      <c r="AR666" s="9"/>
    </row>
    <row r="667" spans="27:44">
      <c r="AA667" s="40"/>
      <c r="AB667" s="9"/>
      <c r="AG667" s="40"/>
      <c r="AH667" s="9"/>
      <c r="AI667" s="40"/>
      <c r="AJ667" s="9"/>
      <c r="AK667" s="40"/>
      <c r="AL667" s="9"/>
      <c r="AM667" s="40"/>
      <c r="AN667" s="9"/>
      <c r="AO667" s="40"/>
      <c r="AP667" s="9"/>
      <c r="AQ667" s="40"/>
      <c r="AR667" s="9"/>
    </row>
    <row r="668" spans="27:44">
      <c r="AA668" s="40"/>
      <c r="AB668" s="9"/>
      <c r="AG668" s="40"/>
      <c r="AH668" s="9"/>
      <c r="AI668" s="40"/>
      <c r="AJ668" s="9"/>
      <c r="AK668" s="40"/>
      <c r="AL668" s="9"/>
      <c r="AM668" s="40"/>
      <c r="AN668" s="9"/>
      <c r="AO668" s="40"/>
      <c r="AP668" s="9"/>
      <c r="AQ668" s="40"/>
      <c r="AR668" s="9"/>
    </row>
    <row r="669" spans="27:44">
      <c r="AA669" s="40"/>
      <c r="AB669" s="9"/>
      <c r="AG669" s="40"/>
      <c r="AH669" s="9"/>
      <c r="AI669" s="40"/>
      <c r="AJ669" s="9"/>
      <c r="AK669" s="40"/>
      <c r="AL669" s="9"/>
      <c r="AM669" s="40"/>
      <c r="AN669" s="9"/>
      <c r="AO669" s="40"/>
      <c r="AP669" s="9"/>
      <c r="AQ669" s="40"/>
      <c r="AR669" s="9"/>
    </row>
    <row r="670" spans="27:44">
      <c r="AA670" s="40"/>
      <c r="AB670" s="9"/>
      <c r="AG670" s="40"/>
      <c r="AH670" s="9"/>
      <c r="AI670" s="40"/>
      <c r="AJ670" s="9"/>
      <c r="AK670" s="40"/>
      <c r="AL670" s="9"/>
      <c r="AM670" s="40"/>
      <c r="AN670" s="9"/>
      <c r="AO670" s="40"/>
      <c r="AP670" s="9"/>
      <c r="AQ670" s="40"/>
      <c r="AR670" s="9"/>
    </row>
    <row r="671" spans="27:44">
      <c r="AA671" s="40"/>
      <c r="AB671" s="9"/>
      <c r="AG671" s="40"/>
      <c r="AH671" s="9"/>
      <c r="AI671" s="40"/>
      <c r="AJ671" s="9"/>
      <c r="AK671" s="40"/>
      <c r="AL671" s="9"/>
      <c r="AM671" s="40"/>
      <c r="AN671" s="9"/>
      <c r="AO671" s="40"/>
      <c r="AP671" s="9"/>
      <c r="AQ671" s="40"/>
      <c r="AR671" s="9"/>
    </row>
    <row r="672" spans="27:44">
      <c r="AA672" s="40"/>
      <c r="AB672" s="9"/>
      <c r="AG672" s="40"/>
      <c r="AH672" s="9"/>
      <c r="AI672" s="40"/>
      <c r="AJ672" s="9"/>
      <c r="AK672" s="40"/>
      <c r="AL672" s="9"/>
      <c r="AM672" s="40"/>
      <c r="AN672" s="9"/>
      <c r="AO672" s="40"/>
      <c r="AP672" s="9"/>
      <c r="AQ672" s="40"/>
      <c r="AR672" s="9"/>
    </row>
    <row r="673" spans="27:44">
      <c r="AA673" s="40"/>
      <c r="AB673" s="9"/>
      <c r="AG673" s="40"/>
      <c r="AH673" s="9"/>
      <c r="AI673" s="40"/>
      <c r="AJ673" s="9"/>
      <c r="AK673" s="40"/>
      <c r="AL673" s="9"/>
      <c r="AM673" s="40"/>
      <c r="AN673" s="9"/>
      <c r="AO673" s="40"/>
      <c r="AP673" s="9"/>
      <c r="AQ673" s="40"/>
      <c r="AR673" s="9"/>
    </row>
    <row r="674" spans="27:44">
      <c r="AA674" s="40"/>
      <c r="AB674" s="9"/>
      <c r="AG674" s="40"/>
      <c r="AH674" s="9"/>
      <c r="AI674" s="40"/>
      <c r="AJ674" s="9"/>
      <c r="AK674" s="40"/>
      <c r="AL674" s="9"/>
      <c r="AM674" s="40"/>
      <c r="AN674" s="9"/>
      <c r="AO674" s="40"/>
      <c r="AP674" s="9"/>
      <c r="AQ674" s="40"/>
      <c r="AR674" s="9"/>
    </row>
    <row r="675" spans="27:44">
      <c r="AA675" s="40"/>
      <c r="AB675" s="9"/>
      <c r="AG675" s="40"/>
      <c r="AH675" s="9"/>
      <c r="AI675" s="40"/>
      <c r="AJ675" s="9"/>
      <c r="AK675" s="40"/>
      <c r="AL675" s="9"/>
      <c r="AM675" s="40"/>
      <c r="AN675" s="9"/>
      <c r="AO675" s="40"/>
      <c r="AP675" s="9"/>
      <c r="AQ675" s="40"/>
      <c r="AR675" s="9"/>
    </row>
    <row r="676" spans="27:44">
      <c r="AA676" s="40"/>
      <c r="AB676" s="9"/>
      <c r="AG676" s="40"/>
      <c r="AH676" s="9"/>
      <c r="AI676" s="40"/>
      <c r="AJ676" s="9"/>
      <c r="AK676" s="40"/>
      <c r="AL676" s="9"/>
      <c r="AM676" s="40"/>
      <c r="AN676" s="9"/>
      <c r="AO676" s="40"/>
      <c r="AP676" s="9"/>
      <c r="AQ676" s="40"/>
      <c r="AR676" s="9"/>
    </row>
    <row r="677" spans="27:44">
      <c r="AA677" s="40"/>
      <c r="AB677" s="9"/>
      <c r="AG677" s="40"/>
      <c r="AH677" s="9"/>
      <c r="AI677" s="40"/>
      <c r="AJ677" s="9"/>
      <c r="AK677" s="40"/>
      <c r="AL677" s="9"/>
      <c r="AM677" s="40"/>
      <c r="AN677" s="9"/>
      <c r="AO677" s="40"/>
      <c r="AP677" s="9"/>
      <c r="AQ677" s="40"/>
      <c r="AR677" s="9"/>
    </row>
    <row r="678" spans="27:44">
      <c r="AA678" s="40"/>
      <c r="AB678" s="9"/>
      <c r="AG678" s="40"/>
      <c r="AH678" s="9"/>
      <c r="AI678" s="40"/>
      <c r="AJ678" s="9"/>
      <c r="AK678" s="40"/>
      <c r="AL678" s="9"/>
      <c r="AM678" s="40"/>
      <c r="AN678" s="9"/>
      <c r="AO678" s="40"/>
      <c r="AP678" s="9"/>
      <c r="AQ678" s="40"/>
      <c r="AR678" s="9"/>
    </row>
    <row r="679" spans="27:44">
      <c r="AA679" s="40"/>
      <c r="AB679" s="9"/>
      <c r="AG679" s="40"/>
      <c r="AH679" s="9"/>
      <c r="AI679" s="40"/>
      <c r="AJ679" s="9"/>
      <c r="AK679" s="40"/>
      <c r="AL679" s="9"/>
      <c r="AM679" s="40"/>
      <c r="AN679" s="9"/>
      <c r="AO679" s="40"/>
      <c r="AP679" s="9"/>
      <c r="AQ679" s="40"/>
      <c r="AR679" s="9"/>
    </row>
    <row r="680" spans="27:44">
      <c r="AA680" s="40"/>
      <c r="AB680" s="9"/>
      <c r="AG680" s="40"/>
      <c r="AH680" s="9"/>
      <c r="AI680" s="40"/>
      <c r="AJ680" s="9"/>
      <c r="AK680" s="40"/>
      <c r="AL680" s="9"/>
      <c r="AM680" s="40"/>
      <c r="AN680" s="9"/>
      <c r="AO680" s="40"/>
      <c r="AP680" s="9"/>
      <c r="AQ680" s="40"/>
      <c r="AR680" s="9"/>
    </row>
    <row r="681" spans="27:44">
      <c r="AA681" s="40"/>
      <c r="AB681" s="9"/>
      <c r="AG681" s="40"/>
      <c r="AH681" s="9"/>
      <c r="AI681" s="40"/>
      <c r="AJ681" s="9"/>
      <c r="AK681" s="40"/>
      <c r="AL681" s="9"/>
      <c r="AM681" s="40"/>
      <c r="AN681" s="9"/>
      <c r="AO681" s="40"/>
      <c r="AP681" s="9"/>
      <c r="AQ681" s="40"/>
      <c r="AR681" s="9"/>
    </row>
    <row r="682" spans="27:44">
      <c r="AA682" s="40"/>
      <c r="AB682" s="9"/>
      <c r="AG682" s="40"/>
      <c r="AH682" s="9"/>
      <c r="AI682" s="40"/>
      <c r="AJ682" s="9"/>
      <c r="AK682" s="40"/>
      <c r="AL682" s="9"/>
      <c r="AM682" s="40"/>
      <c r="AN682" s="9"/>
      <c r="AO682" s="40"/>
      <c r="AP682" s="9"/>
      <c r="AQ682" s="40"/>
      <c r="AR682" s="9"/>
    </row>
    <row r="683" spans="27:44">
      <c r="AA683" s="40"/>
      <c r="AB683" s="9"/>
      <c r="AG683" s="40"/>
      <c r="AH683" s="9"/>
      <c r="AI683" s="40"/>
      <c r="AJ683" s="9"/>
      <c r="AK683" s="40"/>
      <c r="AL683" s="9"/>
      <c r="AM683" s="40"/>
      <c r="AN683" s="9"/>
      <c r="AO683" s="40"/>
      <c r="AP683" s="9"/>
      <c r="AQ683" s="40"/>
      <c r="AR683" s="9"/>
    </row>
    <row r="684" spans="27:44">
      <c r="AA684" s="40"/>
      <c r="AB684" s="9"/>
      <c r="AG684" s="40"/>
      <c r="AH684" s="9"/>
      <c r="AI684" s="40"/>
      <c r="AJ684" s="9"/>
      <c r="AK684" s="40"/>
      <c r="AL684" s="9"/>
      <c r="AM684" s="40"/>
      <c r="AN684" s="9"/>
      <c r="AO684" s="40"/>
      <c r="AP684" s="9"/>
      <c r="AQ684" s="40"/>
      <c r="AR684" s="9"/>
    </row>
    <row r="685" spans="27:44">
      <c r="AA685" s="40"/>
      <c r="AB685" s="9"/>
      <c r="AG685" s="40"/>
      <c r="AH685" s="9"/>
      <c r="AI685" s="40"/>
      <c r="AJ685" s="9"/>
      <c r="AK685" s="40"/>
      <c r="AL685" s="9"/>
      <c r="AM685" s="40"/>
      <c r="AN685" s="9"/>
      <c r="AO685" s="40"/>
      <c r="AP685" s="9"/>
      <c r="AQ685" s="40"/>
      <c r="AR685" s="9"/>
    </row>
    <row r="686" spans="27:44">
      <c r="AA686" s="40"/>
      <c r="AB686" s="9"/>
      <c r="AG686" s="40"/>
      <c r="AH686" s="9"/>
      <c r="AI686" s="40"/>
      <c r="AJ686" s="9"/>
      <c r="AK686" s="40"/>
      <c r="AL686" s="9"/>
      <c r="AM686" s="40"/>
      <c r="AN686" s="9"/>
      <c r="AO686" s="40"/>
      <c r="AP686" s="9"/>
      <c r="AQ686" s="40"/>
      <c r="AR686" s="9"/>
    </row>
    <row r="687" spans="27:44">
      <c r="AA687" s="40"/>
      <c r="AB687" s="9"/>
      <c r="AG687" s="40"/>
      <c r="AH687" s="9"/>
      <c r="AI687" s="40"/>
      <c r="AJ687" s="9"/>
      <c r="AK687" s="40"/>
      <c r="AL687" s="9"/>
      <c r="AM687" s="40"/>
      <c r="AN687" s="9"/>
      <c r="AO687" s="40"/>
      <c r="AP687" s="9"/>
      <c r="AQ687" s="40"/>
      <c r="AR687" s="9"/>
    </row>
    <row r="688" spans="27:44">
      <c r="AA688" s="40"/>
      <c r="AB688" s="9"/>
      <c r="AG688" s="40"/>
      <c r="AH688" s="9"/>
      <c r="AI688" s="40"/>
      <c r="AJ688" s="9"/>
      <c r="AK688" s="40"/>
      <c r="AL688" s="9"/>
      <c r="AM688" s="40"/>
      <c r="AN688" s="9"/>
      <c r="AO688" s="40"/>
      <c r="AP688" s="9"/>
      <c r="AQ688" s="40"/>
      <c r="AR688" s="9"/>
    </row>
    <row r="689" spans="27:44">
      <c r="AA689" s="40"/>
      <c r="AB689" s="9"/>
      <c r="AG689" s="40"/>
      <c r="AH689" s="9"/>
      <c r="AI689" s="40"/>
      <c r="AJ689" s="9"/>
      <c r="AK689" s="40"/>
      <c r="AL689" s="9"/>
      <c r="AM689" s="40"/>
      <c r="AN689" s="9"/>
      <c r="AO689" s="40"/>
      <c r="AP689" s="9"/>
      <c r="AQ689" s="40"/>
      <c r="AR689" s="9"/>
    </row>
    <row r="690" spans="27:44">
      <c r="AA690" s="40"/>
      <c r="AB690" s="9"/>
      <c r="AG690" s="40"/>
      <c r="AH690" s="9"/>
      <c r="AI690" s="40"/>
      <c r="AJ690" s="9"/>
      <c r="AK690" s="40"/>
      <c r="AL690" s="9"/>
      <c r="AM690" s="40"/>
      <c r="AN690" s="9"/>
      <c r="AO690" s="40"/>
      <c r="AP690" s="9"/>
      <c r="AQ690" s="40"/>
      <c r="AR690" s="9"/>
    </row>
    <row r="691" spans="27:44">
      <c r="AA691" s="40"/>
      <c r="AB691" s="9"/>
      <c r="AG691" s="40"/>
      <c r="AH691" s="9"/>
      <c r="AI691" s="40"/>
      <c r="AJ691" s="9"/>
      <c r="AK691" s="40"/>
      <c r="AL691" s="9"/>
      <c r="AM691" s="40"/>
      <c r="AN691" s="9"/>
      <c r="AO691" s="40"/>
      <c r="AP691" s="9"/>
      <c r="AQ691" s="40"/>
      <c r="AR691" s="9"/>
    </row>
    <row r="692" spans="27:44">
      <c r="AA692" s="40"/>
      <c r="AB692" s="9"/>
      <c r="AG692" s="40"/>
      <c r="AH692" s="9"/>
      <c r="AI692" s="40"/>
      <c r="AJ692" s="9"/>
      <c r="AK692" s="40"/>
      <c r="AL692" s="9"/>
      <c r="AM692" s="40"/>
      <c r="AN692" s="9"/>
      <c r="AO692" s="40"/>
      <c r="AP692" s="9"/>
      <c r="AQ692" s="40"/>
      <c r="AR692" s="9"/>
    </row>
    <row r="693" spans="27:44">
      <c r="AA693" s="40"/>
      <c r="AB693" s="9"/>
      <c r="AG693" s="40"/>
      <c r="AH693" s="9"/>
      <c r="AI693" s="40"/>
      <c r="AJ693" s="9"/>
      <c r="AK693" s="40"/>
      <c r="AL693" s="9"/>
      <c r="AM693" s="40"/>
      <c r="AN693" s="9"/>
      <c r="AO693" s="40"/>
      <c r="AP693" s="9"/>
      <c r="AQ693" s="40"/>
      <c r="AR693" s="9"/>
    </row>
    <row r="694" spans="27:44">
      <c r="AA694" s="40"/>
      <c r="AB694" s="9"/>
      <c r="AG694" s="40"/>
      <c r="AH694" s="9"/>
      <c r="AI694" s="40"/>
      <c r="AJ694" s="9"/>
      <c r="AK694" s="40"/>
      <c r="AL694" s="9"/>
      <c r="AM694" s="40"/>
      <c r="AN694" s="9"/>
      <c r="AO694" s="40"/>
      <c r="AP694" s="9"/>
      <c r="AQ694" s="40"/>
      <c r="AR694" s="9"/>
    </row>
    <row r="695" spans="27:44">
      <c r="AA695" s="40"/>
      <c r="AB695" s="9"/>
      <c r="AG695" s="40"/>
      <c r="AH695" s="9"/>
      <c r="AI695" s="40"/>
      <c r="AJ695" s="9"/>
      <c r="AK695" s="40"/>
      <c r="AL695" s="9"/>
      <c r="AM695" s="40"/>
      <c r="AN695" s="9"/>
      <c r="AO695" s="40"/>
      <c r="AP695" s="9"/>
      <c r="AQ695" s="40"/>
      <c r="AR695" s="9"/>
    </row>
    <row r="696" spans="27:44">
      <c r="AA696" s="40"/>
      <c r="AB696" s="9"/>
      <c r="AG696" s="40"/>
      <c r="AH696" s="9"/>
      <c r="AI696" s="40"/>
      <c r="AJ696" s="9"/>
      <c r="AK696" s="40"/>
      <c r="AL696" s="9"/>
      <c r="AM696" s="40"/>
      <c r="AN696" s="9"/>
      <c r="AO696" s="40"/>
      <c r="AP696" s="9"/>
      <c r="AQ696" s="40"/>
      <c r="AR696" s="9"/>
    </row>
    <row r="697" spans="27:44">
      <c r="AA697" s="40"/>
      <c r="AB697" s="9"/>
      <c r="AG697" s="40"/>
      <c r="AH697" s="9"/>
      <c r="AI697" s="40"/>
      <c r="AJ697" s="9"/>
      <c r="AK697" s="40"/>
      <c r="AL697" s="9"/>
      <c r="AM697" s="40"/>
      <c r="AN697" s="9"/>
      <c r="AO697" s="40"/>
      <c r="AP697" s="9"/>
      <c r="AQ697" s="40"/>
      <c r="AR697" s="9"/>
    </row>
    <row r="698" spans="27:44">
      <c r="AA698" s="40"/>
      <c r="AB698" s="9"/>
      <c r="AG698" s="40"/>
      <c r="AH698" s="9"/>
      <c r="AI698" s="40"/>
      <c r="AJ698" s="9"/>
      <c r="AK698" s="40"/>
      <c r="AL698" s="9"/>
      <c r="AM698" s="40"/>
      <c r="AN698" s="9"/>
      <c r="AO698" s="40"/>
      <c r="AP698" s="9"/>
      <c r="AQ698" s="40"/>
      <c r="AR698" s="9"/>
    </row>
    <row r="699" spans="27:44">
      <c r="AA699" s="40"/>
      <c r="AB699" s="9"/>
      <c r="AG699" s="40"/>
      <c r="AH699" s="9"/>
      <c r="AI699" s="40"/>
      <c r="AJ699" s="9"/>
      <c r="AK699" s="40"/>
      <c r="AL699" s="9"/>
      <c r="AM699" s="40"/>
      <c r="AN699" s="9"/>
      <c r="AO699" s="40"/>
      <c r="AP699" s="9"/>
      <c r="AQ699" s="40"/>
      <c r="AR699" s="9"/>
    </row>
    <row r="700" spans="27:44">
      <c r="AA700" s="40"/>
      <c r="AB700" s="9"/>
      <c r="AG700" s="40"/>
      <c r="AH700" s="9"/>
      <c r="AI700" s="40"/>
      <c r="AJ700" s="9"/>
      <c r="AK700" s="40"/>
      <c r="AL700" s="9"/>
      <c r="AM700" s="40"/>
      <c r="AN700" s="9"/>
      <c r="AO700" s="40"/>
      <c r="AP700" s="9"/>
      <c r="AQ700" s="40"/>
      <c r="AR700" s="9"/>
    </row>
    <row r="701" spans="27:44">
      <c r="AA701" s="40"/>
      <c r="AB701" s="9"/>
      <c r="AG701" s="40"/>
      <c r="AH701" s="9"/>
      <c r="AI701" s="40"/>
      <c r="AJ701" s="9"/>
      <c r="AK701" s="40"/>
      <c r="AL701" s="9"/>
      <c r="AM701" s="40"/>
      <c r="AN701" s="9"/>
      <c r="AO701" s="40"/>
      <c r="AP701" s="9"/>
      <c r="AQ701" s="40"/>
      <c r="AR701" s="9"/>
    </row>
    <row r="702" spans="27:44">
      <c r="AA702" s="40"/>
      <c r="AB702" s="9"/>
      <c r="AG702" s="40"/>
      <c r="AH702" s="9"/>
      <c r="AI702" s="40"/>
      <c r="AJ702" s="9"/>
      <c r="AK702" s="40"/>
      <c r="AL702" s="9"/>
      <c r="AM702" s="40"/>
      <c r="AN702" s="9"/>
      <c r="AO702" s="40"/>
      <c r="AP702" s="9"/>
      <c r="AQ702" s="40"/>
      <c r="AR702" s="9"/>
    </row>
    <row r="703" spans="27:44">
      <c r="AA703" s="40"/>
      <c r="AB703" s="9"/>
      <c r="AG703" s="40"/>
      <c r="AH703" s="9"/>
      <c r="AI703" s="40"/>
      <c r="AJ703" s="9"/>
      <c r="AK703" s="40"/>
      <c r="AL703" s="9"/>
      <c r="AM703" s="40"/>
      <c r="AN703" s="9"/>
      <c r="AO703" s="40"/>
      <c r="AP703" s="9"/>
      <c r="AQ703" s="40"/>
      <c r="AR703" s="9"/>
    </row>
    <row r="704" spans="27:44">
      <c r="AA704" s="40"/>
      <c r="AB704" s="9"/>
      <c r="AG704" s="40"/>
      <c r="AH704" s="9"/>
      <c r="AI704" s="40"/>
      <c r="AJ704" s="9"/>
      <c r="AK704" s="40"/>
      <c r="AL704" s="9"/>
      <c r="AM704" s="40"/>
      <c r="AN704" s="9"/>
      <c r="AO704" s="40"/>
      <c r="AP704" s="9"/>
      <c r="AQ704" s="40"/>
      <c r="AR704" s="9"/>
    </row>
    <row r="705" spans="27:44">
      <c r="AA705" s="40"/>
      <c r="AB705" s="9"/>
      <c r="AG705" s="40"/>
      <c r="AH705" s="9"/>
      <c r="AI705" s="40"/>
      <c r="AJ705" s="9"/>
      <c r="AK705" s="40"/>
      <c r="AL705" s="9"/>
      <c r="AM705" s="40"/>
      <c r="AN705" s="9"/>
      <c r="AO705" s="40"/>
      <c r="AP705" s="9"/>
      <c r="AQ705" s="40"/>
      <c r="AR705" s="9"/>
    </row>
    <row r="706" spans="27:44">
      <c r="AA706" s="40"/>
      <c r="AB706" s="9"/>
      <c r="AG706" s="40"/>
      <c r="AH706" s="9"/>
      <c r="AI706" s="40"/>
      <c r="AJ706" s="9"/>
      <c r="AK706" s="40"/>
      <c r="AL706" s="9"/>
      <c r="AM706" s="40"/>
      <c r="AN706" s="9"/>
      <c r="AO706" s="40"/>
      <c r="AP706" s="9"/>
      <c r="AQ706" s="40"/>
      <c r="AR706" s="9"/>
    </row>
    <row r="707" spans="27:44">
      <c r="AA707" s="40"/>
      <c r="AB707" s="9"/>
      <c r="AG707" s="40"/>
      <c r="AH707" s="9"/>
      <c r="AI707" s="40"/>
      <c r="AJ707" s="9"/>
      <c r="AK707" s="40"/>
      <c r="AL707" s="9"/>
      <c r="AM707" s="40"/>
      <c r="AN707" s="9"/>
      <c r="AO707" s="40"/>
      <c r="AP707" s="9"/>
      <c r="AQ707" s="40"/>
      <c r="AR707" s="9"/>
    </row>
    <row r="708" spans="27:44">
      <c r="AA708" s="40"/>
      <c r="AB708" s="9"/>
      <c r="AG708" s="40"/>
      <c r="AH708" s="9"/>
      <c r="AI708" s="40"/>
      <c r="AJ708" s="9"/>
      <c r="AK708" s="40"/>
      <c r="AL708" s="9"/>
      <c r="AM708" s="40"/>
      <c r="AN708" s="9"/>
      <c r="AO708" s="40"/>
      <c r="AP708" s="9"/>
      <c r="AQ708" s="40"/>
      <c r="AR708" s="9"/>
    </row>
    <row r="709" spans="27:44">
      <c r="AA709" s="40"/>
      <c r="AB709" s="9"/>
      <c r="AG709" s="40"/>
      <c r="AH709" s="9"/>
      <c r="AI709" s="40"/>
      <c r="AJ709" s="9"/>
      <c r="AK709" s="40"/>
      <c r="AL709" s="9"/>
      <c r="AM709" s="40"/>
      <c r="AN709" s="9"/>
      <c r="AO709" s="40"/>
      <c r="AP709" s="9"/>
      <c r="AQ709" s="40"/>
      <c r="AR709" s="9"/>
    </row>
    <row r="710" spans="27:44">
      <c r="AA710" s="40"/>
      <c r="AB710" s="9"/>
      <c r="AG710" s="40"/>
      <c r="AH710" s="9"/>
      <c r="AI710" s="40"/>
      <c r="AJ710" s="9"/>
      <c r="AK710" s="40"/>
      <c r="AL710" s="9"/>
      <c r="AM710" s="40"/>
      <c r="AN710" s="9"/>
      <c r="AO710" s="40"/>
      <c r="AP710" s="9"/>
      <c r="AQ710" s="40"/>
      <c r="AR710" s="9"/>
    </row>
    <row r="711" spans="27:44">
      <c r="AA711" s="40"/>
      <c r="AB711" s="9"/>
      <c r="AG711" s="40"/>
      <c r="AH711" s="9"/>
      <c r="AI711" s="40"/>
      <c r="AJ711" s="9"/>
      <c r="AK711" s="40"/>
      <c r="AL711" s="9"/>
      <c r="AM711" s="40"/>
      <c r="AN711" s="9"/>
      <c r="AO711" s="40"/>
      <c r="AP711" s="9"/>
      <c r="AQ711" s="40"/>
      <c r="AR711" s="9"/>
    </row>
    <row r="712" spans="27:44">
      <c r="AA712" s="40"/>
      <c r="AB712" s="9"/>
      <c r="AG712" s="40"/>
      <c r="AH712" s="9"/>
      <c r="AI712" s="40"/>
      <c r="AJ712" s="9"/>
      <c r="AK712" s="40"/>
      <c r="AL712" s="9"/>
      <c r="AM712" s="40"/>
      <c r="AN712" s="9"/>
      <c r="AO712" s="40"/>
      <c r="AP712" s="9"/>
      <c r="AQ712" s="40"/>
      <c r="AR712" s="9"/>
    </row>
    <row r="713" spans="27:44">
      <c r="AA713" s="40"/>
      <c r="AB713" s="9"/>
      <c r="AG713" s="40"/>
      <c r="AH713" s="9"/>
      <c r="AI713" s="40"/>
      <c r="AJ713" s="9"/>
      <c r="AK713" s="40"/>
      <c r="AL713" s="9"/>
      <c r="AM713" s="40"/>
      <c r="AN713" s="9"/>
      <c r="AO713" s="40"/>
      <c r="AP713" s="9"/>
      <c r="AQ713" s="40"/>
      <c r="AR713" s="9"/>
    </row>
    <row r="714" spans="27:44">
      <c r="AA714" s="40"/>
      <c r="AB714" s="9"/>
      <c r="AG714" s="40"/>
      <c r="AH714" s="9"/>
      <c r="AI714" s="40"/>
      <c r="AJ714" s="9"/>
      <c r="AK714" s="40"/>
      <c r="AL714" s="9"/>
      <c r="AM714" s="40"/>
      <c r="AN714" s="9"/>
      <c r="AO714" s="40"/>
      <c r="AP714" s="9"/>
      <c r="AQ714" s="40"/>
      <c r="AR714" s="9"/>
    </row>
    <row r="715" spans="27:44">
      <c r="AA715" s="40"/>
      <c r="AB715" s="9"/>
      <c r="AG715" s="40"/>
      <c r="AH715" s="9"/>
      <c r="AI715" s="40"/>
      <c r="AJ715" s="9"/>
      <c r="AK715" s="40"/>
      <c r="AL715" s="9"/>
      <c r="AM715" s="40"/>
      <c r="AN715" s="9"/>
      <c r="AO715" s="40"/>
      <c r="AP715" s="9"/>
      <c r="AQ715" s="40"/>
      <c r="AR715" s="9"/>
    </row>
    <row r="716" spans="27:44">
      <c r="AA716" s="40"/>
      <c r="AB716" s="9"/>
      <c r="AG716" s="40"/>
      <c r="AH716" s="9"/>
      <c r="AI716" s="40"/>
      <c r="AJ716" s="9"/>
      <c r="AK716" s="40"/>
      <c r="AL716" s="9"/>
      <c r="AM716" s="40"/>
      <c r="AN716" s="9"/>
      <c r="AO716" s="40"/>
      <c r="AP716" s="9"/>
      <c r="AQ716" s="40"/>
      <c r="AR716" s="9"/>
    </row>
    <row r="717" spans="27:44">
      <c r="AA717" s="40"/>
      <c r="AB717" s="9"/>
      <c r="AG717" s="40"/>
      <c r="AH717" s="9"/>
      <c r="AI717" s="40"/>
      <c r="AJ717" s="9"/>
      <c r="AK717" s="40"/>
      <c r="AL717" s="9"/>
      <c r="AM717" s="40"/>
      <c r="AN717" s="9"/>
      <c r="AO717" s="40"/>
      <c r="AP717" s="9"/>
      <c r="AQ717" s="40"/>
      <c r="AR717" s="9"/>
    </row>
    <row r="718" spans="27:44">
      <c r="AA718" s="40"/>
      <c r="AB718" s="9"/>
      <c r="AG718" s="40"/>
      <c r="AH718" s="9"/>
      <c r="AI718" s="40"/>
      <c r="AJ718" s="9"/>
      <c r="AK718" s="40"/>
      <c r="AL718" s="9"/>
      <c r="AM718" s="40"/>
      <c r="AN718" s="9"/>
      <c r="AO718" s="40"/>
      <c r="AP718" s="9"/>
      <c r="AQ718" s="40"/>
      <c r="AR718" s="9"/>
    </row>
    <row r="719" spans="27:44">
      <c r="AA719" s="40"/>
      <c r="AB719" s="9"/>
      <c r="AG719" s="40"/>
      <c r="AH719" s="9"/>
      <c r="AI719" s="40"/>
      <c r="AJ719" s="9"/>
      <c r="AK719" s="40"/>
      <c r="AL719" s="9"/>
      <c r="AM719" s="40"/>
      <c r="AN719" s="9"/>
      <c r="AO719" s="40"/>
      <c r="AP719" s="9"/>
      <c r="AQ719" s="40"/>
      <c r="AR719" s="9"/>
    </row>
    <row r="720" spans="27:44">
      <c r="AA720" s="40"/>
      <c r="AB720" s="9"/>
      <c r="AG720" s="40"/>
      <c r="AH720" s="9"/>
      <c r="AI720" s="40"/>
      <c r="AJ720" s="9"/>
      <c r="AK720" s="40"/>
      <c r="AL720" s="9"/>
      <c r="AM720" s="40"/>
      <c r="AN720" s="9"/>
      <c r="AO720" s="40"/>
      <c r="AP720" s="9"/>
      <c r="AQ720" s="40"/>
      <c r="AR720" s="9"/>
    </row>
    <row r="721" spans="27:44">
      <c r="AA721" s="40"/>
      <c r="AB721" s="9"/>
      <c r="AG721" s="40"/>
      <c r="AH721" s="9"/>
      <c r="AI721" s="40"/>
      <c r="AJ721" s="9"/>
      <c r="AK721" s="40"/>
      <c r="AL721" s="9"/>
      <c r="AM721" s="40"/>
      <c r="AN721" s="9"/>
      <c r="AO721" s="40"/>
      <c r="AP721" s="9"/>
      <c r="AQ721" s="40"/>
      <c r="AR721" s="9"/>
    </row>
    <row r="722" spans="27:44">
      <c r="AA722" s="40"/>
      <c r="AB722" s="9"/>
      <c r="AG722" s="40"/>
      <c r="AH722" s="9"/>
      <c r="AI722" s="40"/>
      <c r="AJ722" s="9"/>
      <c r="AK722" s="40"/>
      <c r="AL722" s="9"/>
      <c r="AM722" s="40"/>
      <c r="AN722" s="9"/>
      <c r="AO722" s="40"/>
      <c r="AP722" s="9"/>
      <c r="AQ722" s="40"/>
      <c r="AR722" s="9"/>
    </row>
    <row r="723" spans="27:44">
      <c r="AA723" s="40"/>
      <c r="AB723" s="9"/>
      <c r="AG723" s="40"/>
      <c r="AH723" s="9"/>
      <c r="AI723" s="40"/>
      <c r="AJ723" s="9"/>
      <c r="AK723" s="40"/>
      <c r="AL723" s="9"/>
      <c r="AM723" s="40"/>
      <c r="AN723" s="9"/>
      <c r="AO723" s="40"/>
      <c r="AP723" s="9"/>
      <c r="AQ723" s="40"/>
      <c r="AR723" s="9"/>
    </row>
    <row r="724" spans="27:44">
      <c r="AA724" s="40"/>
      <c r="AB724" s="9"/>
      <c r="AG724" s="40"/>
      <c r="AH724" s="9"/>
      <c r="AI724" s="40"/>
      <c r="AJ724" s="9"/>
      <c r="AK724" s="40"/>
      <c r="AL724" s="9"/>
      <c r="AM724" s="40"/>
      <c r="AN724" s="9"/>
      <c r="AO724" s="40"/>
      <c r="AP724" s="9"/>
      <c r="AQ724" s="40"/>
      <c r="AR724" s="9"/>
    </row>
    <row r="725" spans="27:44">
      <c r="AA725" s="40"/>
      <c r="AB725" s="9"/>
      <c r="AG725" s="40"/>
      <c r="AH725" s="9"/>
      <c r="AI725" s="40"/>
      <c r="AJ725" s="9"/>
      <c r="AK725" s="40"/>
      <c r="AL725" s="9"/>
      <c r="AM725" s="40"/>
      <c r="AN725" s="9"/>
      <c r="AO725" s="40"/>
      <c r="AP725" s="9"/>
      <c r="AQ725" s="40"/>
      <c r="AR725" s="9"/>
    </row>
    <row r="726" spans="27:44">
      <c r="AA726" s="40"/>
      <c r="AB726" s="9"/>
      <c r="AG726" s="40"/>
      <c r="AH726" s="9"/>
      <c r="AI726" s="40"/>
      <c r="AJ726" s="9"/>
      <c r="AK726" s="40"/>
      <c r="AL726" s="9"/>
      <c r="AM726" s="40"/>
      <c r="AN726" s="9"/>
      <c r="AO726" s="40"/>
      <c r="AP726" s="9"/>
      <c r="AQ726" s="40"/>
      <c r="AR726" s="9"/>
    </row>
    <row r="727" spans="27:44">
      <c r="AA727" s="40"/>
      <c r="AB727" s="9"/>
      <c r="AG727" s="40"/>
      <c r="AH727" s="9"/>
      <c r="AI727" s="40"/>
      <c r="AJ727" s="9"/>
      <c r="AK727" s="40"/>
      <c r="AL727" s="9"/>
      <c r="AM727" s="40"/>
      <c r="AN727" s="9"/>
      <c r="AO727" s="40"/>
      <c r="AP727" s="9"/>
      <c r="AQ727" s="40"/>
      <c r="AR727" s="9"/>
    </row>
    <row r="728" spans="27:44">
      <c r="AA728" s="40"/>
      <c r="AB728" s="9"/>
      <c r="AG728" s="40"/>
      <c r="AH728" s="9"/>
      <c r="AI728" s="40"/>
      <c r="AJ728" s="9"/>
      <c r="AK728" s="40"/>
      <c r="AL728" s="9"/>
      <c r="AM728" s="40"/>
      <c r="AN728" s="9"/>
      <c r="AO728" s="40"/>
      <c r="AP728" s="9"/>
      <c r="AQ728" s="40"/>
      <c r="AR728" s="9"/>
    </row>
    <row r="729" spans="27:44">
      <c r="AA729" s="40"/>
      <c r="AB729" s="9"/>
      <c r="AG729" s="40"/>
      <c r="AH729" s="9"/>
      <c r="AI729" s="40"/>
      <c r="AJ729" s="9"/>
      <c r="AK729" s="40"/>
      <c r="AL729" s="9"/>
      <c r="AM729" s="40"/>
      <c r="AN729" s="9"/>
      <c r="AO729" s="40"/>
      <c r="AP729" s="9"/>
      <c r="AQ729" s="40"/>
      <c r="AR729" s="9"/>
    </row>
    <row r="730" spans="27:44">
      <c r="AA730" s="40"/>
      <c r="AB730" s="9"/>
      <c r="AG730" s="40"/>
      <c r="AH730" s="9"/>
      <c r="AI730" s="40"/>
      <c r="AJ730" s="9"/>
      <c r="AK730" s="40"/>
      <c r="AL730" s="9"/>
      <c r="AM730" s="40"/>
      <c r="AN730" s="9"/>
      <c r="AO730" s="40"/>
      <c r="AP730" s="9"/>
      <c r="AQ730" s="40"/>
      <c r="AR730" s="9"/>
    </row>
    <row r="731" spans="27:44">
      <c r="AA731" s="40"/>
      <c r="AB731" s="9"/>
      <c r="AG731" s="40"/>
      <c r="AH731" s="9"/>
      <c r="AI731" s="40"/>
      <c r="AJ731" s="9"/>
      <c r="AK731" s="40"/>
      <c r="AL731" s="9"/>
      <c r="AM731" s="40"/>
      <c r="AN731" s="9"/>
      <c r="AO731" s="40"/>
      <c r="AP731" s="9"/>
      <c r="AQ731" s="40"/>
      <c r="AR731" s="9"/>
    </row>
    <row r="732" spans="27:44">
      <c r="AA732" s="40"/>
      <c r="AB732" s="9"/>
      <c r="AG732" s="40"/>
      <c r="AH732" s="9"/>
      <c r="AI732" s="40"/>
      <c r="AJ732" s="9"/>
      <c r="AK732" s="40"/>
      <c r="AL732" s="9"/>
      <c r="AM732" s="40"/>
      <c r="AN732" s="9"/>
      <c r="AO732" s="40"/>
      <c r="AP732" s="9"/>
      <c r="AQ732" s="40"/>
      <c r="AR732" s="9"/>
    </row>
    <row r="733" spans="27:44">
      <c r="AA733" s="40"/>
      <c r="AB733" s="9"/>
      <c r="AG733" s="40"/>
      <c r="AH733" s="9"/>
      <c r="AI733" s="40"/>
      <c r="AJ733" s="9"/>
      <c r="AK733" s="40"/>
      <c r="AL733" s="9"/>
      <c r="AM733" s="40"/>
      <c r="AN733" s="9"/>
      <c r="AO733" s="40"/>
      <c r="AP733" s="9"/>
      <c r="AQ733" s="40"/>
      <c r="AR733" s="9"/>
    </row>
    <row r="734" spans="27:44">
      <c r="AA734" s="40"/>
      <c r="AB734" s="9"/>
      <c r="AG734" s="40"/>
      <c r="AH734" s="9"/>
      <c r="AI734" s="40"/>
      <c r="AJ734" s="9"/>
      <c r="AK734" s="40"/>
      <c r="AL734" s="9"/>
      <c r="AM734" s="40"/>
      <c r="AN734" s="9"/>
      <c r="AO734" s="40"/>
      <c r="AP734" s="9"/>
      <c r="AQ734" s="40"/>
      <c r="AR734" s="9"/>
    </row>
    <row r="735" spans="27:44">
      <c r="AA735" s="40"/>
      <c r="AB735" s="9"/>
      <c r="AG735" s="40"/>
      <c r="AH735" s="9"/>
      <c r="AI735" s="40"/>
      <c r="AJ735" s="9"/>
      <c r="AK735" s="40"/>
      <c r="AL735" s="9"/>
      <c r="AM735" s="40"/>
      <c r="AN735" s="9"/>
      <c r="AO735" s="40"/>
      <c r="AP735" s="9"/>
      <c r="AQ735" s="40"/>
      <c r="AR735" s="9"/>
    </row>
    <row r="736" spans="27:44">
      <c r="AA736" s="40"/>
      <c r="AB736" s="9"/>
      <c r="AG736" s="40"/>
      <c r="AH736" s="9"/>
      <c r="AI736" s="40"/>
      <c r="AJ736" s="9"/>
      <c r="AK736" s="40"/>
      <c r="AL736" s="9"/>
      <c r="AM736" s="40"/>
      <c r="AN736" s="9"/>
      <c r="AO736" s="40"/>
      <c r="AP736" s="9"/>
      <c r="AQ736" s="40"/>
      <c r="AR736" s="9"/>
    </row>
    <row r="737" spans="27:44">
      <c r="AA737" s="40"/>
      <c r="AB737" s="9"/>
      <c r="AG737" s="40"/>
      <c r="AH737" s="9"/>
      <c r="AI737" s="40"/>
      <c r="AJ737" s="9"/>
      <c r="AK737" s="40"/>
      <c r="AL737" s="9"/>
      <c r="AM737" s="40"/>
      <c r="AN737" s="9"/>
      <c r="AO737" s="40"/>
      <c r="AP737" s="9"/>
      <c r="AQ737" s="40"/>
      <c r="AR737" s="9"/>
    </row>
    <row r="738" spans="27:44">
      <c r="AA738" s="40"/>
      <c r="AB738" s="9"/>
      <c r="AG738" s="40"/>
      <c r="AH738" s="9"/>
      <c r="AI738" s="40"/>
      <c r="AJ738" s="9"/>
      <c r="AK738" s="40"/>
      <c r="AL738" s="9"/>
      <c r="AM738" s="40"/>
      <c r="AN738" s="9"/>
      <c r="AO738" s="40"/>
      <c r="AP738" s="9"/>
      <c r="AQ738" s="40"/>
      <c r="AR738" s="9"/>
    </row>
    <row r="739" spans="27:44">
      <c r="AA739" s="40"/>
      <c r="AB739" s="9"/>
      <c r="AG739" s="40"/>
      <c r="AH739" s="9"/>
      <c r="AI739" s="40"/>
      <c r="AJ739" s="9"/>
      <c r="AK739" s="40"/>
      <c r="AL739" s="9"/>
      <c r="AM739" s="40"/>
      <c r="AN739" s="9"/>
      <c r="AO739" s="40"/>
      <c r="AP739" s="9"/>
      <c r="AQ739" s="40"/>
      <c r="AR739" s="9"/>
    </row>
    <row r="740" spans="27:44">
      <c r="AA740" s="40"/>
      <c r="AB740" s="9"/>
      <c r="AG740" s="40"/>
      <c r="AH740" s="9"/>
      <c r="AI740" s="40"/>
      <c r="AJ740" s="9"/>
      <c r="AK740" s="40"/>
      <c r="AL740" s="9"/>
      <c r="AM740" s="40"/>
      <c r="AN740" s="9"/>
      <c r="AO740" s="40"/>
      <c r="AP740" s="9"/>
      <c r="AQ740" s="40"/>
      <c r="AR740" s="9"/>
    </row>
    <row r="741" spans="27:44">
      <c r="AA741" s="40"/>
      <c r="AB741" s="9"/>
      <c r="AG741" s="40"/>
      <c r="AH741" s="9"/>
      <c r="AI741" s="40"/>
      <c r="AJ741" s="9"/>
      <c r="AK741" s="40"/>
      <c r="AL741" s="9"/>
      <c r="AM741" s="40"/>
      <c r="AN741" s="9"/>
      <c r="AO741" s="40"/>
      <c r="AP741" s="9"/>
      <c r="AQ741" s="40"/>
      <c r="AR741" s="9"/>
    </row>
    <row r="742" spans="27:44">
      <c r="AA742" s="40"/>
      <c r="AB742" s="9"/>
      <c r="AG742" s="40"/>
      <c r="AH742" s="9"/>
      <c r="AI742" s="40"/>
      <c r="AJ742" s="9"/>
      <c r="AK742" s="40"/>
      <c r="AL742" s="9"/>
      <c r="AM742" s="40"/>
      <c r="AN742" s="9"/>
      <c r="AO742" s="40"/>
      <c r="AP742" s="9"/>
      <c r="AQ742" s="40"/>
      <c r="AR742" s="9"/>
    </row>
    <row r="743" spans="27:44">
      <c r="AA743" s="40"/>
      <c r="AB743" s="9"/>
      <c r="AG743" s="40"/>
      <c r="AH743" s="9"/>
      <c r="AI743" s="40"/>
      <c r="AJ743" s="9"/>
      <c r="AK743" s="40"/>
      <c r="AL743" s="9"/>
      <c r="AM743" s="40"/>
      <c r="AN743" s="9"/>
      <c r="AO743" s="40"/>
      <c r="AP743" s="9"/>
      <c r="AQ743" s="40"/>
      <c r="AR743" s="9"/>
    </row>
    <row r="744" spans="27:44">
      <c r="AA744" s="40"/>
      <c r="AB744" s="9"/>
      <c r="AG744" s="40"/>
      <c r="AH744" s="9"/>
      <c r="AI744" s="40"/>
      <c r="AJ744" s="9"/>
      <c r="AK744" s="40"/>
      <c r="AL744" s="9"/>
      <c r="AM744" s="40"/>
      <c r="AN744" s="9"/>
      <c r="AO744" s="40"/>
      <c r="AP744" s="9"/>
      <c r="AQ744" s="40"/>
      <c r="AR744" s="9"/>
    </row>
    <row r="745" spans="27:44">
      <c r="AA745" s="40"/>
      <c r="AB745" s="9"/>
      <c r="AG745" s="40"/>
      <c r="AH745" s="9"/>
      <c r="AI745" s="40"/>
      <c r="AJ745" s="9"/>
      <c r="AK745" s="40"/>
      <c r="AL745" s="9"/>
      <c r="AM745" s="40"/>
      <c r="AN745" s="9"/>
      <c r="AO745" s="40"/>
      <c r="AP745" s="9"/>
      <c r="AQ745" s="40"/>
      <c r="AR745" s="9"/>
    </row>
    <row r="746" spans="27:44">
      <c r="AA746" s="40"/>
      <c r="AB746" s="9"/>
      <c r="AG746" s="40"/>
      <c r="AH746" s="9"/>
      <c r="AI746" s="40"/>
      <c r="AJ746" s="9"/>
      <c r="AK746" s="40"/>
      <c r="AL746" s="9"/>
      <c r="AM746" s="40"/>
      <c r="AN746" s="9"/>
      <c r="AO746" s="40"/>
      <c r="AP746" s="9"/>
      <c r="AQ746" s="40"/>
      <c r="AR746" s="9"/>
    </row>
    <row r="747" spans="27:44">
      <c r="AA747" s="40"/>
      <c r="AB747" s="9"/>
      <c r="AG747" s="40"/>
      <c r="AH747" s="9"/>
      <c r="AI747" s="40"/>
      <c r="AJ747" s="9"/>
      <c r="AK747" s="40"/>
      <c r="AL747" s="9"/>
      <c r="AM747" s="40"/>
      <c r="AN747" s="9"/>
      <c r="AO747" s="40"/>
      <c r="AP747" s="9"/>
      <c r="AQ747" s="40"/>
      <c r="AR747" s="9"/>
    </row>
    <row r="748" spans="27:44">
      <c r="AA748" s="40"/>
      <c r="AB748" s="9"/>
      <c r="AG748" s="40"/>
      <c r="AH748" s="9"/>
      <c r="AI748" s="40"/>
      <c r="AJ748" s="9"/>
      <c r="AK748" s="40"/>
      <c r="AL748" s="9"/>
      <c r="AM748" s="40"/>
      <c r="AN748" s="9"/>
      <c r="AO748" s="40"/>
      <c r="AP748" s="9"/>
      <c r="AQ748" s="40"/>
      <c r="AR748" s="9"/>
    </row>
    <row r="749" spans="27:44">
      <c r="AA749" s="40"/>
      <c r="AB749" s="9"/>
      <c r="AG749" s="40"/>
      <c r="AH749" s="9"/>
      <c r="AI749" s="40"/>
      <c r="AJ749" s="9"/>
      <c r="AK749" s="40"/>
      <c r="AL749" s="9"/>
      <c r="AM749" s="40"/>
      <c r="AN749" s="9"/>
      <c r="AO749" s="40"/>
      <c r="AP749" s="9"/>
      <c r="AQ749" s="40"/>
      <c r="AR749" s="9"/>
    </row>
    <row r="750" spans="27:44">
      <c r="AA750" s="40"/>
      <c r="AB750" s="9"/>
      <c r="AG750" s="40"/>
      <c r="AH750" s="9"/>
      <c r="AI750" s="40"/>
      <c r="AJ750" s="9"/>
      <c r="AK750" s="40"/>
      <c r="AL750" s="9"/>
      <c r="AM750" s="40"/>
      <c r="AN750" s="9"/>
      <c r="AO750" s="40"/>
      <c r="AP750" s="9"/>
      <c r="AQ750" s="40"/>
      <c r="AR750" s="9"/>
    </row>
    <row r="751" spans="27:44">
      <c r="AA751" s="40"/>
      <c r="AB751" s="9"/>
      <c r="AG751" s="40"/>
      <c r="AH751" s="9"/>
      <c r="AI751" s="40"/>
      <c r="AJ751" s="9"/>
      <c r="AK751" s="40"/>
      <c r="AL751" s="9"/>
      <c r="AM751" s="40"/>
      <c r="AN751" s="9"/>
      <c r="AO751" s="40"/>
      <c r="AP751" s="9"/>
      <c r="AQ751" s="40"/>
      <c r="AR751" s="9"/>
    </row>
    <row r="752" spans="27:44">
      <c r="AA752" s="40"/>
      <c r="AB752" s="9"/>
      <c r="AG752" s="40"/>
      <c r="AH752" s="9"/>
      <c r="AI752" s="40"/>
      <c r="AJ752" s="9"/>
      <c r="AK752" s="40"/>
      <c r="AL752" s="9"/>
      <c r="AM752" s="40"/>
      <c r="AN752" s="9"/>
      <c r="AO752" s="40"/>
      <c r="AP752" s="9"/>
      <c r="AQ752" s="40"/>
      <c r="AR752" s="9"/>
    </row>
    <row r="753" spans="27:44">
      <c r="AA753" s="40"/>
      <c r="AB753" s="9"/>
      <c r="AG753" s="40"/>
      <c r="AH753" s="9"/>
      <c r="AI753" s="40"/>
      <c r="AJ753" s="9"/>
      <c r="AK753" s="40"/>
      <c r="AL753" s="9"/>
      <c r="AM753" s="40"/>
      <c r="AN753" s="9"/>
      <c r="AO753" s="40"/>
      <c r="AP753" s="9"/>
      <c r="AQ753" s="40"/>
      <c r="AR753" s="9"/>
    </row>
    <row r="754" spans="27:44">
      <c r="AA754" s="40"/>
      <c r="AB754" s="9"/>
      <c r="AG754" s="40"/>
      <c r="AH754" s="9"/>
      <c r="AI754" s="40"/>
      <c r="AJ754" s="9"/>
      <c r="AK754" s="40"/>
      <c r="AL754" s="9"/>
      <c r="AM754" s="40"/>
      <c r="AN754" s="9"/>
      <c r="AO754" s="40"/>
      <c r="AP754" s="9"/>
      <c r="AQ754" s="40"/>
      <c r="AR754" s="9"/>
    </row>
    <row r="755" spans="27:44">
      <c r="AA755" s="40"/>
      <c r="AB755" s="9"/>
      <c r="AG755" s="40"/>
      <c r="AH755" s="9"/>
      <c r="AI755" s="40"/>
      <c r="AJ755" s="9"/>
      <c r="AK755" s="40"/>
      <c r="AL755" s="9"/>
      <c r="AM755" s="40"/>
      <c r="AN755" s="9"/>
      <c r="AO755" s="40"/>
      <c r="AP755" s="9"/>
      <c r="AQ755" s="40"/>
      <c r="AR755" s="9"/>
    </row>
    <row r="756" spans="27:44">
      <c r="AA756" s="40"/>
      <c r="AB756" s="9"/>
      <c r="AG756" s="40"/>
      <c r="AH756" s="9"/>
      <c r="AI756" s="40"/>
      <c r="AJ756" s="9"/>
      <c r="AK756" s="40"/>
      <c r="AL756" s="9"/>
      <c r="AM756" s="40"/>
      <c r="AN756" s="9"/>
      <c r="AO756" s="40"/>
      <c r="AP756" s="9"/>
      <c r="AQ756" s="40"/>
      <c r="AR756" s="9"/>
    </row>
    <row r="757" spans="27:44">
      <c r="AA757" s="40"/>
      <c r="AB757" s="9"/>
      <c r="AG757" s="40"/>
      <c r="AH757" s="9"/>
      <c r="AI757" s="40"/>
      <c r="AJ757" s="9"/>
      <c r="AK757" s="40"/>
      <c r="AL757" s="9"/>
      <c r="AM757" s="40"/>
      <c r="AN757" s="9"/>
      <c r="AO757" s="40"/>
      <c r="AP757" s="9"/>
      <c r="AQ757" s="40"/>
      <c r="AR757" s="9"/>
    </row>
    <row r="758" spans="27:44">
      <c r="AA758" s="40"/>
      <c r="AB758" s="9"/>
      <c r="AG758" s="40"/>
      <c r="AH758" s="9"/>
      <c r="AI758" s="40"/>
      <c r="AJ758" s="9"/>
      <c r="AK758" s="40"/>
      <c r="AL758" s="9"/>
      <c r="AM758" s="40"/>
      <c r="AN758" s="9"/>
      <c r="AO758" s="40"/>
      <c r="AP758" s="9"/>
      <c r="AQ758" s="40"/>
      <c r="AR758" s="9"/>
    </row>
    <row r="759" spans="27:44">
      <c r="AA759" s="40"/>
      <c r="AB759" s="9"/>
      <c r="AG759" s="40"/>
      <c r="AH759" s="9"/>
      <c r="AI759" s="40"/>
      <c r="AJ759" s="9"/>
      <c r="AK759" s="40"/>
      <c r="AL759" s="9"/>
      <c r="AM759" s="40"/>
      <c r="AN759" s="9"/>
      <c r="AO759" s="40"/>
      <c r="AP759" s="9"/>
      <c r="AQ759" s="40"/>
      <c r="AR759" s="9"/>
    </row>
    <row r="760" spans="27:44">
      <c r="AA760" s="40"/>
      <c r="AB760" s="9"/>
      <c r="AG760" s="40"/>
      <c r="AH760" s="9"/>
      <c r="AI760" s="40"/>
      <c r="AJ760" s="9"/>
      <c r="AK760" s="40"/>
      <c r="AL760" s="9"/>
      <c r="AM760" s="40"/>
      <c r="AN760" s="9"/>
      <c r="AO760" s="40"/>
      <c r="AP760" s="9"/>
      <c r="AQ760" s="40"/>
      <c r="AR760" s="9"/>
    </row>
    <row r="761" spans="27:44">
      <c r="AA761" s="40"/>
      <c r="AB761" s="9"/>
      <c r="AG761" s="40"/>
      <c r="AH761" s="9"/>
      <c r="AI761" s="40"/>
      <c r="AJ761" s="9"/>
      <c r="AK761" s="40"/>
      <c r="AL761" s="9"/>
      <c r="AM761" s="40"/>
      <c r="AN761" s="9"/>
      <c r="AO761" s="40"/>
      <c r="AP761" s="9"/>
      <c r="AQ761" s="40"/>
      <c r="AR761" s="9"/>
    </row>
    <row r="762" spans="27:44">
      <c r="AA762" s="40"/>
      <c r="AB762" s="9"/>
      <c r="AG762" s="40"/>
      <c r="AH762" s="9"/>
      <c r="AI762" s="40"/>
      <c r="AJ762" s="9"/>
      <c r="AK762" s="40"/>
      <c r="AL762" s="9"/>
      <c r="AM762" s="40"/>
      <c r="AN762" s="9"/>
      <c r="AO762" s="40"/>
      <c r="AP762" s="9"/>
      <c r="AQ762" s="40"/>
      <c r="AR762" s="9"/>
    </row>
    <row r="763" spans="27:44">
      <c r="AA763" s="40"/>
      <c r="AB763" s="9"/>
      <c r="AG763" s="40"/>
      <c r="AH763" s="9"/>
      <c r="AI763" s="40"/>
      <c r="AJ763" s="9"/>
      <c r="AK763" s="40"/>
      <c r="AL763" s="9"/>
      <c r="AM763" s="40"/>
      <c r="AN763" s="9"/>
      <c r="AO763" s="40"/>
      <c r="AP763" s="9"/>
      <c r="AQ763" s="40"/>
      <c r="AR763" s="9"/>
    </row>
    <row r="764" spans="27:44">
      <c r="AA764" s="40"/>
      <c r="AB764" s="9"/>
      <c r="AG764" s="40"/>
      <c r="AH764" s="9"/>
      <c r="AI764" s="40"/>
      <c r="AJ764" s="9"/>
      <c r="AK764" s="40"/>
      <c r="AL764" s="9"/>
      <c r="AM764" s="40"/>
      <c r="AN764" s="9"/>
      <c r="AO764" s="40"/>
      <c r="AP764" s="9"/>
      <c r="AQ764" s="40"/>
      <c r="AR764" s="9"/>
    </row>
    <row r="765" spans="27:44">
      <c r="AA765" s="40"/>
      <c r="AB765" s="9"/>
      <c r="AG765" s="40"/>
      <c r="AH765" s="9"/>
      <c r="AI765" s="40"/>
      <c r="AJ765" s="9"/>
      <c r="AK765" s="40"/>
      <c r="AL765" s="9"/>
      <c r="AM765" s="40"/>
      <c r="AN765" s="9"/>
      <c r="AO765" s="40"/>
      <c r="AP765" s="9"/>
      <c r="AQ765" s="40"/>
      <c r="AR765" s="9"/>
    </row>
    <row r="766" spans="27:44">
      <c r="AA766" s="40"/>
      <c r="AB766" s="9"/>
      <c r="AG766" s="40"/>
      <c r="AH766" s="9"/>
      <c r="AI766" s="40"/>
      <c r="AJ766" s="9"/>
      <c r="AK766" s="40"/>
      <c r="AL766" s="9"/>
      <c r="AM766" s="40"/>
      <c r="AN766" s="9"/>
      <c r="AO766" s="40"/>
      <c r="AP766" s="9"/>
      <c r="AQ766" s="40"/>
      <c r="AR766" s="9"/>
    </row>
    <row r="767" spans="27:44">
      <c r="AA767" s="40"/>
      <c r="AB767" s="9"/>
      <c r="AG767" s="40"/>
      <c r="AH767" s="9"/>
      <c r="AI767" s="40"/>
      <c r="AJ767" s="9"/>
      <c r="AK767" s="40"/>
      <c r="AL767" s="9"/>
      <c r="AM767" s="40"/>
      <c r="AN767" s="9"/>
      <c r="AO767" s="40"/>
      <c r="AP767" s="9"/>
      <c r="AQ767" s="40"/>
      <c r="AR767" s="9"/>
    </row>
    <row r="768" spans="27:44">
      <c r="AA768" s="40"/>
      <c r="AB768" s="9"/>
      <c r="AG768" s="40"/>
      <c r="AH768" s="9"/>
      <c r="AI768" s="40"/>
      <c r="AJ768" s="9"/>
      <c r="AK768" s="40"/>
      <c r="AL768" s="9"/>
      <c r="AM768" s="40"/>
      <c r="AN768" s="9"/>
      <c r="AO768" s="40"/>
      <c r="AP768" s="9"/>
      <c r="AQ768" s="40"/>
      <c r="AR768" s="9"/>
    </row>
    <row r="769" spans="27:44">
      <c r="AA769" s="40"/>
      <c r="AB769" s="9"/>
      <c r="AG769" s="40"/>
      <c r="AH769" s="9"/>
      <c r="AI769" s="40"/>
      <c r="AJ769" s="9"/>
      <c r="AK769" s="40"/>
      <c r="AL769" s="9"/>
      <c r="AM769" s="40"/>
      <c r="AN769" s="9"/>
      <c r="AO769" s="40"/>
      <c r="AP769" s="9"/>
      <c r="AQ769" s="40"/>
      <c r="AR769" s="9"/>
    </row>
    <row r="770" spans="27:44">
      <c r="AA770" s="40"/>
      <c r="AB770" s="9"/>
      <c r="AG770" s="40"/>
      <c r="AH770" s="9"/>
      <c r="AI770" s="40"/>
      <c r="AJ770" s="9"/>
      <c r="AK770" s="40"/>
      <c r="AL770" s="9"/>
      <c r="AM770" s="40"/>
      <c r="AN770" s="9"/>
      <c r="AO770" s="40"/>
      <c r="AP770" s="9"/>
      <c r="AQ770" s="40"/>
      <c r="AR770" s="9"/>
    </row>
    <row r="771" spans="27:44">
      <c r="AA771" s="40"/>
      <c r="AB771" s="9"/>
      <c r="AG771" s="40"/>
      <c r="AH771" s="9"/>
      <c r="AI771" s="40"/>
      <c r="AJ771" s="9"/>
      <c r="AK771" s="40"/>
      <c r="AL771" s="9"/>
      <c r="AM771" s="40"/>
      <c r="AN771" s="9"/>
      <c r="AO771" s="40"/>
      <c r="AP771" s="9"/>
      <c r="AQ771" s="40"/>
      <c r="AR771" s="9"/>
    </row>
    <row r="772" spans="27:44">
      <c r="AA772" s="40"/>
      <c r="AB772" s="9"/>
      <c r="AG772" s="40"/>
      <c r="AH772" s="9"/>
      <c r="AI772" s="40"/>
      <c r="AJ772" s="9"/>
      <c r="AK772" s="40"/>
      <c r="AL772" s="9"/>
      <c r="AM772" s="40"/>
      <c r="AN772" s="9"/>
      <c r="AO772" s="40"/>
      <c r="AP772" s="9"/>
      <c r="AQ772" s="40"/>
      <c r="AR772" s="9"/>
    </row>
    <row r="773" spans="27:44">
      <c r="AA773" s="40"/>
      <c r="AB773" s="9"/>
      <c r="AG773" s="40"/>
      <c r="AH773" s="9"/>
      <c r="AI773" s="40"/>
      <c r="AJ773" s="9"/>
      <c r="AK773" s="40"/>
      <c r="AL773" s="9"/>
      <c r="AM773" s="40"/>
      <c r="AN773" s="9"/>
      <c r="AO773" s="40"/>
      <c r="AP773" s="9"/>
      <c r="AQ773" s="40"/>
      <c r="AR773" s="9"/>
    </row>
    <row r="774" spans="27:44">
      <c r="AA774" s="40"/>
      <c r="AB774" s="9"/>
      <c r="AG774" s="40"/>
      <c r="AH774" s="9"/>
      <c r="AI774" s="40"/>
      <c r="AJ774" s="9"/>
      <c r="AK774" s="40"/>
      <c r="AL774" s="9"/>
      <c r="AM774" s="40"/>
      <c r="AN774" s="9"/>
      <c r="AO774" s="40"/>
      <c r="AP774" s="9"/>
      <c r="AQ774" s="40"/>
      <c r="AR774" s="9"/>
    </row>
    <row r="775" spans="27:44">
      <c r="AA775" s="40"/>
      <c r="AB775" s="9"/>
      <c r="AG775" s="40"/>
      <c r="AH775" s="9"/>
      <c r="AI775" s="40"/>
      <c r="AJ775" s="9"/>
      <c r="AK775" s="40"/>
      <c r="AL775" s="9"/>
      <c r="AM775" s="40"/>
      <c r="AN775" s="9"/>
      <c r="AO775" s="40"/>
      <c r="AP775" s="9"/>
      <c r="AQ775" s="40"/>
      <c r="AR775" s="9"/>
    </row>
    <row r="776" spans="27:44">
      <c r="AA776" s="40"/>
      <c r="AB776" s="9"/>
      <c r="AG776" s="40"/>
      <c r="AH776" s="9"/>
      <c r="AI776" s="40"/>
      <c r="AJ776" s="9"/>
      <c r="AK776" s="40"/>
      <c r="AL776" s="9"/>
      <c r="AM776" s="40"/>
      <c r="AN776" s="9"/>
      <c r="AO776" s="40"/>
      <c r="AP776" s="9"/>
      <c r="AQ776" s="40"/>
      <c r="AR776" s="9"/>
    </row>
    <row r="777" spans="27:44">
      <c r="AA777" s="40"/>
      <c r="AB777" s="9"/>
      <c r="AG777" s="40"/>
      <c r="AH777" s="9"/>
      <c r="AI777" s="40"/>
      <c r="AJ777" s="9"/>
      <c r="AK777" s="40"/>
      <c r="AL777" s="9"/>
      <c r="AM777" s="40"/>
      <c r="AN777" s="9"/>
      <c r="AO777" s="40"/>
      <c r="AP777" s="9"/>
      <c r="AQ777" s="40"/>
      <c r="AR777" s="9"/>
    </row>
    <row r="778" spans="27:44">
      <c r="AA778" s="40"/>
      <c r="AB778" s="9"/>
      <c r="AG778" s="40"/>
      <c r="AH778" s="9"/>
      <c r="AI778" s="40"/>
      <c r="AJ778" s="9"/>
      <c r="AK778" s="40"/>
      <c r="AL778" s="9"/>
      <c r="AM778" s="40"/>
      <c r="AN778" s="9"/>
      <c r="AO778" s="40"/>
      <c r="AP778" s="9"/>
      <c r="AQ778" s="40"/>
      <c r="AR778" s="9"/>
    </row>
    <row r="779" spans="27:44">
      <c r="AA779" s="40"/>
      <c r="AB779" s="9"/>
      <c r="AG779" s="40"/>
      <c r="AH779" s="9"/>
      <c r="AI779" s="40"/>
      <c r="AJ779" s="9"/>
      <c r="AK779" s="40"/>
      <c r="AL779" s="9"/>
      <c r="AM779" s="40"/>
      <c r="AN779" s="9"/>
      <c r="AO779" s="40"/>
      <c r="AP779" s="9"/>
      <c r="AQ779" s="40"/>
      <c r="AR779" s="9"/>
    </row>
    <row r="780" spans="27:44">
      <c r="AA780" s="40"/>
      <c r="AB780" s="9"/>
      <c r="AG780" s="40"/>
      <c r="AH780" s="9"/>
      <c r="AI780" s="40"/>
      <c r="AJ780" s="9"/>
      <c r="AK780" s="40"/>
      <c r="AL780" s="9"/>
      <c r="AM780" s="40"/>
      <c r="AN780" s="9"/>
      <c r="AO780" s="40"/>
      <c r="AP780" s="9"/>
      <c r="AQ780" s="40"/>
      <c r="AR780" s="9"/>
    </row>
    <row r="781" spans="27:44">
      <c r="AA781" s="40"/>
      <c r="AB781" s="9"/>
      <c r="AG781" s="40"/>
      <c r="AH781" s="9"/>
      <c r="AI781" s="40"/>
      <c r="AJ781" s="9"/>
      <c r="AK781" s="40"/>
      <c r="AL781" s="9"/>
      <c r="AM781" s="40"/>
      <c r="AN781" s="9"/>
      <c r="AO781" s="40"/>
      <c r="AP781" s="9"/>
      <c r="AQ781" s="40"/>
      <c r="AR781" s="9"/>
    </row>
    <row r="782" spans="27:44">
      <c r="AA782" s="40"/>
      <c r="AB782" s="9"/>
      <c r="AG782" s="40"/>
      <c r="AH782" s="9"/>
      <c r="AI782" s="40"/>
      <c r="AJ782" s="9"/>
      <c r="AK782" s="40"/>
      <c r="AL782" s="9"/>
      <c r="AM782" s="40"/>
      <c r="AN782" s="9"/>
      <c r="AO782" s="40"/>
      <c r="AP782" s="9"/>
      <c r="AQ782" s="40"/>
      <c r="AR782" s="9"/>
    </row>
    <row r="783" spans="27:44">
      <c r="AA783" s="40"/>
      <c r="AB783" s="9"/>
      <c r="AG783" s="40"/>
      <c r="AH783" s="9"/>
      <c r="AI783" s="40"/>
      <c r="AJ783" s="9"/>
      <c r="AK783" s="40"/>
      <c r="AL783" s="9"/>
      <c r="AM783" s="40"/>
      <c r="AN783" s="9"/>
      <c r="AO783" s="40"/>
      <c r="AP783" s="9"/>
      <c r="AQ783" s="40"/>
      <c r="AR783" s="9"/>
    </row>
    <row r="784" spans="27:44">
      <c r="AA784" s="40"/>
      <c r="AB784" s="9"/>
      <c r="AG784" s="40"/>
      <c r="AH784" s="9"/>
      <c r="AI784" s="40"/>
      <c r="AJ784" s="9"/>
      <c r="AK784" s="40"/>
      <c r="AL784" s="9"/>
      <c r="AM784" s="40"/>
      <c r="AN784" s="9"/>
      <c r="AO784" s="40"/>
      <c r="AP784" s="9"/>
      <c r="AQ784" s="40"/>
      <c r="AR784" s="9"/>
    </row>
    <row r="785" spans="27:44">
      <c r="AA785" s="40"/>
      <c r="AB785" s="9"/>
      <c r="AG785" s="40"/>
      <c r="AH785" s="9"/>
      <c r="AI785" s="40"/>
      <c r="AJ785" s="9"/>
      <c r="AK785" s="40"/>
      <c r="AL785" s="9"/>
      <c r="AM785" s="40"/>
      <c r="AN785" s="9"/>
      <c r="AO785" s="40"/>
      <c r="AP785" s="9"/>
      <c r="AQ785" s="40"/>
      <c r="AR785" s="9"/>
    </row>
    <row r="786" spans="27:44">
      <c r="AA786" s="40"/>
      <c r="AB786" s="9"/>
      <c r="AG786" s="40"/>
      <c r="AH786" s="9"/>
      <c r="AI786" s="40"/>
      <c r="AJ786" s="9"/>
      <c r="AK786" s="40"/>
      <c r="AL786" s="9"/>
      <c r="AM786" s="40"/>
      <c r="AN786" s="9"/>
      <c r="AO786" s="40"/>
      <c r="AP786" s="9"/>
      <c r="AQ786" s="40"/>
      <c r="AR786" s="9"/>
    </row>
    <row r="787" spans="27:44">
      <c r="AA787" s="40"/>
      <c r="AB787" s="9"/>
      <c r="AG787" s="40"/>
      <c r="AH787" s="9"/>
      <c r="AI787" s="40"/>
      <c r="AJ787" s="9"/>
      <c r="AK787" s="40"/>
      <c r="AL787" s="9"/>
      <c r="AM787" s="40"/>
      <c r="AN787" s="9"/>
      <c r="AO787" s="40"/>
      <c r="AP787" s="9"/>
      <c r="AQ787" s="40"/>
      <c r="AR787" s="9"/>
    </row>
    <row r="788" spans="27:44">
      <c r="AA788" s="40"/>
      <c r="AB788" s="9"/>
      <c r="AG788" s="40"/>
      <c r="AH788" s="9"/>
      <c r="AI788" s="40"/>
      <c r="AJ788" s="9"/>
      <c r="AK788" s="40"/>
      <c r="AL788" s="9"/>
      <c r="AM788" s="40"/>
      <c r="AN788" s="9"/>
      <c r="AO788" s="40"/>
      <c r="AP788" s="9"/>
      <c r="AQ788" s="40"/>
      <c r="AR788" s="9"/>
    </row>
    <row r="789" spans="27:44">
      <c r="AA789" s="40"/>
      <c r="AB789" s="9"/>
      <c r="AG789" s="40"/>
      <c r="AH789" s="9"/>
      <c r="AI789" s="40"/>
      <c r="AJ789" s="9"/>
      <c r="AK789" s="40"/>
      <c r="AL789" s="9"/>
      <c r="AM789" s="40"/>
      <c r="AN789" s="9"/>
      <c r="AO789" s="40"/>
      <c r="AP789" s="9"/>
      <c r="AQ789" s="40"/>
      <c r="AR789" s="9"/>
    </row>
    <row r="790" spans="27:44">
      <c r="AA790" s="40"/>
      <c r="AB790" s="9"/>
      <c r="AG790" s="40"/>
      <c r="AH790" s="9"/>
      <c r="AI790" s="40"/>
      <c r="AJ790" s="9"/>
      <c r="AK790" s="40"/>
      <c r="AL790" s="9"/>
      <c r="AM790" s="40"/>
      <c r="AN790" s="9"/>
      <c r="AO790" s="40"/>
      <c r="AP790" s="9"/>
      <c r="AQ790" s="40"/>
      <c r="AR790" s="9"/>
    </row>
    <row r="791" spans="27:44">
      <c r="AA791" s="40"/>
      <c r="AB791" s="9"/>
      <c r="AG791" s="40"/>
      <c r="AH791" s="9"/>
      <c r="AI791" s="40"/>
      <c r="AJ791" s="9"/>
      <c r="AK791" s="40"/>
      <c r="AL791" s="9"/>
      <c r="AM791" s="40"/>
      <c r="AN791" s="9"/>
      <c r="AO791" s="40"/>
      <c r="AP791" s="9"/>
      <c r="AQ791" s="40"/>
      <c r="AR791" s="9"/>
    </row>
    <row r="792" spans="27:44">
      <c r="AA792" s="40"/>
      <c r="AB792" s="9"/>
      <c r="AG792" s="40"/>
      <c r="AH792" s="9"/>
      <c r="AI792" s="40"/>
      <c r="AJ792" s="9"/>
      <c r="AK792" s="40"/>
      <c r="AL792" s="9"/>
      <c r="AM792" s="40"/>
      <c r="AN792" s="9"/>
      <c r="AO792" s="40"/>
      <c r="AP792" s="9"/>
      <c r="AQ792" s="40"/>
      <c r="AR792" s="9"/>
    </row>
    <row r="793" spans="27:44">
      <c r="AA793" s="40"/>
      <c r="AB793" s="9"/>
      <c r="AG793" s="40"/>
      <c r="AH793" s="9"/>
      <c r="AI793" s="40"/>
      <c r="AJ793" s="9"/>
      <c r="AK793" s="40"/>
      <c r="AL793" s="9"/>
      <c r="AM793" s="40"/>
      <c r="AN793" s="9"/>
      <c r="AO793" s="40"/>
      <c r="AP793" s="9"/>
      <c r="AQ793" s="40"/>
      <c r="AR793" s="9"/>
    </row>
    <row r="794" spans="27:44">
      <c r="AA794" s="40"/>
      <c r="AB794" s="9"/>
      <c r="AG794" s="40"/>
      <c r="AH794" s="9"/>
      <c r="AI794" s="40"/>
      <c r="AJ794" s="9"/>
      <c r="AK794" s="40"/>
      <c r="AL794" s="9"/>
      <c r="AM794" s="40"/>
      <c r="AN794" s="9"/>
      <c r="AO794" s="40"/>
      <c r="AP794" s="9"/>
      <c r="AQ794" s="40"/>
      <c r="AR794" s="9"/>
    </row>
    <row r="795" spans="27:44">
      <c r="AA795" s="40"/>
      <c r="AB795" s="9"/>
      <c r="AG795" s="40"/>
      <c r="AH795" s="9"/>
      <c r="AI795" s="40"/>
      <c r="AJ795" s="9"/>
      <c r="AK795" s="40"/>
      <c r="AL795" s="9"/>
      <c r="AM795" s="40"/>
      <c r="AN795" s="9"/>
      <c r="AO795" s="40"/>
      <c r="AP795" s="9"/>
      <c r="AQ795" s="40"/>
      <c r="AR795" s="9"/>
    </row>
    <row r="796" spans="27:44">
      <c r="AA796" s="40"/>
      <c r="AB796" s="9"/>
      <c r="AG796" s="40"/>
      <c r="AH796" s="9"/>
      <c r="AI796" s="40"/>
      <c r="AJ796" s="9"/>
      <c r="AK796" s="40"/>
      <c r="AL796" s="9"/>
      <c r="AM796" s="40"/>
      <c r="AN796" s="9"/>
      <c r="AO796" s="40"/>
      <c r="AP796" s="9"/>
      <c r="AQ796" s="40"/>
      <c r="AR796" s="9"/>
    </row>
    <row r="797" spans="27:44">
      <c r="AA797" s="40"/>
      <c r="AB797" s="9"/>
      <c r="AG797" s="40"/>
      <c r="AH797" s="9"/>
      <c r="AI797" s="40"/>
      <c r="AJ797" s="9"/>
      <c r="AK797" s="40"/>
      <c r="AL797" s="9"/>
      <c r="AM797" s="40"/>
      <c r="AN797" s="9"/>
      <c r="AO797" s="40"/>
      <c r="AP797" s="9"/>
      <c r="AQ797" s="40"/>
      <c r="AR797" s="9"/>
    </row>
    <row r="798" spans="27:44">
      <c r="AA798" s="40"/>
      <c r="AB798" s="9"/>
      <c r="AG798" s="40"/>
      <c r="AH798" s="9"/>
      <c r="AI798" s="40"/>
      <c r="AJ798" s="9"/>
      <c r="AK798" s="40"/>
      <c r="AL798" s="9"/>
      <c r="AM798" s="40"/>
      <c r="AN798" s="9"/>
      <c r="AO798" s="40"/>
      <c r="AP798" s="9"/>
      <c r="AQ798" s="40"/>
      <c r="AR798" s="9"/>
    </row>
    <row r="799" spans="27:44">
      <c r="AA799" s="40"/>
      <c r="AB799" s="9"/>
      <c r="AG799" s="40"/>
      <c r="AH799" s="9"/>
      <c r="AI799" s="40"/>
      <c r="AJ799" s="9"/>
      <c r="AK799" s="40"/>
      <c r="AL799" s="9"/>
      <c r="AM799" s="40"/>
      <c r="AN799" s="9"/>
      <c r="AO799" s="40"/>
      <c r="AP799" s="9"/>
      <c r="AQ799" s="40"/>
      <c r="AR799" s="9"/>
    </row>
    <row r="800" spans="27:44">
      <c r="AA800" s="40"/>
      <c r="AB800" s="9"/>
      <c r="AG800" s="40"/>
      <c r="AH800" s="9"/>
      <c r="AI800" s="40"/>
      <c r="AJ800" s="9"/>
      <c r="AK800" s="40"/>
      <c r="AL800" s="9"/>
      <c r="AM800" s="40"/>
      <c r="AN800" s="9"/>
      <c r="AO800" s="40"/>
      <c r="AP800" s="9"/>
      <c r="AQ800" s="40"/>
      <c r="AR800" s="9"/>
    </row>
    <row r="801" spans="27:44">
      <c r="AA801" s="40"/>
      <c r="AB801" s="9"/>
      <c r="AG801" s="40"/>
      <c r="AH801" s="9"/>
      <c r="AI801" s="40"/>
      <c r="AJ801" s="9"/>
      <c r="AK801" s="40"/>
      <c r="AL801" s="9"/>
      <c r="AM801" s="40"/>
      <c r="AN801" s="9"/>
      <c r="AO801" s="40"/>
      <c r="AP801" s="9"/>
      <c r="AQ801" s="40"/>
      <c r="AR801" s="9"/>
    </row>
    <row r="802" spans="27:44">
      <c r="AA802" s="40"/>
      <c r="AB802" s="9"/>
      <c r="AG802" s="40"/>
      <c r="AH802" s="9"/>
      <c r="AI802" s="40"/>
      <c r="AJ802" s="9"/>
      <c r="AK802" s="40"/>
      <c r="AL802" s="9"/>
      <c r="AM802" s="40"/>
      <c r="AN802" s="9"/>
      <c r="AO802" s="40"/>
      <c r="AP802" s="9"/>
      <c r="AQ802" s="40"/>
      <c r="AR802" s="9"/>
    </row>
    <row r="803" spans="27:44">
      <c r="AA803" s="40"/>
      <c r="AB803" s="9"/>
      <c r="AG803" s="40"/>
      <c r="AH803" s="9"/>
      <c r="AI803" s="40"/>
      <c r="AJ803" s="9"/>
      <c r="AK803" s="40"/>
      <c r="AL803" s="9"/>
      <c r="AM803" s="40"/>
      <c r="AN803" s="9"/>
      <c r="AO803" s="40"/>
      <c r="AP803" s="9"/>
      <c r="AQ803" s="40"/>
      <c r="AR803" s="9"/>
    </row>
    <row r="804" spans="27:44">
      <c r="AA804" s="40"/>
      <c r="AB804" s="9"/>
      <c r="AG804" s="40"/>
      <c r="AH804" s="9"/>
      <c r="AI804" s="40"/>
      <c r="AJ804" s="9"/>
      <c r="AK804" s="40"/>
      <c r="AL804" s="9"/>
      <c r="AM804" s="40"/>
      <c r="AN804" s="9"/>
      <c r="AO804" s="40"/>
      <c r="AP804" s="9"/>
      <c r="AQ804" s="40"/>
      <c r="AR804" s="9"/>
    </row>
    <row r="805" spans="27:44">
      <c r="AA805" s="40"/>
      <c r="AB805" s="9"/>
      <c r="AG805" s="40"/>
      <c r="AH805" s="9"/>
      <c r="AI805" s="40"/>
      <c r="AJ805" s="9"/>
      <c r="AK805" s="40"/>
      <c r="AL805" s="9"/>
      <c r="AM805" s="40"/>
      <c r="AN805" s="9"/>
      <c r="AO805" s="40"/>
      <c r="AP805" s="9"/>
      <c r="AQ805" s="40"/>
      <c r="AR805" s="9"/>
    </row>
    <row r="806" spans="27:44">
      <c r="AA806" s="40"/>
      <c r="AB806" s="9"/>
      <c r="AG806" s="40"/>
      <c r="AH806" s="9"/>
      <c r="AI806" s="40"/>
      <c r="AJ806" s="9"/>
      <c r="AK806" s="40"/>
      <c r="AL806" s="9"/>
      <c r="AM806" s="40"/>
      <c r="AN806" s="9"/>
      <c r="AO806" s="40"/>
      <c r="AP806" s="9"/>
      <c r="AQ806" s="40"/>
      <c r="AR806" s="9"/>
    </row>
    <row r="807" spans="27:44">
      <c r="AA807" s="40"/>
      <c r="AB807" s="9"/>
      <c r="AG807" s="40"/>
      <c r="AH807" s="9"/>
      <c r="AI807" s="40"/>
      <c r="AJ807" s="9"/>
      <c r="AK807" s="40"/>
      <c r="AL807" s="9"/>
      <c r="AM807" s="40"/>
      <c r="AN807" s="9"/>
      <c r="AO807" s="40"/>
      <c r="AP807" s="9"/>
      <c r="AQ807" s="40"/>
      <c r="AR807" s="9"/>
    </row>
    <row r="808" spans="27:44">
      <c r="AA808" s="40"/>
      <c r="AB808" s="9"/>
      <c r="AG808" s="40"/>
      <c r="AH808" s="9"/>
      <c r="AI808" s="40"/>
      <c r="AJ808" s="9"/>
      <c r="AK808" s="40"/>
      <c r="AL808" s="9"/>
      <c r="AM808" s="40"/>
      <c r="AN808" s="9"/>
      <c r="AO808" s="40"/>
      <c r="AP808" s="9"/>
      <c r="AQ808" s="40"/>
      <c r="AR808" s="9"/>
    </row>
    <row r="809" spans="27:44">
      <c r="AA809" s="40"/>
      <c r="AB809" s="9"/>
      <c r="AG809" s="40"/>
      <c r="AH809" s="9"/>
      <c r="AI809" s="40"/>
      <c r="AJ809" s="9"/>
      <c r="AK809" s="40"/>
      <c r="AL809" s="9"/>
      <c r="AM809" s="40"/>
      <c r="AN809" s="9"/>
      <c r="AO809" s="40"/>
      <c r="AP809" s="9"/>
      <c r="AQ809" s="40"/>
      <c r="AR809" s="9"/>
    </row>
    <row r="810" spans="27:44">
      <c r="AA810" s="40"/>
      <c r="AB810" s="9"/>
      <c r="AG810" s="40"/>
      <c r="AH810" s="9"/>
      <c r="AI810" s="40"/>
      <c r="AJ810" s="9"/>
      <c r="AK810" s="40"/>
      <c r="AL810" s="9"/>
      <c r="AM810" s="40"/>
      <c r="AN810" s="9"/>
      <c r="AO810" s="40"/>
      <c r="AP810" s="9"/>
      <c r="AQ810" s="40"/>
      <c r="AR810" s="9"/>
    </row>
    <row r="811" spans="27:44">
      <c r="AA811" s="40"/>
      <c r="AB811" s="9"/>
      <c r="AG811" s="40"/>
      <c r="AH811" s="9"/>
      <c r="AI811" s="40"/>
      <c r="AJ811" s="9"/>
      <c r="AK811" s="40"/>
      <c r="AL811" s="9"/>
      <c r="AM811" s="40"/>
      <c r="AN811" s="9"/>
      <c r="AO811" s="40"/>
      <c r="AP811" s="9"/>
      <c r="AQ811" s="40"/>
      <c r="AR811" s="9"/>
    </row>
    <row r="812" spans="27:44">
      <c r="AA812" s="40"/>
      <c r="AB812" s="9"/>
      <c r="AG812" s="40"/>
      <c r="AH812" s="9"/>
      <c r="AI812" s="40"/>
      <c r="AJ812" s="9"/>
      <c r="AK812" s="40"/>
      <c r="AL812" s="9"/>
      <c r="AM812" s="40"/>
      <c r="AN812" s="9"/>
      <c r="AO812" s="40"/>
      <c r="AP812" s="9"/>
      <c r="AQ812" s="40"/>
      <c r="AR812" s="9"/>
    </row>
    <row r="813" spans="27:44">
      <c r="AA813" s="40"/>
      <c r="AB813" s="9"/>
      <c r="AG813" s="40"/>
      <c r="AH813" s="9"/>
      <c r="AI813" s="40"/>
      <c r="AJ813" s="9"/>
      <c r="AK813" s="40"/>
      <c r="AL813" s="9"/>
      <c r="AM813" s="40"/>
      <c r="AN813" s="9"/>
      <c r="AO813" s="40"/>
      <c r="AP813" s="9"/>
      <c r="AQ813" s="40"/>
      <c r="AR813" s="9"/>
    </row>
    <row r="814" spans="27:44">
      <c r="AA814" s="40"/>
      <c r="AB814" s="9"/>
      <c r="AG814" s="40"/>
      <c r="AH814" s="9"/>
      <c r="AI814" s="40"/>
      <c r="AJ814" s="9"/>
      <c r="AK814" s="40"/>
      <c r="AL814" s="9"/>
      <c r="AM814" s="40"/>
      <c r="AN814" s="9"/>
      <c r="AO814" s="40"/>
      <c r="AP814" s="9"/>
      <c r="AQ814" s="40"/>
      <c r="AR814" s="9"/>
    </row>
    <row r="815" spans="27:44">
      <c r="AA815" s="40"/>
      <c r="AB815" s="9"/>
      <c r="AG815" s="40"/>
      <c r="AH815" s="9"/>
      <c r="AI815" s="40"/>
      <c r="AJ815" s="9"/>
      <c r="AK815" s="40"/>
      <c r="AL815" s="9"/>
      <c r="AM815" s="40"/>
      <c r="AN815" s="9"/>
      <c r="AO815" s="40"/>
      <c r="AP815" s="9"/>
      <c r="AQ815" s="40"/>
      <c r="AR815" s="9"/>
    </row>
    <row r="816" spans="27:44">
      <c r="AA816" s="40"/>
      <c r="AB816" s="9"/>
      <c r="AG816" s="40"/>
      <c r="AH816" s="9"/>
      <c r="AI816" s="40"/>
      <c r="AJ816" s="9"/>
      <c r="AK816" s="40"/>
      <c r="AL816" s="9"/>
      <c r="AM816" s="40"/>
      <c r="AN816" s="9"/>
      <c r="AO816" s="40"/>
      <c r="AP816" s="9"/>
      <c r="AQ816" s="40"/>
      <c r="AR816" s="9"/>
    </row>
    <row r="817" spans="27:44">
      <c r="AA817" s="40"/>
      <c r="AB817" s="9"/>
      <c r="AG817" s="40"/>
      <c r="AH817" s="9"/>
      <c r="AI817" s="40"/>
      <c r="AJ817" s="9"/>
      <c r="AK817" s="40"/>
      <c r="AL817" s="9"/>
      <c r="AM817" s="40"/>
      <c r="AN817" s="9"/>
      <c r="AO817" s="40"/>
      <c r="AP817" s="9"/>
      <c r="AQ817" s="40"/>
      <c r="AR817" s="9"/>
    </row>
    <row r="818" spans="27:44">
      <c r="AA818" s="40"/>
      <c r="AB818" s="9"/>
      <c r="AG818" s="40"/>
      <c r="AH818" s="9"/>
      <c r="AI818" s="40"/>
      <c r="AJ818" s="9"/>
      <c r="AK818" s="40"/>
      <c r="AL818" s="9"/>
      <c r="AM818" s="40"/>
      <c r="AN818" s="9"/>
      <c r="AO818" s="40"/>
      <c r="AP818" s="9"/>
      <c r="AQ818" s="40"/>
      <c r="AR818" s="9"/>
    </row>
    <row r="819" spans="27:44">
      <c r="AA819" s="40"/>
      <c r="AB819" s="9"/>
      <c r="AG819" s="40"/>
      <c r="AH819" s="9"/>
      <c r="AI819" s="40"/>
      <c r="AJ819" s="9"/>
      <c r="AK819" s="40"/>
      <c r="AL819" s="9"/>
      <c r="AM819" s="40"/>
      <c r="AN819" s="9"/>
      <c r="AO819" s="40"/>
      <c r="AP819" s="9"/>
      <c r="AQ819" s="40"/>
      <c r="AR819" s="9"/>
    </row>
    <row r="820" spans="27:44">
      <c r="AA820" s="40"/>
      <c r="AB820" s="9"/>
      <c r="AG820" s="40"/>
      <c r="AH820" s="9"/>
      <c r="AI820" s="40"/>
      <c r="AJ820" s="9"/>
      <c r="AK820" s="40"/>
      <c r="AL820" s="9"/>
      <c r="AM820" s="40"/>
      <c r="AN820" s="9"/>
      <c r="AO820" s="40"/>
      <c r="AP820" s="9"/>
      <c r="AQ820" s="40"/>
      <c r="AR820" s="9"/>
    </row>
    <row r="821" spans="27:44">
      <c r="AA821" s="40"/>
      <c r="AB821" s="9"/>
      <c r="AG821" s="40"/>
      <c r="AH821" s="9"/>
      <c r="AI821" s="40"/>
      <c r="AJ821" s="9"/>
      <c r="AK821" s="40"/>
      <c r="AL821" s="9"/>
      <c r="AM821" s="40"/>
      <c r="AN821" s="9"/>
      <c r="AO821" s="40"/>
      <c r="AP821" s="9"/>
      <c r="AQ821" s="40"/>
      <c r="AR821" s="9"/>
    </row>
    <row r="822" spans="27:44">
      <c r="AA822" s="40"/>
      <c r="AB822" s="9"/>
      <c r="AG822" s="40"/>
      <c r="AH822" s="9"/>
      <c r="AI822" s="40"/>
      <c r="AJ822" s="9"/>
      <c r="AK822" s="40"/>
      <c r="AL822" s="9"/>
      <c r="AM822" s="40"/>
      <c r="AN822" s="9"/>
      <c r="AO822" s="40"/>
      <c r="AP822" s="9"/>
      <c r="AQ822" s="40"/>
      <c r="AR822" s="9"/>
    </row>
    <row r="823" spans="27:44">
      <c r="AA823" s="40"/>
      <c r="AB823" s="9"/>
      <c r="AG823" s="40"/>
      <c r="AH823" s="9"/>
      <c r="AI823" s="40"/>
      <c r="AJ823" s="9"/>
      <c r="AK823" s="40"/>
      <c r="AL823" s="9"/>
      <c r="AM823" s="40"/>
      <c r="AN823" s="9"/>
      <c r="AO823" s="40"/>
      <c r="AP823" s="9"/>
      <c r="AQ823" s="40"/>
      <c r="AR823" s="9"/>
    </row>
    <row r="824" spans="27:44">
      <c r="AA824" s="40"/>
      <c r="AB824" s="9"/>
      <c r="AG824" s="40"/>
      <c r="AH824" s="9"/>
      <c r="AI824" s="40"/>
      <c r="AJ824" s="9"/>
      <c r="AK824" s="40"/>
      <c r="AL824" s="9"/>
      <c r="AM824" s="40"/>
      <c r="AN824" s="9"/>
      <c r="AO824" s="40"/>
      <c r="AP824" s="9"/>
      <c r="AQ824" s="40"/>
      <c r="AR824" s="9"/>
    </row>
    <row r="825" spans="27:44">
      <c r="AA825" s="40"/>
      <c r="AB825" s="9"/>
      <c r="AG825" s="40"/>
      <c r="AH825" s="9"/>
      <c r="AI825" s="40"/>
      <c r="AJ825" s="9"/>
      <c r="AK825" s="40"/>
      <c r="AL825" s="9"/>
      <c r="AM825" s="40"/>
      <c r="AN825" s="9"/>
      <c r="AO825" s="40"/>
      <c r="AP825" s="9"/>
      <c r="AQ825" s="40"/>
      <c r="AR825" s="9"/>
    </row>
    <row r="826" spans="27:44">
      <c r="AA826" s="40"/>
      <c r="AB826" s="9"/>
      <c r="AG826" s="40"/>
      <c r="AH826" s="9"/>
      <c r="AI826" s="40"/>
      <c r="AJ826" s="9"/>
      <c r="AK826" s="40"/>
      <c r="AL826" s="9"/>
      <c r="AM826" s="40"/>
      <c r="AN826" s="9"/>
      <c r="AO826" s="40"/>
      <c r="AP826" s="9"/>
      <c r="AQ826" s="40"/>
      <c r="AR826" s="9"/>
    </row>
    <row r="827" spans="27:44">
      <c r="AA827" s="40"/>
      <c r="AB827" s="9"/>
      <c r="AG827" s="40"/>
      <c r="AH827" s="9"/>
      <c r="AI827" s="40"/>
      <c r="AJ827" s="9"/>
      <c r="AK827" s="40"/>
      <c r="AL827" s="9"/>
      <c r="AM827" s="40"/>
      <c r="AN827" s="9"/>
      <c r="AO827" s="40"/>
      <c r="AP827" s="9"/>
      <c r="AQ827" s="40"/>
      <c r="AR827" s="9"/>
    </row>
    <row r="828" spans="27:44">
      <c r="AA828" s="40"/>
      <c r="AB828" s="9"/>
      <c r="AG828" s="40"/>
      <c r="AH828" s="9"/>
      <c r="AI828" s="40"/>
      <c r="AJ828" s="9"/>
      <c r="AK828" s="40"/>
      <c r="AL828" s="9"/>
      <c r="AM828" s="40"/>
      <c r="AN828" s="9"/>
      <c r="AO828" s="40"/>
      <c r="AP828" s="9"/>
      <c r="AQ828" s="40"/>
      <c r="AR828" s="9"/>
    </row>
    <row r="829" spans="27:44">
      <c r="AA829" s="40"/>
      <c r="AB829" s="9"/>
      <c r="AG829" s="40"/>
      <c r="AH829" s="9"/>
      <c r="AI829" s="40"/>
      <c r="AJ829" s="9"/>
      <c r="AK829" s="40"/>
      <c r="AL829" s="9"/>
      <c r="AM829" s="40"/>
      <c r="AN829" s="9"/>
      <c r="AO829" s="40"/>
      <c r="AP829" s="9"/>
      <c r="AQ829" s="40"/>
      <c r="AR829" s="9"/>
    </row>
    <row r="830" spans="27:44">
      <c r="AA830" s="40"/>
      <c r="AB830" s="9"/>
      <c r="AG830" s="40"/>
      <c r="AH830" s="9"/>
      <c r="AI830" s="40"/>
      <c r="AJ830" s="9"/>
      <c r="AK830" s="40"/>
      <c r="AL830" s="9"/>
      <c r="AM830" s="40"/>
      <c r="AN830" s="9"/>
      <c r="AO830" s="40"/>
      <c r="AP830" s="9"/>
      <c r="AQ830" s="40"/>
      <c r="AR830" s="9"/>
    </row>
    <row r="831" spans="27:44">
      <c r="AA831" s="40"/>
      <c r="AB831" s="9"/>
      <c r="AG831" s="40"/>
      <c r="AH831" s="9"/>
      <c r="AI831" s="40"/>
      <c r="AJ831" s="9"/>
      <c r="AK831" s="40"/>
      <c r="AL831" s="9"/>
      <c r="AM831" s="40"/>
      <c r="AN831" s="9"/>
      <c r="AO831" s="40"/>
      <c r="AP831" s="9"/>
      <c r="AQ831" s="40"/>
      <c r="AR831" s="9"/>
    </row>
    <row r="832" spans="27:44">
      <c r="AA832" s="40"/>
      <c r="AB832" s="9"/>
      <c r="AG832" s="40"/>
      <c r="AH832" s="9"/>
      <c r="AI832" s="40"/>
      <c r="AJ832" s="9"/>
      <c r="AK832" s="40"/>
      <c r="AL832" s="9"/>
      <c r="AM832" s="40"/>
      <c r="AN832" s="9"/>
      <c r="AO832" s="40"/>
      <c r="AP832" s="9"/>
      <c r="AQ832" s="40"/>
      <c r="AR832" s="9"/>
    </row>
    <row r="833" spans="27:44">
      <c r="AA833" s="40"/>
      <c r="AB833" s="9"/>
      <c r="AG833" s="40"/>
      <c r="AH833" s="9"/>
      <c r="AI833" s="40"/>
      <c r="AJ833" s="9"/>
      <c r="AK833" s="40"/>
      <c r="AL833" s="9"/>
      <c r="AM833" s="40"/>
      <c r="AN833" s="9"/>
      <c r="AO833" s="40"/>
      <c r="AP833" s="9"/>
      <c r="AQ833" s="40"/>
      <c r="AR833" s="9"/>
    </row>
    <row r="834" spans="27:44">
      <c r="AA834" s="40"/>
      <c r="AB834" s="9"/>
      <c r="AG834" s="40"/>
      <c r="AH834" s="9"/>
      <c r="AI834" s="40"/>
      <c r="AJ834" s="9"/>
      <c r="AK834" s="40"/>
      <c r="AL834" s="9"/>
      <c r="AM834" s="40"/>
      <c r="AN834" s="9"/>
      <c r="AO834" s="40"/>
      <c r="AP834" s="9"/>
      <c r="AQ834" s="40"/>
      <c r="AR834" s="9"/>
    </row>
    <row r="835" spans="27:44">
      <c r="AA835" s="40"/>
      <c r="AB835" s="9"/>
      <c r="AG835" s="40"/>
      <c r="AH835" s="9"/>
      <c r="AI835" s="40"/>
      <c r="AJ835" s="9"/>
      <c r="AK835" s="40"/>
      <c r="AL835" s="9"/>
      <c r="AM835" s="40"/>
      <c r="AN835" s="9"/>
      <c r="AO835" s="40"/>
      <c r="AP835" s="9"/>
      <c r="AQ835" s="40"/>
      <c r="AR835" s="9"/>
    </row>
    <row r="836" spans="27:44">
      <c r="AA836" s="40"/>
      <c r="AB836" s="9"/>
      <c r="AG836" s="40"/>
      <c r="AH836" s="9"/>
      <c r="AI836" s="40"/>
      <c r="AJ836" s="9"/>
      <c r="AK836" s="40"/>
      <c r="AL836" s="9"/>
      <c r="AM836" s="40"/>
      <c r="AN836" s="9"/>
      <c r="AO836" s="40"/>
      <c r="AP836" s="9"/>
      <c r="AQ836" s="40"/>
      <c r="AR836" s="9"/>
    </row>
    <row r="837" spans="27:44">
      <c r="AA837" s="40"/>
      <c r="AB837" s="9"/>
      <c r="AG837" s="40"/>
      <c r="AH837" s="9"/>
      <c r="AI837" s="40"/>
      <c r="AJ837" s="9"/>
      <c r="AK837" s="40"/>
      <c r="AL837" s="9"/>
      <c r="AM837" s="40"/>
      <c r="AN837" s="9"/>
      <c r="AO837" s="40"/>
      <c r="AP837" s="9"/>
      <c r="AQ837" s="40"/>
      <c r="AR837" s="9"/>
    </row>
    <row r="838" spans="27:44">
      <c r="AA838" s="40"/>
      <c r="AB838" s="9"/>
      <c r="AG838" s="40"/>
      <c r="AH838" s="9"/>
      <c r="AI838" s="40"/>
      <c r="AJ838" s="9"/>
      <c r="AK838" s="40"/>
      <c r="AL838" s="9"/>
      <c r="AM838" s="40"/>
      <c r="AN838" s="9"/>
      <c r="AO838" s="40"/>
      <c r="AP838" s="9"/>
      <c r="AQ838" s="40"/>
      <c r="AR838" s="9"/>
    </row>
    <row r="839" spans="27:44">
      <c r="AA839" s="40"/>
      <c r="AB839" s="9"/>
      <c r="AG839" s="40"/>
      <c r="AH839" s="9"/>
      <c r="AI839" s="40"/>
      <c r="AJ839" s="9"/>
      <c r="AK839" s="40"/>
      <c r="AL839" s="9"/>
      <c r="AM839" s="40"/>
      <c r="AN839" s="9"/>
      <c r="AO839" s="40"/>
      <c r="AP839" s="9"/>
      <c r="AQ839" s="40"/>
      <c r="AR839" s="9"/>
    </row>
    <row r="840" spans="27:44">
      <c r="AA840" s="40"/>
      <c r="AB840" s="9"/>
      <c r="AG840" s="40"/>
      <c r="AH840" s="9"/>
      <c r="AI840" s="40"/>
      <c r="AJ840" s="9"/>
      <c r="AK840" s="40"/>
      <c r="AL840" s="9"/>
      <c r="AM840" s="40"/>
      <c r="AN840" s="9"/>
      <c r="AO840" s="40"/>
      <c r="AP840" s="9"/>
      <c r="AQ840" s="40"/>
      <c r="AR840" s="9"/>
    </row>
    <row r="841" spans="27:44">
      <c r="AA841" s="40"/>
      <c r="AB841" s="9"/>
      <c r="AG841" s="40"/>
      <c r="AH841" s="9"/>
      <c r="AI841" s="40"/>
      <c r="AJ841" s="9"/>
      <c r="AK841" s="40"/>
      <c r="AL841" s="9"/>
      <c r="AM841" s="40"/>
      <c r="AN841" s="9"/>
      <c r="AO841" s="40"/>
      <c r="AP841" s="9"/>
      <c r="AQ841" s="40"/>
      <c r="AR841" s="9"/>
    </row>
    <row r="842" spans="27:44">
      <c r="AA842" s="40"/>
      <c r="AB842" s="9"/>
      <c r="AG842" s="40"/>
      <c r="AH842" s="9"/>
      <c r="AI842" s="40"/>
      <c r="AJ842" s="9"/>
      <c r="AK842" s="40"/>
      <c r="AL842" s="9"/>
      <c r="AM842" s="40"/>
      <c r="AN842" s="9"/>
      <c r="AO842" s="40"/>
      <c r="AP842" s="9"/>
      <c r="AQ842" s="40"/>
      <c r="AR842" s="9"/>
    </row>
    <row r="843" spans="27:44">
      <c r="AA843" s="40"/>
      <c r="AB843" s="9"/>
      <c r="AG843" s="40"/>
      <c r="AH843" s="9"/>
      <c r="AI843" s="40"/>
      <c r="AJ843" s="9"/>
      <c r="AK843" s="40"/>
      <c r="AL843" s="9"/>
      <c r="AM843" s="40"/>
      <c r="AN843" s="9"/>
      <c r="AO843" s="40"/>
      <c r="AP843" s="9"/>
      <c r="AQ843" s="40"/>
      <c r="AR843" s="9"/>
    </row>
    <row r="844" spans="27:44">
      <c r="AA844" s="40"/>
      <c r="AB844" s="9"/>
      <c r="AG844" s="40"/>
      <c r="AH844" s="9"/>
      <c r="AI844" s="40"/>
      <c r="AJ844" s="9"/>
      <c r="AK844" s="40"/>
      <c r="AL844" s="9"/>
      <c r="AM844" s="40"/>
      <c r="AN844" s="9"/>
      <c r="AO844" s="40"/>
      <c r="AP844" s="9"/>
      <c r="AQ844" s="40"/>
      <c r="AR844" s="9"/>
    </row>
    <row r="845" spans="27:44">
      <c r="AA845" s="40"/>
      <c r="AB845" s="9"/>
      <c r="AG845" s="40"/>
      <c r="AH845" s="9"/>
      <c r="AI845" s="40"/>
      <c r="AJ845" s="9"/>
      <c r="AK845" s="40"/>
      <c r="AL845" s="9"/>
      <c r="AM845" s="40"/>
      <c r="AN845" s="9"/>
      <c r="AO845" s="40"/>
      <c r="AP845" s="9"/>
      <c r="AQ845" s="40"/>
      <c r="AR845" s="9"/>
    </row>
    <row r="846" spans="27:44">
      <c r="AA846" s="40"/>
      <c r="AB846" s="9"/>
      <c r="AG846" s="40"/>
      <c r="AH846" s="9"/>
      <c r="AI846" s="40"/>
      <c r="AJ846" s="9"/>
      <c r="AK846" s="40"/>
      <c r="AL846" s="9"/>
      <c r="AM846" s="40"/>
      <c r="AN846" s="9"/>
      <c r="AO846" s="40"/>
      <c r="AP846" s="9"/>
      <c r="AQ846" s="40"/>
      <c r="AR846" s="9"/>
    </row>
    <row r="847" spans="27:44">
      <c r="AA847" s="40"/>
      <c r="AB847" s="9"/>
      <c r="AG847" s="40"/>
      <c r="AH847" s="9"/>
      <c r="AI847" s="40"/>
      <c r="AJ847" s="9"/>
      <c r="AK847" s="40"/>
      <c r="AL847" s="9"/>
      <c r="AM847" s="40"/>
      <c r="AN847" s="9"/>
      <c r="AO847" s="40"/>
      <c r="AP847" s="9"/>
      <c r="AQ847" s="40"/>
      <c r="AR847" s="9"/>
    </row>
    <row r="848" spans="27:44">
      <c r="AA848" s="40"/>
      <c r="AB848" s="9"/>
      <c r="AG848" s="40"/>
      <c r="AH848" s="9"/>
      <c r="AI848" s="40"/>
      <c r="AJ848" s="9"/>
      <c r="AK848" s="40"/>
      <c r="AL848" s="9"/>
      <c r="AM848" s="40"/>
      <c r="AN848" s="9"/>
      <c r="AO848" s="40"/>
      <c r="AP848" s="9"/>
      <c r="AQ848" s="40"/>
      <c r="AR848" s="9"/>
    </row>
    <row r="849" spans="27:44">
      <c r="AA849" s="40"/>
      <c r="AB849" s="9"/>
      <c r="AG849" s="40"/>
      <c r="AH849" s="9"/>
      <c r="AI849" s="40"/>
      <c r="AJ849" s="9"/>
      <c r="AK849" s="40"/>
      <c r="AL849" s="9"/>
      <c r="AM849" s="40"/>
      <c r="AN849" s="9"/>
      <c r="AO849" s="40"/>
      <c r="AP849" s="9"/>
      <c r="AQ849" s="40"/>
      <c r="AR849" s="9"/>
    </row>
    <row r="850" spans="27:44">
      <c r="AA850" s="40"/>
      <c r="AB850" s="9"/>
      <c r="AG850" s="40"/>
      <c r="AH850" s="9"/>
      <c r="AI850" s="40"/>
      <c r="AJ850" s="9"/>
      <c r="AK850" s="40"/>
      <c r="AL850" s="9"/>
      <c r="AM850" s="40"/>
      <c r="AN850" s="9"/>
      <c r="AO850" s="40"/>
      <c r="AP850" s="9"/>
      <c r="AQ850" s="40"/>
      <c r="AR850" s="9"/>
    </row>
    <row r="851" spans="27:44">
      <c r="AA851" s="40"/>
      <c r="AB851" s="9"/>
      <c r="AG851" s="40"/>
      <c r="AH851" s="9"/>
      <c r="AI851" s="40"/>
      <c r="AJ851" s="9"/>
      <c r="AK851" s="40"/>
      <c r="AL851" s="9"/>
      <c r="AM851" s="40"/>
      <c r="AN851" s="9"/>
      <c r="AO851" s="40"/>
      <c r="AP851" s="9"/>
      <c r="AQ851" s="40"/>
      <c r="AR851" s="9"/>
    </row>
    <row r="852" spans="27:44">
      <c r="AA852" s="40"/>
      <c r="AB852" s="9"/>
      <c r="AG852" s="40"/>
      <c r="AH852" s="9"/>
      <c r="AI852" s="40"/>
      <c r="AJ852" s="9"/>
      <c r="AK852" s="40"/>
      <c r="AL852" s="9"/>
      <c r="AM852" s="40"/>
      <c r="AN852" s="9"/>
      <c r="AO852" s="40"/>
      <c r="AP852" s="9"/>
      <c r="AQ852" s="40"/>
      <c r="AR852" s="9"/>
    </row>
    <row r="853" spans="27:44">
      <c r="AA853" s="40"/>
      <c r="AB853" s="9"/>
      <c r="AG853" s="40"/>
      <c r="AH853" s="9"/>
      <c r="AI853" s="40"/>
      <c r="AJ853" s="9"/>
      <c r="AK853" s="40"/>
      <c r="AL853" s="9"/>
      <c r="AM853" s="40"/>
      <c r="AN853" s="9"/>
      <c r="AO853" s="40"/>
      <c r="AP853" s="9"/>
      <c r="AQ853" s="40"/>
      <c r="AR853" s="9"/>
    </row>
    <row r="854" spans="27:44">
      <c r="AA854" s="40"/>
      <c r="AB854" s="9"/>
      <c r="AG854" s="40"/>
      <c r="AH854" s="9"/>
      <c r="AI854" s="40"/>
      <c r="AJ854" s="9"/>
      <c r="AK854" s="40"/>
      <c r="AL854" s="9"/>
      <c r="AM854" s="40"/>
      <c r="AN854" s="9"/>
      <c r="AO854" s="40"/>
      <c r="AP854" s="9"/>
      <c r="AQ854" s="40"/>
      <c r="AR854" s="9"/>
    </row>
    <row r="855" spans="27:44">
      <c r="AA855" s="40"/>
      <c r="AB855" s="9"/>
      <c r="AG855" s="40"/>
      <c r="AH855" s="9"/>
      <c r="AI855" s="40"/>
      <c r="AJ855" s="9"/>
      <c r="AK855" s="40"/>
      <c r="AL855" s="9"/>
      <c r="AM855" s="40"/>
      <c r="AN855" s="9"/>
      <c r="AO855" s="40"/>
      <c r="AP855" s="9"/>
      <c r="AQ855" s="40"/>
      <c r="AR855" s="9"/>
    </row>
    <row r="856" spans="27:44">
      <c r="AA856" s="40"/>
      <c r="AB856" s="9"/>
      <c r="AG856" s="40"/>
      <c r="AH856" s="9"/>
      <c r="AI856" s="40"/>
      <c r="AJ856" s="9"/>
      <c r="AK856" s="40"/>
      <c r="AL856" s="9"/>
      <c r="AM856" s="40"/>
      <c r="AN856" s="9"/>
      <c r="AO856" s="40"/>
      <c r="AP856" s="9"/>
      <c r="AQ856" s="40"/>
      <c r="AR856" s="9"/>
    </row>
    <row r="857" spans="27:44">
      <c r="AA857" s="40"/>
      <c r="AB857" s="9"/>
      <c r="AG857" s="40"/>
      <c r="AH857" s="9"/>
      <c r="AI857" s="40"/>
      <c r="AJ857" s="9"/>
      <c r="AK857" s="40"/>
      <c r="AL857" s="9"/>
      <c r="AM857" s="40"/>
      <c r="AN857" s="9"/>
      <c r="AO857" s="40"/>
      <c r="AP857" s="9"/>
      <c r="AQ857" s="40"/>
      <c r="AR857" s="9"/>
    </row>
    <row r="858" spans="27:44">
      <c r="AA858" s="40"/>
      <c r="AB858" s="9"/>
      <c r="AG858" s="40"/>
      <c r="AH858" s="9"/>
      <c r="AI858" s="40"/>
      <c r="AJ858" s="9"/>
      <c r="AK858" s="40"/>
      <c r="AL858" s="9"/>
      <c r="AM858" s="40"/>
      <c r="AN858" s="9"/>
      <c r="AO858" s="40"/>
      <c r="AP858" s="9"/>
      <c r="AQ858" s="40"/>
      <c r="AR858" s="9"/>
    </row>
    <row r="859" spans="27:44">
      <c r="AA859" s="40"/>
      <c r="AB859" s="9"/>
      <c r="AG859" s="40"/>
      <c r="AH859" s="9"/>
      <c r="AI859" s="40"/>
      <c r="AJ859" s="9"/>
      <c r="AK859" s="40"/>
      <c r="AL859" s="9"/>
      <c r="AM859" s="40"/>
      <c r="AN859" s="9"/>
      <c r="AO859" s="40"/>
      <c r="AP859" s="9"/>
      <c r="AQ859" s="40"/>
      <c r="AR859" s="9"/>
    </row>
    <row r="860" spans="27:44">
      <c r="AA860" s="40"/>
      <c r="AB860" s="9"/>
      <c r="AG860" s="40"/>
      <c r="AH860" s="9"/>
      <c r="AI860" s="40"/>
      <c r="AJ860" s="9"/>
      <c r="AK860" s="40"/>
      <c r="AL860" s="9"/>
      <c r="AM860" s="40"/>
      <c r="AN860" s="9"/>
      <c r="AO860" s="40"/>
      <c r="AP860" s="9"/>
      <c r="AQ860" s="40"/>
      <c r="AR860" s="9"/>
    </row>
    <row r="861" spans="27:44">
      <c r="AA861" s="40"/>
      <c r="AB861" s="9"/>
      <c r="AG861" s="40"/>
      <c r="AH861" s="9"/>
      <c r="AI861" s="40"/>
      <c r="AJ861" s="9"/>
      <c r="AK861" s="40"/>
      <c r="AL861" s="9"/>
      <c r="AM861" s="40"/>
      <c r="AN861" s="9"/>
      <c r="AO861" s="40"/>
      <c r="AP861" s="9"/>
      <c r="AQ861" s="40"/>
      <c r="AR861" s="9"/>
    </row>
    <row r="862" spans="27:44">
      <c r="AA862" s="40"/>
      <c r="AB862" s="9"/>
      <c r="AG862" s="40"/>
      <c r="AH862" s="9"/>
      <c r="AI862" s="40"/>
      <c r="AJ862" s="9"/>
      <c r="AK862" s="40"/>
      <c r="AL862" s="9"/>
      <c r="AM862" s="40"/>
      <c r="AN862" s="9"/>
      <c r="AO862" s="40"/>
      <c r="AP862" s="9"/>
      <c r="AQ862" s="40"/>
      <c r="AR862" s="9"/>
    </row>
    <row r="863" spans="27:44">
      <c r="AA863" s="40"/>
      <c r="AB863" s="9"/>
      <c r="AG863" s="40"/>
      <c r="AH863" s="9"/>
      <c r="AI863" s="40"/>
      <c r="AJ863" s="9"/>
      <c r="AK863" s="40"/>
      <c r="AL863" s="9"/>
      <c r="AM863" s="40"/>
      <c r="AN863" s="9"/>
      <c r="AO863" s="40"/>
      <c r="AP863" s="9"/>
      <c r="AQ863" s="40"/>
      <c r="AR863" s="9"/>
    </row>
    <row r="864" spans="27:44">
      <c r="AA864" s="40"/>
      <c r="AB864" s="9"/>
      <c r="AG864" s="40"/>
      <c r="AH864" s="9"/>
      <c r="AI864" s="40"/>
      <c r="AJ864" s="9"/>
      <c r="AK864" s="40"/>
      <c r="AL864" s="9"/>
      <c r="AM864" s="40"/>
      <c r="AN864" s="9"/>
      <c r="AO864" s="40"/>
      <c r="AP864" s="9"/>
      <c r="AQ864" s="40"/>
      <c r="AR864" s="9"/>
    </row>
    <row r="865" spans="27:44">
      <c r="AA865" s="40"/>
      <c r="AB865" s="9"/>
      <c r="AG865" s="40"/>
      <c r="AH865" s="9"/>
      <c r="AI865" s="40"/>
      <c r="AJ865" s="9"/>
      <c r="AK865" s="40"/>
      <c r="AL865" s="9"/>
      <c r="AM865" s="40"/>
      <c r="AN865" s="9"/>
      <c r="AO865" s="40"/>
      <c r="AP865" s="9"/>
      <c r="AQ865" s="40"/>
      <c r="AR865" s="9"/>
    </row>
    <row r="866" spans="27:44">
      <c r="AA866" s="40"/>
      <c r="AB866" s="9"/>
      <c r="AG866" s="40"/>
      <c r="AH866" s="9"/>
      <c r="AI866" s="40"/>
      <c r="AJ866" s="9"/>
      <c r="AK866" s="40"/>
      <c r="AL866" s="9"/>
      <c r="AM866" s="40"/>
      <c r="AN866" s="9"/>
      <c r="AO866" s="40"/>
      <c r="AP866" s="9"/>
      <c r="AQ866" s="40"/>
      <c r="AR866" s="9"/>
    </row>
    <row r="867" spans="27:44">
      <c r="AA867" s="40"/>
      <c r="AB867" s="9"/>
      <c r="AG867" s="40"/>
      <c r="AH867" s="9"/>
      <c r="AI867" s="40"/>
      <c r="AJ867" s="9"/>
      <c r="AK867" s="40"/>
      <c r="AL867" s="9"/>
      <c r="AM867" s="40"/>
      <c r="AN867" s="9"/>
      <c r="AO867" s="40"/>
      <c r="AP867" s="9"/>
      <c r="AQ867" s="40"/>
      <c r="AR867" s="9"/>
    </row>
    <row r="868" spans="27:44">
      <c r="AA868" s="40"/>
      <c r="AB868" s="9"/>
      <c r="AG868" s="40"/>
      <c r="AH868" s="9"/>
      <c r="AI868" s="40"/>
      <c r="AJ868" s="9"/>
      <c r="AK868" s="40"/>
      <c r="AL868" s="9"/>
      <c r="AM868" s="40"/>
      <c r="AN868" s="9"/>
      <c r="AO868" s="40"/>
      <c r="AP868" s="9"/>
      <c r="AQ868" s="40"/>
      <c r="AR868" s="9"/>
    </row>
    <row r="869" spans="27:44">
      <c r="AA869" s="40"/>
      <c r="AB869" s="9"/>
      <c r="AG869" s="40"/>
      <c r="AH869" s="9"/>
      <c r="AI869" s="40"/>
      <c r="AJ869" s="9"/>
      <c r="AK869" s="40"/>
      <c r="AL869" s="9"/>
      <c r="AM869" s="40"/>
      <c r="AN869" s="9"/>
      <c r="AO869" s="40"/>
      <c r="AP869" s="9"/>
      <c r="AQ869" s="40"/>
      <c r="AR869" s="9"/>
    </row>
    <row r="870" spans="27:44">
      <c r="AA870" s="40"/>
      <c r="AB870" s="9"/>
      <c r="AG870" s="40"/>
      <c r="AH870" s="9"/>
      <c r="AI870" s="40"/>
      <c r="AJ870" s="9"/>
      <c r="AK870" s="40"/>
      <c r="AL870" s="9"/>
      <c r="AM870" s="40"/>
      <c r="AN870" s="9"/>
      <c r="AO870" s="40"/>
      <c r="AP870" s="9"/>
      <c r="AQ870" s="40"/>
      <c r="AR870" s="9"/>
    </row>
    <row r="871" spans="27:44">
      <c r="AA871" s="40"/>
      <c r="AB871" s="9"/>
      <c r="AG871" s="40"/>
      <c r="AH871" s="9"/>
      <c r="AI871" s="40"/>
      <c r="AJ871" s="9"/>
      <c r="AK871" s="40"/>
      <c r="AL871" s="9"/>
      <c r="AM871" s="40"/>
      <c r="AN871" s="9"/>
      <c r="AO871" s="40"/>
      <c r="AP871" s="9"/>
      <c r="AQ871" s="40"/>
      <c r="AR871" s="9"/>
    </row>
    <row r="872" spans="27:44">
      <c r="AA872" s="40"/>
      <c r="AB872" s="9"/>
      <c r="AG872" s="40"/>
      <c r="AH872" s="9"/>
      <c r="AI872" s="40"/>
      <c r="AJ872" s="9"/>
      <c r="AK872" s="40"/>
      <c r="AL872" s="9"/>
      <c r="AM872" s="40"/>
      <c r="AN872" s="9"/>
      <c r="AO872" s="40"/>
      <c r="AP872" s="9"/>
      <c r="AQ872" s="40"/>
      <c r="AR872" s="9"/>
    </row>
    <row r="873" spans="27:44">
      <c r="AA873" s="40"/>
      <c r="AB873" s="9"/>
      <c r="AG873" s="40"/>
      <c r="AH873" s="9"/>
      <c r="AI873" s="40"/>
      <c r="AJ873" s="9"/>
      <c r="AK873" s="40"/>
      <c r="AL873" s="9"/>
      <c r="AM873" s="40"/>
      <c r="AN873" s="9"/>
      <c r="AO873" s="40"/>
      <c r="AP873" s="9"/>
      <c r="AQ873" s="40"/>
      <c r="AR873" s="9"/>
    </row>
    <row r="874" spans="27:44">
      <c r="AA874" s="40"/>
      <c r="AB874" s="9"/>
      <c r="AG874" s="40"/>
      <c r="AH874" s="9"/>
      <c r="AI874" s="40"/>
      <c r="AJ874" s="9"/>
      <c r="AK874" s="40"/>
      <c r="AL874" s="9"/>
      <c r="AM874" s="40"/>
      <c r="AN874" s="9"/>
      <c r="AO874" s="40"/>
      <c r="AP874" s="9"/>
      <c r="AQ874" s="40"/>
      <c r="AR874" s="9"/>
    </row>
    <row r="875" spans="27:44">
      <c r="AA875" s="40"/>
      <c r="AB875" s="9"/>
      <c r="AG875" s="40"/>
      <c r="AH875" s="9"/>
      <c r="AI875" s="40"/>
      <c r="AJ875" s="9"/>
      <c r="AK875" s="40"/>
      <c r="AL875" s="9"/>
      <c r="AM875" s="40"/>
      <c r="AN875" s="9"/>
      <c r="AO875" s="40"/>
      <c r="AP875" s="9"/>
      <c r="AQ875" s="40"/>
      <c r="AR875" s="9"/>
    </row>
    <row r="876" spans="27:44">
      <c r="AA876" s="40"/>
      <c r="AB876" s="9"/>
      <c r="AG876" s="40"/>
      <c r="AH876" s="9"/>
      <c r="AI876" s="40"/>
      <c r="AJ876" s="9"/>
      <c r="AK876" s="40"/>
      <c r="AL876" s="9"/>
      <c r="AM876" s="40"/>
      <c r="AN876" s="9"/>
      <c r="AO876" s="40"/>
      <c r="AP876" s="9"/>
      <c r="AQ876" s="40"/>
      <c r="AR876" s="9"/>
    </row>
    <row r="877" spans="27:44">
      <c r="AA877" s="40"/>
      <c r="AB877" s="9"/>
      <c r="AG877" s="40"/>
      <c r="AH877" s="9"/>
      <c r="AI877" s="40"/>
      <c r="AJ877" s="9"/>
      <c r="AK877" s="40"/>
      <c r="AL877" s="9"/>
      <c r="AM877" s="40"/>
      <c r="AN877" s="9"/>
      <c r="AO877" s="40"/>
      <c r="AP877" s="9"/>
      <c r="AQ877" s="40"/>
      <c r="AR877" s="9"/>
    </row>
    <row r="878" spans="27:44">
      <c r="AA878" s="40"/>
      <c r="AB878" s="9"/>
      <c r="AG878" s="40"/>
      <c r="AH878" s="9"/>
      <c r="AI878" s="40"/>
      <c r="AJ878" s="9"/>
      <c r="AK878" s="40"/>
      <c r="AL878" s="9"/>
      <c r="AM878" s="40"/>
      <c r="AN878" s="9"/>
      <c r="AO878" s="40"/>
      <c r="AP878" s="9"/>
      <c r="AQ878" s="40"/>
      <c r="AR878" s="9"/>
    </row>
    <row r="879" spans="27:44">
      <c r="AA879" s="40"/>
      <c r="AB879" s="9"/>
      <c r="AG879" s="40"/>
      <c r="AH879" s="9"/>
      <c r="AI879" s="40"/>
      <c r="AJ879" s="9"/>
      <c r="AK879" s="40"/>
      <c r="AL879" s="9"/>
      <c r="AM879" s="40"/>
      <c r="AN879" s="9"/>
      <c r="AO879" s="40"/>
      <c r="AP879" s="9"/>
      <c r="AQ879" s="40"/>
      <c r="AR879" s="9"/>
    </row>
    <row r="880" spans="27:44">
      <c r="AA880" s="40"/>
      <c r="AB880" s="9"/>
      <c r="AG880" s="40"/>
      <c r="AH880" s="9"/>
      <c r="AI880" s="40"/>
      <c r="AJ880" s="9"/>
      <c r="AK880" s="40"/>
      <c r="AL880" s="9"/>
      <c r="AM880" s="40"/>
      <c r="AN880" s="9"/>
      <c r="AO880" s="40"/>
      <c r="AP880" s="9"/>
      <c r="AQ880" s="40"/>
      <c r="AR880" s="9"/>
    </row>
    <row r="881" spans="27:44">
      <c r="AA881" s="40"/>
      <c r="AB881" s="9"/>
      <c r="AG881" s="40"/>
      <c r="AH881" s="9"/>
      <c r="AI881" s="40"/>
      <c r="AJ881" s="9"/>
      <c r="AK881" s="40"/>
      <c r="AL881" s="9"/>
      <c r="AM881" s="40"/>
      <c r="AN881" s="9"/>
      <c r="AO881" s="40"/>
      <c r="AP881" s="9"/>
      <c r="AQ881" s="40"/>
      <c r="AR881" s="9"/>
    </row>
    <row r="882" spans="27:44">
      <c r="AA882" s="40"/>
      <c r="AB882" s="9"/>
      <c r="AG882" s="40"/>
      <c r="AH882" s="9"/>
      <c r="AI882" s="40"/>
      <c r="AJ882" s="9"/>
      <c r="AK882" s="40"/>
      <c r="AL882" s="9"/>
      <c r="AM882" s="40"/>
      <c r="AN882" s="9"/>
      <c r="AO882" s="40"/>
      <c r="AP882" s="9"/>
      <c r="AQ882" s="40"/>
      <c r="AR882" s="9"/>
    </row>
    <row r="883" spans="27:44">
      <c r="AA883" s="40"/>
      <c r="AB883" s="9"/>
      <c r="AG883" s="40"/>
      <c r="AH883" s="9"/>
      <c r="AI883" s="40"/>
      <c r="AJ883" s="9"/>
      <c r="AK883" s="40"/>
      <c r="AL883" s="9"/>
      <c r="AM883" s="40"/>
      <c r="AN883" s="9"/>
      <c r="AO883" s="40"/>
      <c r="AP883" s="9"/>
      <c r="AQ883" s="40"/>
      <c r="AR883" s="9"/>
    </row>
    <row r="884" spans="27:44">
      <c r="AA884" s="40"/>
      <c r="AB884" s="9"/>
      <c r="AG884" s="40"/>
      <c r="AH884" s="9"/>
      <c r="AI884" s="40"/>
      <c r="AJ884" s="9"/>
      <c r="AK884" s="40"/>
      <c r="AL884" s="9"/>
      <c r="AM884" s="40"/>
      <c r="AN884" s="9"/>
      <c r="AO884" s="40"/>
      <c r="AP884" s="9"/>
      <c r="AQ884" s="40"/>
      <c r="AR884" s="9"/>
    </row>
    <row r="885" spans="27:44">
      <c r="AA885" s="40"/>
      <c r="AB885" s="9"/>
      <c r="AG885" s="40"/>
      <c r="AH885" s="9"/>
      <c r="AI885" s="40"/>
      <c r="AJ885" s="9"/>
      <c r="AK885" s="40"/>
      <c r="AL885" s="9"/>
      <c r="AM885" s="40"/>
      <c r="AN885" s="9"/>
      <c r="AO885" s="40"/>
      <c r="AP885" s="9"/>
      <c r="AQ885" s="40"/>
      <c r="AR885" s="9"/>
    </row>
    <row r="886" spans="27:44">
      <c r="AA886" s="40"/>
      <c r="AB886" s="9"/>
      <c r="AG886" s="40"/>
      <c r="AH886" s="9"/>
      <c r="AI886" s="40"/>
      <c r="AJ886" s="9"/>
      <c r="AK886" s="40"/>
      <c r="AL886" s="9"/>
      <c r="AM886" s="40"/>
      <c r="AN886" s="9"/>
      <c r="AO886" s="40"/>
      <c r="AP886" s="9"/>
      <c r="AQ886" s="40"/>
      <c r="AR886" s="9"/>
    </row>
    <row r="887" spans="27:44">
      <c r="AA887" s="40"/>
      <c r="AB887" s="9"/>
      <c r="AG887" s="40"/>
      <c r="AH887" s="9"/>
      <c r="AI887" s="40"/>
      <c r="AJ887" s="9"/>
      <c r="AK887" s="40"/>
      <c r="AL887" s="9"/>
      <c r="AM887" s="40"/>
      <c r="AN887" s="9"/>
      <c r="AO887" s="40"/>
      <c r="AP887" s="9"/>
      <c r="AQ887" s="40"/>
      <c r="AR887" s="9"/>
    </row>
    <row r="888" spans="27:44">
      <c r="AA888" s="40"/>
      <c r="AB888" s="9"/>
      <c r="AG888" s="40"/>
      <c r="AH888" s="9"/>
      <c r="AI888" s="40"/>
      <c r="AJ888" s="9"/>
      <c r="AK888" s="40"/>
      <c r="AL888" s="9"/>
      <c r="AM888" s="40"/>
      <c r="AN888" s="9"/>
      <c r="AO888" s="40"/>
      <c r="AP888" s="9"/>
      <c r="AQ888" s="40"/>
      <c r="AR888" s="9"/>
    </row>
    <row r="889" spans="27:44">
      <c r="AA889" s="40"/>
      <c r="AB889" s="9"/>
      <c r="AG889" s="40"/>
      <c r="AH889" s="9"/>
      <c r="AI889" s="40"/>
      <c r="AJ889" s="9"/>
      <c r="AK889" s="40"/>
      <c r="AL889" s="9"/>
      <c r="AM889" s="40"/>
      <c r="AN889" s="9"/>
      <c r="AO889" s="40"/>
      <c r="AP889" s="9"/>
      <c r="AQ889" s="40"/>
      <c r="AR889" s="9"/>
    </row>
    <row r="890" spans="27:44">
      <c r="AA890" s="40"/>
      <c r="AB890" s="9"/>
      <c r="AG890" s="40"/>
      <c r="AH890" s="9"/>
      <c r="AI890" s="40"/>
      <c r="AJ890" s="9"/>
      <c r="AK890" s="40"/>
      <c r="AL890" s="9"/>
      <c r="AM890" s="40"/>
      <c r="AN890" s="9"/>
      <c r="AO890" s="40"/>
      <c r="AP890" s="9"/>
      <c r="AQ890" s="40"/>
      <c r="AR890" s="9"/>
    </row>
    <row r="891" spans="27:44">
      <c r="AA891" s="40"/>
      <c r="AB891" s="9"/>
      <c r="AG891" s="40"/>
      <c r="AH891" s="9"/>
      <c r="AI891" s="40"/>
      <c r="AJ891" s="9"/>
      <c r="AK891" s="40"/>
      <c r="AL891" s="9"/>
      <c r="AM891" s="40"/>
      <c r="AN891" s="9"/>
      <c r="AO891" s="40"/>
      <c r="AP891" s="9"/>
      <c r="AQ891" s="40"/>
      <c r="AR891" s="9"/>
    </row>
    <row r="892" spans="27:44">
      <c r="AA892" s="40"/>
      <c r="AB892" s="9"/>
      <c r="AG892" s="40"/>
      <c r="AH892" s="9"/>
      <c r="AI892" s="40"/>
      <c r="AJ892" s="9"/>
      <c r="AK892" s="40"/>
      <c r="AL892" s="9"/>
      <c r="AM892" s="40"/>
      <c r="AN892" s="9"/>
      <c r="AO892" s="40"/>
      <c r="AP892" s="9"/>
      <c r="AQ892" s="40"/>
      <c r="AR892" s="9"/>
    </row>
    <row r="893" spans="27:44">
      <c r="AA893" s="40"/>
      <c r="AB893" s="9"/>
      <c r="AG893" s="40"/>
      <c r="AH893" s="9"/>
      <c r="AI893" s="40"/>
      <c r="AJ893" s="9"/>
      <c r="AK893" s="40"/>
      <c r="AL893" s="9"/>
      <c r="AM893" s="40"/>
      <c r="AN893" s="9"/>
      <c r="AO893" s="40"/>
      <c r="AP893" s="9"/>
      <c r="AQ893" s="40"/>
      <c r="AR893" s="9"/>
    </row>
    <row r="894" spans="27:44">
      <c r="AA894" s="40"/>
      <c r="AB894" s="9"/>
      <c r="AG894" s="40"/>
      <c r="AH894" s="9"/>
      <c r="AI894" s="40"/>
      <c r="AJ894" s="9"/>
      <c r="AK894" s="40"/>
      <c r="AL894" s="9"/>
      <c r="AM894" s="40"/>
      <c r="AN894" s="9"/>
      <c r="AO894" s="40"/>
      <c r="AP894" s="9"/>
      <c r="AQ894" s="40"/>
      <c r="AR894" s="9"/>
    </row>
    <row r="895" spans="27:44">
      <c r="AA895" s="40"/>
      <c r="AB895" s="9"/>
      <c r="AG895" s="40"/>
      <c r="AH895" s="9"/>
      <c r="AI895" s="40"/>
      <c r="AJ895" s="9"/>
      <c r="AK895" s="40"/>
      <c r="AL895" s="9"/>
      <c r="AM895" s="40"/>
      <c r="AN895" s="9"/>
      <c r="AO895" s="40"/>
      <c r="AP895" s="9"/>
      <c r="AQ895" s="40"/>
      <c r="AR895" s="9"/>
    </row>
    <row r="896" spans="27:44">
      <c r="AA896" s="40"/>
      <c r="AB896" s="9"/>
      <c r="AG896" s="40"/>
      <c r="AH896" s="9"/>
      <c r="AI896" s="40"/>
      <c r="AJ896" s="9"/>
      <c r="AK896" s="40"/>
      <c r="AL896" s="9"/>
      <c r="AM896" s="40"/>
      <c r="AN896" s="9"/>
      <c r="AO896" s="40"/>
      <c r="AP896" s="9"/>
      <c r="AQ896" s="40"/>
      <c r="AR896" s="9"/>
    </row>
    <row r="897" spans="27:44">
      <c r="AA897" s="40"/>
      <c r="AB897" s="9"/>
      <c r="AG897" s="40"/>
      <c r="AH897" s="9"/>
      <c r="AI897" s="40"/>
      <c r="AJ897" s="9"/>
      <c r="AK897" s="40"/>
      <c r="AL897" s="9"/>
      <c r="AM897" s="40"/>
      <c r="AN897" s="9"/>
      <c r="AO897" s="40"/>
      <c r="AP897" s="9"/>
      <c r="AQ897" s="40"/>
      <c r="AR897" s="9"/>
    </row>
    <row r="898" spans="27:44">
      <c r="AA898" s="40"/>
      <c r="AB898" s="9"/>
      <c r="AG898" s="40"/>
      <c r="AH898" s="9"/>
      <c r="AI898" s="40"/>
      <c r="AJ898" s="9"/>
      <c r="AK898" s="40"/>
      <c r="AL898" s="9"/>
      <c r="AM898" s="40"/>
      <c r="AN898" s="9"/>
      <c r="AO898" s="40"/>
      <c r="AP898" s="9"/>
      <c r="AQ898" s="40"/>
      <c r="AR898" s="9"/>
    </row>
    <row r="899" spans="27:44">
      <c r="AA899" s="40"/>
      <c r="AB899" s="9"/>
      <c r="AG899" s="40"/>
      <c r="AH899" s="9"/>
      <c r="AI899" s="40"/>
      <c r="AJ899" s="9"/>
      <c r="AK899" s="40"/>
      <c r="AL899" s="9"/>
      <c r="AM899" s="40"/>
      <c r="AN899" s="9"/>
      <c r="AO899" s="40"/>
      <c r="AP899" s="9"/>
      <c r="AQ899" s="40"/>
      <c r="AR899" s="9"/>
    </row>
    <row r="900" spans="27:44">
      <c r="AA900" s="40"/>
      <c r="AB900" s="9"/>
      <c r="AG900" s="40"/>
      <c r="AH900" s="9"/>
      <c r="AI900" s="40"/>
      <c r="AJ900" s="9"/>
      <c r="AK900" s="40"/>
      <c r="AL900" s="9"/>
      <c r="AM900" s="40"/>
      <c r="AN900" s="9"/>
      <c r="AO900" s="40"/>
      <c r="AP900" s="9"/>
      <c r="AQ900" s="40"/>
      <c r="AR900" s="9"/>
    </row>
    <row r="901" spans="27:44">
      <c r="AA901" s="40"/>
      <c r="AB901" s="9"/>
      <c r="AG901" s="40"/>
      <c r="AH901" s="9"/>
      <c r="AI901" s="40"/>
      <c r="AJ901" s="9"/>
      <c r="AK901" s="40"/>
      <c r="AL901" s="9"/>
      <c r="AM901" s="40"/>
      <c r="AN901" s="9"/>
      <c r="AO901" s="40"/>
      <c r="AP901" s="9"/>
      <c r="AQ901" s="40"/>
      <c r="AR901" s="9"/>
    </row>
    <row r="902" spans="27:44">
      <c r="AA902" s="40"/>
      <c r="AB902" s="9"/>
      <c r="AG902" s="40"/>
      <c r="AH902" s="9"/>
      <c r="AI902" s="40"/>
      <c r="AJ902" s="9"/>
      <c r="AK902" s="40"/>
      <c r="AL902" s="9"/>
      <c r="AM902" s="40"/>
      <c r="AN902" s="9"/>
      <c r="AO902" s="40"/>
      <c r="AP902" s="9"/>
      <c r="AQ902" s="40"/>
      <c r="AR902" s="9"/>
    </row>
    <row r="903" spans="27:44">
      <c r="AA903" s="40"/>
      <c r="AB903" s="9"/>
      <c r="AG903" s="40"/>
      <c r="AH903" s="9"/>
      <c r="AI903" s="40"/>
      <c r="AJ903" s="9"/>
      <c r="AK903" s="40"/>
      <c r="AL903" s="9"/>
      <c r="AM903" s="40"/>
      <c r="AN903" s="9"/>
      <c r="AO903" s="40"/>
      <c r="AP903" s="9"/>
      <c r="AQ903" s="40"/>
      <c r="AR903" s="9"/>
    </row>
    <row r="904" spans="27:44">
      <c r="AA904" s="40"/>
      <c r="AB904" s="9"/>
      <c r="AG904" s="40"/>
      <c r="AH904" s="9"/>
      <c r="AI904" s="40"/>
      <c r="AJ904" s="9"/>
      <c r="AK904" s="40"/>
      <c r="AL904" s="9"/>
      <c r="AM904" s="40"/>
      <c r="AN904" s="9"/>
      <c r="AO904" s="40"/>
      <c r="AP904" s="9"/>
      <c r="AQ904" s="40"/>
      <c r="AR904" s="9"/>
    </row>
    <row r="905" spans="27:44">
      <c r="AA905" s="40"/>
      <c r="AB905" s="9"/>
      <c r="AG905" s="40"/>
      <c r="AH905" s="9"/>
      <c r="AI905" s="40"/>
      <c r="AJ905" s="9"/>
      <c r="AK905" s="40"/>
      <c r="AL905" s="9"/>
      <c r="AM905" s="40"/>
      <c r="AN905" s="9"/>
      <c r="AO905" s="40"/>
      <c r="AP905" s="9"/>
      <c r="AQ905" s="40"/>
      <c r="AR905" s="9"/>
    </row>
    <row r="906" spans="27:44">
      <c r="AA906" s="40"/>
      <c r="AB906" s="9"/>
      <c r="AG906" s="40"/>
      <c r="AH906" s="9"/>
      <c r="AI906" s="40"/>
      <c r="AJ906" s="9"/>
      <c r="AK906" s="40"/>
      <c r="AL906" s="9"/>
      <c r="AM906" s="40"/>
      <c r="AN906" s="9"/>
      <c r="AO906" s="40"/>
      <c r="AP906" s="9"/>
      <c r="AQ906" s="40"/>
      <c r="AR906" s="9"/>
    </row>
    <row r="907" spans="27:44">
      <c r="AA907" s="40"/>
      <c r="AB907" s="9"/>
      <c r="AG907" s="40"/>
      <c r="AH907" s="9"/>
      <c r="AI907" s="40"/>
      <c r="AJ907" s="9"/>
      <c r="AK907" s="40"/>
      <c r="AL907" s="9"/>
      <c r="AM907" s="40"/>
      <c r="AN907" s="9"/>
      <c r="AO907" s="40"/>
      <c r="AP907" s="9"/>
      <c r="AQ907" s="40"/>
      <c r="AR907" s="9"/>
    </row>
    <row r="908" spans="27:44">
      <c r="AA908" s="40"/>
      <c r="AB908" s="9"/>
      <c r="AG908" s="40"/>
      <c r="AH908" s="9"/>
      <c r="AI908" s="40"/>
      <c r="AJ908" s="9"/>
      <c r="AK908" s="40"/>
      <c r="AL908" s="9"/>
      <c r="AM908" s="40"/>
      <c r="AN908" s="9"/>
      <c r="AO908" s="40"/>
      <c r="AP908" s="9"/>
      <c r="AQ908" s="40"/>
      <c r="AR908" s="9"/>
    </row>
    <row r="909" spans="27:44">
      <c r="AA909" s="40"/>
      <c r="AB909" s="9"/>
      <c r="AG909" s="40"/>
      <c r="AH909" s="9"/>
      <c r="AI909" s="40"/>
      <c r="AJ909" s="9"/>
      <c r="AK909" s="40"/>
      <c r="AL909" s="9"/>
      <c r="AM909" s="40"/>
      <c r="AN909" s="9"/>
      <c r="AO909" s="40"/>
      <c r="AP909" s="9"/>
      <c r="AQ909" s="40"/>
      <c r="AR909" s="9"/>
    </row>
    <row r="910" spans="27:44">
      <c r="AA910" s="40"/>
      <c r="AB910" s="9"/>
      <c r="AG910" s="40"/>
      <c r="AH910" s="9"/>
      <c r="AI910" s="40"/>
      <c r="AJ910" s="9"/>
      <c r="AK910" s="40"/>
      <c r="AL910" s="9"/>
      <c r="AM910" s="40"/>
      <c r="AN910" s="9"/>
      <c r="AO910" s="40"/>
      <c r="AP910" s="9"/>
      <c r="AQ910" s="40"/>
      <c r="AR910" s="9"/>
    </row>
    <row r="911" spans="27:44">
      <c r="AA911" s="40"/>
      <c r="AB911" s="9"/>
      <c r="AG911" s="40"/>
      <c r="AH911" s="9"/>
      <c r="AI911" s="40"/>
      <c r="AJ911" s="9"/>
      <c r="AK911" s="40"/>
      <c r="AL911" s="9"/>
      <c r="AM911" s="40"/>
      <c r="AN911" s="9"/>
      <c r="AO911" s="40"/>
      <c r="AP911" s="9"/>
      <c r="AQ911" s="40"/>
      <c r="AR911" s="9"/>
    </row>
    <row r="912" spans="27:44">
      <c r="AA912" s="40"/>
      <c r="AB912" s="9"/>
      <c r="AG912" s="40"/>
      <c r="AH912" s="9"/>
      <c r="AI912" s="40"/>
      <c r="AJ912" s="9"/>
      <c r="AK912" s="40"/>
      <c r="AL912" s="9"/>
      <c r="AM912" s="40"/>
      <c r="AN912" s="9"/>
      <c r="AO912" s="40"/>
      <c r="AP912" s="9"/>
      <c r="AQ912" s="40"/>
      <c r="AR912" s="9"/>
    </row>
    <row r="913" spans="27:44">
      <c r="AA913" s="40"/>
      <c r="AB913" s="9"/>
      <c r="AG913" s="40"/>
      <c r="AH913" s="9"/>
      <c r="AI913" s="40"/>
      <c r="AJ913" s="9"/>
      <c r="AK913" s="40"/>
      <c r="AL913" s="9"/>
      <c r="AM913" s="40"/>
      <c r="AN913" s="9"/>
      <c r="AO913" s="40"/>
      <c r="AP913" s="9"/>
      <c r="AQ913" s="40"/>
      <c r="AR913" s="9"/>
    </row>
    <row r="914" spans="27:44">
      <c r="AA914" s="40"/>
      <c r="AB914" s="9"/>
      <c r="AG914" s="40"/>
      <c r="AH914" s="9"/>
      <c r="AI914" s="40"/>
      <c r="AJ914" s="9"/>
      <c r="AK914" s="40"/>
      <c r="AL914" s="9"/>
      <c r="AM914" s="40"/>
      <c r="AN914" s="9"/>
      <c r="AO914" s="40"/>
      <c r="AP914" s="9"/>
      <c r="AQ914" s="40"/>
      <c r="AR914" s="9"/>
    </row>
    <row r="915" spans="27:44">
      <c r="AA915" s="40"/>
      <c r="AB915" s="9"/>
      <c r="AG915" s="40"/>
      <c r="AH915" s="9"/>
      <c r="AI915" s="40"/>
      <c r="AJ915" s="9"/>
      <c r="AK915" s="40"/>
      <c r="AL915" s="9"/>
      <c r="AM915" s="40"/>
      <c r="AN915" s="9"/>
      <c r="AO915" s="40"/>
      <c r="AP915" s="9"/>
      <c r="AQ915" s="40"/>
      <c r="AR915" s="9"/>
    </row>
    <row r="916" spans="27:44">
      <c r="AA916" s="40"/>
      <c r="AB916" s="9"/>
      <c r="AG916" s="40"/>
      <c r="AH916" s="9"/>
      <c r="AI916" s="40"/>
      <c r="AJ916" s="9"/>
      <c r="AK916" s="40"/>
      <c r="AL916" s="9"/>
      <c r="AM916" s="40"/>
      <c r="AN916" s="9"/>
      <c r="AO916" s="40"/>
      <c r="AP916" s="9"/>
      <c r="AQ916" s="40"/>
      <c r="AR916" s="9"/>
    </row>
    <row r="917" spans="27:44">
      <c r="AA917" s="40"/>
      <c r="AB917" s="9"/>
      <c r="AG917" s="40"/>
      <c r="AH917" s="9"/>
      <c r="AI917" s="40"/>
      <c r="AJ917" s="9"/>
      <c r="AK917" s="40"/>
      <c r="AL917" s="9"/>
      <c r="AM917" s="40"/>
      <c r="AN917" s="9"/>
      <c r="AO917" s="40"/>
      <c r="AP917" s="9"/>
      <c r="AQ917" s="40"/>
      <c r="AR917" s="9"/>
    </row>
    <row r="918" spans="27:44">
      <c r="AA918" s="40"/>
      <c r="AB918" s="9"/>
      <c r="AG918" s="40"/>
      <c r="AH918" s="9"/>
      <c r="AI918" s="40"/>
      <c r="AJ918" s="9"/>
      <c r="AK918" s="40"/>
      <c r="AL918" s="9"/>
      <c r="AM918" s="40"/>
      <c r="AN918" s="9"/>
      <c r="AO918" s="40"/>
      <c r="AP918" s="9"/>
      <c r="AQ918" s="40"/>
      <c r="AR918" s="9"/>
    </row>
    <row r="919" spans="27:44">
      <c r="AA919" s="40"/>
      <c r="AB919" s="9"/>
      <c r="AG919" s="40"/>
      <c r="AH919" s="9"/>
      <c r="AI919" s="40"/>
      <c r="AJ919" s="9"/>
      <c r="AK919" s="40"/>
      <c r="AL919" s="9"/>
      <c r="AM919" s="40"/>
      <c r="AN919" s="9"/>
      <c r="AO919" s="40"/>
      <c r="AP919" s="9"/>
      <c r="AQ919" s="40"/>
      <c r="AR919" s="9"/>
    </row>
    <row r="920" spans="27:44">
      <c r="AA920" s="40"/>
      <c r="AB920" s="9"/>
      <c r="AG920" s="40"/>
      <c r="AH920" s="9"/>
      <c r="AI920" s="40"/>
      <c r="AJ920" s="9"/>
      <c r="AK920" s="40"/>
      <c r="AL920" s="9"/>
      <c r="AM920" s="40"/>
      <c r="AN920" s="9"/>
      <c r="AO920" s="40"/>
      <c r="AP920" s="9"/>
      <c r="AQ920" s="40"/>
      <c r="AR920" s="9"/>
    </row>
    <row r="921" spans="27:44">
      <c r="AA921" s="40"/>
      <c r="AB921" s="9"/>
      <c r="AG921" s="40"/>
      <c r="AH921" s="9"/>
      <c r="AI921" s="40"/>
      <c r="AJ921" s="9"/>
      <c r="AK921" s="40"/>
      <c r="AL921" s="9"/>
      <c r="AM921" s="40"/>
      <c r="AN921" s="9"/>
      <c r="AO921" s="40"/>
      <c r="AP921" s="9"/>
      <c r="AQ921" s="40"/>
      <c r="AR921" s="9"/>
    </row>
    <row r="922" spans="27:44">
      <c r="AA922" s="40"/>
      <c r="AB922" s="9"/>
      <c r="AG922" s="40"/>
      <c r="AH922" s="9"/>
      <c r="AI922" s="40"/>
      <c r="AJ922" s="9"/>
      <c r="AK922" s="40"/>
      <c r="AL922" s="9"/>
      <c r="AM922" s="40"/>
      <c r="AN922" s="9"/>
      <c r="AO922" s="40"/>
      <c r="AP922" s="9"/>
      <c r="AQ922" s="40"/>
      <c r="AR922" s="9"/>
    </row>
    <row r="923" spans="27:44">
      <c r="AA923" s="40"/>
      <c r="AB923" s="9"/>
      <c r="AG923" s="40"/>
      <c r="AH923" s="9"/>
      <c r="AI923" s="40"/>
      <c r="AJ923" s="9"/>
      <c r="AK923" s="40"/>
      <c r="AL923" s="9"/>
      <c r="AM923" s="40"/>
      <c r="AN923" s="9"/>
      <c r="AO923" s="40"/>
      <c r="AP923" s="9"/>
      <c r="AQ923" s="40"/>
      <c r="AR923" s="9"/>
    </row>
    <row r="924" spans="27:44">
      <c r="AA924" s="40"/>
      <c r="AB924" s="9"/>
      <c r="AG924" s="40"/>
      <c r="AH924" s="9"/>
      <c r="AI924" s="40"/>
      <c r="AJ924" s="9"/>
      <c r="AK924" s="40"/>
      <c r="AL924" s="9"/>
      <c r="AM924" s="40"/>
      <c r="AN924" s="9"/>
      <c r="AO924" s="40"/>
      <c r="AP924" s="9"/>
      <c r="AQ924" s="40"/>
      <c r="AR924" s="9"/>
    </row>
    <row r="925" spans="27:44">
      <c r="AA925" s="40"/>
      <c r="AB925" s="9"/>
      <c r="AG925" s="40"/>
      <c r="AH925" s="9"/>
      <c r="AI925" s="40"/>
      <c r="AJ925" s="9"/>
      <c r="AK925" s="40"/>
      <c r="AL925" s="9"/>
      <c r="AM925" s="40"/>
      <c r="AN925" s="9"/>
      <c r="AO925" s="40"/>
      <c r="AP925" s="9"/>
      <c r="AQ925" s="40"/>
      <c r="AR925" s="9"/>
    </row>
    <row r="926" spans="27:44">
      <c r="AA926" s="40"/>
      <c r="AB926" s="9"/>
      <c r="AG926" s="40"/>
      <c r="AH926" s="9"/>
      <c r="AI926" s="40"/>
      <c r="AJ926" s="9"/>
      <c r="AK926" s="40"/>
      <c r="AL926" s="9"/>
      <c r="AM926" s="40"/>
      <c r="AN926" s="9"/>
      <c r="AO926" s="40"/>
      <c r="AP926" s="9"/>
      <c r="AQ926" s="40"/>
      <c r="AR926" s="9"/>
    </row>
    <row r="927" spans="27:44">
      <c r="AA927" s="40"/>
      <c r="AB927" s="9"/>
      <c r="AG927" s="40"/>
      <c r="AH927" s="9"/>
      <c r="AI927" s="40"/>
      <c r="AJ927" s="9"/>
      <c r="AK927" s="40"/>
      <c r="AL927" s="9"/>
      <c r="AM927" s="40"/>
      <c r="AN927" s="9"/>
      <c r="AO927" s="40"/>
      <c r="AP927" s="9"/>
      <c r="AQ927" s="40"/>
      <c r="AR927" s="9"/>
    </row>
    <row r="928" spans="27:44">
      <c r="AA928" s="40"/>
      <c r="AB928" s="9"/>
      <c r="AG928" s="40"/>
      <c r="AH928" s="9"/>
      <c r="AI928" s="40"/>
      <c r="AJ928" s="9"/>
      <c r="AK928" s="40"/>
      <c r="AL928" s="9"/>
      <c r="AM928" s="40"/>
      <c r="AN928" s="9"/>
      <c r="AO928" s="40"/>
      <c r="AP928" s="9"/>
      <c r="AQ928" s="40"/>
      <c r="AR928" s="9"/>
    </row>
    <row r="929" spans="27:44">
      <c r="AA929" s="40"/>
      <c r="AB929" s="9"/>
      <c r="AG929" s="40"/>
      <c r="AH929" s="9"/>
      <c r="AI929" s="40"/>
      <c r="AJ929" s="9"/>
      <c r="AK929" s="40"/>
      <c r="AL929" s="9"/>
      <c r="AM929" s="40"/>
      <c r="AN929" s="9"/>
      <c r="AO929" s="40"/>
      <c r="AP929" s="9"/>
      <c r="AQ929" s="40"/>
      <c r="AR929" s="9"/>
    </row>
    <row r="930" spans="27:44">
      <c r="AA930" s="40"/>
      <c r="AB930" s="9"/>
      <c r="AG930" s="40"/>
      <c r="AH930" s="9"/>
      <c r="AI930" s="40"/>
      <c r="AJ930" s="9"/>
      <c r="AK930" s="40"/>
      <c r="AL930" s="9"/>
      <c r="AM930" s="40"/>
      <c r="AN930" s="9"/>
      <c r="AO930" s="40"/>
      <c r="AP930" s="9"/>
      <c r="AQ930" s="40"/>
      <c r="AR930" s="9"/>
    </row>
    <row r="931" spans="27:44">
      <c r="AA931" s="40"/>
      <c r="AB931" s="9"/>
      <c r="AG931" s="40"/>
      <c r="AH931" s="9"/>
      <c r="AI931" s="40"/>
      <c r="AJ931" s="9"/>
      <c r="AK931" s="40"/>
      <c r="AL931" s="9"/>
      <c r="AM931" s="40"/>
      <c r="AN931" s="9"/>
      <c r="AO931" s="40"/>
      <c r="AP931" s="9"/>
      <c r="AQ931" s="40"/>
      <c r="AR931" s="9"/>
    </row>
    <row r="932" spans="27:44">
      <c r="AA932" s="40"/>
      <c r="AB932" s="9"/>
      <c r="AG932" s="40"/>
      <c r="AH932" s="9"/>
      <c r="AI932" s="40"/>
      <c r="AJ932" s="9"/>
      <c r="AK932" s="40"/>
      <c r="AL932" s="9"/>
      <c r="AM932" s="40"/>
      <c r="AN932" s="9"/>
      <c r="AO932" s="40"/>
      <c r="AP932" s="9"/>
      <c r="AQ932" s="40"/>
      <c r="AR932" s="9"/>
    </row>
    <row r="933" spans="27:44">
      <c r="AA933" s="40"/>
      <c r="AB933" s="9"/>
      <c r="AG933" s="40"/>
      <c r="AH933" s="9"/>
      <c r="AI933" s="40"/>
      <c r="AJ933" s="9"/>
      <c r="AK933" s="40"/>
      <c r="AL933" s="9"/>
      <c r="AM933" s="40"/>
      <c r="AN933" s="9"/>
      <c r="AO933" s="40"/>
      <c r="AP933" s="9"/>
      <c r="AQ933" s="40"/>
      <c r="AR933" s="9"/>
    </row>
    <row r="934" spans="27:44">
      <c r="AA934" s="40"/>
      <c r="AB934" s="9"/>
      <c r="AG934" s="40"/>
      <c r="AH934" s="9"/>
      <c r="AI934" s="40"/>
      <c r="AJ934" s="9"/>
      <c r="AK934" s="40"/>
      <c r="AL934" s="9"/>
      <c r="AM934" s="40"/>
      <c r="AN934" s="9"/>
      <c r="AO934" s="40"/>
      <c r="AP934" s="9"/>
      <c r="AQ934" s="40"/>
      <c r="AR934" s="9"/>
    </row>
    <row r="935" spans="27:44">
      <c r="AA935" s="40"/>
      <c r="AB935" s="9"/>
      <c r="AG935" s="40"/>
      <c r="AH935" s="9"/>
      <c r="AI935" s="40"/>
      <c r="AJ935" s="9"/>
      <c r="AK935" s="40"/>
      <c r="AL935" s="9"/>
      <c r="AM935" s="40"/>
      <c r="AN935" s="9"/>
      <c r="AO935" s="40"/>
      <c r="AP935" s="9"/>
      <c r="AQ935" s="40"/>
      <c r="AR935" s="9"/>
    </row>
    <row r="936" spans="27:44">
      <c r="AA936" s="40"/>
      <c r="AB936" s="9"/>
      <c r="AG936" s="40"/>
      <c r="AH936" s="9"/>
      <c r="AI936" s="40"/>
      <c r="AJ936" s="9"/>
      <c r="AK936" s="40"/>
      <c r="AL936" s="9"/>
      <c r="AM936" s="40"/>
      <c r="AN936" s="9"/>
      <c r="AO936" s="40"/>
      <c r="AP936" s="9"/>
      <c r="AQ936" s="40"/>
      <c r="AR936" s="9"/>
    </row>
    <row r="937" spans="27:44">
      <c r="AA937" s="40"/>
      <c r="AB937" s="9"/>
      <c r="AG937" s="40"/>
      <c r="AH937" s="9"/>
      <c r="AI937" s="40"/>
      <c r="AJ937" s="9"/>
      <c r="AK937" s="40"/>
      <c r="AL937" s="9"/>
      <c r="AM937" s="40"/>
      <c r="AN937" s="9"/>
      <c r="AO937" s="40"/>
      <c r="AP937" s="9"/>
      <c r="AQ937" s="40"/>
      <c r="AR937" s="9"/>
    </row>
    <row r="938" spans="27:44">
      <c r="AA938" s="40"/>
      <c r="AB938" s="9"/>
      <c r="AG938" s="40"/>
      <c r="AH938" s="9"/>
      <c r="AI938" s="40"/>
      <c r="AJ938" s="9"/>
      <c r="AK938" s="40"/>
      <c r="AL938" s="9"/>
      <c r="AM938" s="40"/>
      <c r="AN938" s="9"/>
      <c r="AO938" s="40"/>
      <c r="AP938" s="9"/>
      <c r="AQ938" s="40"/>
      <c r="AR938" s="9"/>
    </row>
    <row r="939" spans="27:44">
      <c r="AA939" s="40"/>
      <c r="AB939" s="9"/>
      <c r="AG939" s="40"/>
      <c r="AH939" s="9"/>
      <c r="AI939" s="40"/>
      <c r="AJ939" s="9"/>
      <c r="AK939" s="40"/>
      <c r="AL939" s="9"/>
      <c r="AM939" s="40"/>
      <c r="AN939" s="9"/>
      <c r="AO939" s="40"/>
      <c r="AP939" s="9"/>
      <c r="AQ939" s="40"/>
      <c r="AR939" s="9"/>
    </row>
    <row r="940" spans="27:44">
      <c r="AA940" s="40"/>
      <c r="AB940" s="9"/>
      <c r="AG940" s="40"/>
      <c r="AH940" s="9"/>
      <c r="AI940" s="40"/>
      <c r="AJ940" s="9"/>
      <c r="AK940" s="40"/>
      <c r="AL940" s="9"/>
      <c r="AM940" s="40"/>
      <c r="AN940" s="9"/>
      <c r="AO940" s="40"/>
      <c r="AP940" s="9"/>
      <c r="AQ940" s="40"/>
      <c r="AR940" s="9"/>
    </row>
    <row r="941" spans="27:44">
      <c r="AA941" s="40"/>
      <c r="AB941" s="9"/>
      <c r="AG941" s="40"/>
      <c r="AH941" s="9"/>
      <c r="AI941" s="40"/>
      <c r="AJ941" s="9"/>
      <c r="AK941" s="40"/>
      <c r="AL941" s="9"/>
      <c r="AM941" s="40"/>
      <c r="AN941" s="9"/>
      <c r="AO941" s="40"/>
      <c r="AP941" s="9"/>
      <c r="AQ941" s="40"/>
      <c r="AR941" s="9"/>
    </row>
    <row r="942" spans="27:44">
      <c r="AA942" s="40"/>
      <c r="AB942" s="9"/>
      <c r="AG942" s="40"/>
      <c r="AH942" s="9"/>
      <c r="AI942" s="40"/>
      <c r="AJ942" s="9"/>
      <c r="AK942" s="40"/>
      <c r="AL942" s="9"/>
      <c r="AM942" s="40"/>
      <c r="AN942" s="9"/>
      <c r="AO942" s="40"/>
      <c r="AP942" s="9"/>
      <c r="AQ942" s="40"/>
      <c r="AR942" s="9"/>
    </row>
    <row r="943" spans="27:44">
      <c r="AA943" s="40"/>
      <c r="AB943" s="9"/>
      <c r="AG943" s="40"/>
      <c r="AH943" s="9"/>
      <c r="AI943" s="40"/>
      <c r="AJ943" s="9"/>
      <c r="AK943" s="40"/>
      <c r="AL943" s="9"/>
      <c r="AM943" s="40"/>
      <c r="AN943" s="9"/>
      <c r="AO943" s="40"/>
      <c r="AP943" s="9"/>
      <c r="AQ943" s="40"/>
      <c r="AR943" s="9"/>
    </row>
    <row r="944" spans="27:44">
      <c r="AA944" s="40"/>
      <c r="AB944" s="9"/>
      <c r="AG944" s="40"/>
      <c r="AH944" s="9"/>
      <c r="AI944" s="40"/>
      <c r="AJ944" s="9"/>
      <c r="AK944" s="40"/>
      <c r="AL944" s="9"/>
      <c r="AM944" s="40"/>
      <c r="AN944" s="9"/>
      <c r="AO944" s="40"/>
      <c r="AP944" s="9"/>
      <c r="AQ944" s="40"/>
      <c r="AR944" s="9"/>
    </row>
    <row r="945" spans="27:44">
      <c r="AA945" s="40"/>
      <c r="AB945" s="9"/>
      <c r="AG945" s="40"/>
      <c r="AH945" s="9"/>
      <c r="AI945" s="40"/>
      <c r="AJ945" s="9"/>
      <c r="AK945" s="40"/>
      <c r="AL945" s="9"/>
      <c r="AM945" s="40"/>
      <c r="AN945" s="9"/>
      <c r="AO945" s="40"/>
      <c r="AP945" s="9"/>
      <c r="AQ945" s="40"/>
      <c r="AR945" s="9"/>
    </row>
    <row r="946" spans="27:44">
      <c r="AA946" s="40"/>
      <c r="AB946" s="9"/>
      <c r="AG946" s="40"/>
      <c r="AH946" s="9"/>
      <c r="AI946" s="40"/>
      <c r="AJ946" s="9"/>
      <c r="AK946" s="40"/>
      <c r="AL946" s="9"/>
      <c r="AM946" s="40"/>
      <c r="AN946" s="9"/>
      <c r="AO946" s="40"/>
      <c r="AP946" s="9"/>
      <c r="AQ946" s="40"/>
      <c r="AR946" s="9"/>
    </row>
    <row r="947" spans="27:44">
      <c r="AA947" s="40"/>
      <c r="AB947" s="9"/>
      <c r="AG947" s="40"/>
      <c r="AH947" s="9"/>
      <c r="AI947" s="40"/>
      <c r="AJ947" s="9"/>
      <c r="AK947" s="40"/>
      <c r="AL947" s="9"/>
      <c r="AM947" s="40"/>
      <c r="AN947" s="9"/>
      <c r="AO947" s="40"/>
      <c r="AP947" s="9"/>
      <c r="AQ947" s="40"/>
      <c r="AR947" s="9"/>
    </row>
    <row r="948" spans="27:44">
      <c r="AA948" s="40"/>
      <c r="AB948" s="9"/>
      <c r="AG948" s="40"/>
      <c r="AH948" s="9"/>
      <c r="AI948" s="40"/>
      <c r="AJ948" s="9"/>
      <c r="AK948" s="40"/>
      <c r="AL948" s="9"/>
      <c r="AM948" s="40"/>
      <c r="AN948" s="9"/>
      <c r="AO948" s="40"/>
      <c r="AP948" s="9"/>
      <c r="AQ948" s="40"/>
      <c r="AR948" s="9"/>
    </row>
    <row r="949" spans="27:44">
      <c r="AA949" s="40"/>
      <c r="AB949" s="9"/>
      <c r="AG949" s="40"/>
      <c r="AH949" s="9"/>
      <c r="AI949" s="40"/>
      <c r="AJ949" s="9"/>
      <c r="AK949" s="40"/>
      <c r="AL949" s="9"/>
      <c r="AM949" s="40"/>
      <c r="AN949" s="9"/>
      <c r="AO949" s="40"/>
      <c r="AP949" s="9"/>
      <c r="AQ949" s="40"/>
      <c r="AR949" s="9"/>
    </row>
    <row r="950" spans="27:44">
      <c r="AA950" s="40"/>
      <c r="AB950" s="9"/>
      <c r="AG950" s="40"/>
      <c r="AH950" s="9"/>
      <c r="AI950" s="40"/>
      <c r="AJ950" s="9"/>
      <c r="AK950" s="40"/>
      <c r="AL950" s="9"/>
      <c r="AM950" s="40"/>
      <c r="AN950" s="9"/>
      <c r="AO950" s="40"/>
      <c r="AP950" s="9"/>
      <c r="AQ950" s="40"/>
      <c r="AR950" s="9"/>
    </row>
    <row r="951" spans="27:44">
      <c r="AA951" s="40"/>
      <c r="AB951" s="9"/>
      <c r="AG951" s="40"/>
      <c r="AH951" s="9"/>
      <c r="AI951" s="40"/>
      <c r="AJ951" s="9"/>
      <c r="AK951" s="40"/>
      <c r="AL951" s="9"/>
      <c r="AM951" s="40"/>
      <c r="AN951" s="9"/>
      <c r="AO951" s="40"/>
      <c r="AP951" s="9"/>
      <c r="AQ951" s="40"/>
      <c r="AR951" s="9"/>
    </row>
    <row r="952" spans="27:44">
      <c r="AA952" s="40"/>
      <c r="AB952" s="9"/>
      <c r="AG952" s="40"/>
      <c r="AH952" s="9"/>
      <c r="AI952" s="40"/>
      <c r="AJ952" s="9"/>
      <c r="AK952" s="40"/>
      <c r="AL952" s="9"/>
      <c r="AM952" s="40"/>
      <c r="AN952" s="9"/>
      <c r="AO952" s="40"/>
      <c r="AP952" s="9"/>
      <c r="AQ952" s="40"/>
      <c r="AR952" s="9"/>
    </row>
    <row r="953" spans="27:44">
      <c r="AA953" s="40"/>
      <c r="AB953" s="9"/>
      <c r="AG953" s="40"/>
      <c r="AH953" s="9"/>
      <c r="AI953" s="40"/>
      <c r="AJ953" s="9"/>
      <c r="AK953" s="40"/>
      <c r="AL953" s="9"/>
      <c r="AM953" s="40"/>
      <c r="AN953" s="9"/>
      <c r="AO953" s="40"/>
      <c r="AP953" s="9"/>
      <c r="AQ953" s="40"/>
      <c r="AR953" s="9"/>
    </row>
    <row r="954" spans="27:44">
      <c r="AA954" s="40"/>
      <c r="AB954" s="9"/>
      <c r="AG954" s="40"/>
      <c r="AH954" s="9"/>
      <c r="AI954" s="40"/>
      <c r="AJ954" s="9"/>
      <c r="AK954" s="40"/>
      <c r="AL954" s="9"/>
      <c r="AM954" s="40"/>
      <c r="AN954" s="9"/>
      <c r="AO954" s="40"/>
      <c r="AP954" s="9"/>
      <c r="AQ954" s="40"/>
      <c r="AR954" s="9"/>
    </row>
    <row r="955" spans="27:44">
      <c r="AA955" s="40"/>
      <c r="AB955" s="9"/>
      <c r="AG955" s="40"/>
      <c r="AH955" s="9"/>
      <c r="AI955" s="40"/>
      <c r="AJ955" s="9"/>
      <c r="AK955" s="40"/>
      <c r="AL955" s="9"/>
      <c r="AM955" s="40"/>
      <c r="AN955" s="9"/>
      <c r="AO955" s="40"/>
      <c r="AP955" s="9"/>
      <c r="AQ955" s="40"/>
      <c r="AR955" s="9"/>
    </row>
    <row r="956" spans="27:44">
      <c r="AA956" s="40"/>
      <c r="AB956" s="9"/>
      <c r="AG956" s="40"/>
      <c r="AH956" s="9"/>
      <c r="AI956" s="40"/>
      <c r="AJ956" s="9"/>
      <c r="AK956" s="40"/>
      <c r="AL956" s="9"/>
      <c r="AM956" s="40"/>
      <c r="AN956" s="9"/>
      <c r="AO956" s="40"/>
      <c r="AP956" s="9"/>
      <c r="AQ956" s="40"/>
      <c r="AR956" s="9"/>
    </row>
    <row r="957" spans="27:44">
      <c r="AA957" s="40"/>
      <c r="AB957" s="9"/>
      <c r="AG957" s="40"/>
      <c r="AH957" s="9"/>
      <c r="AI957" s="40"/>
      <c r="AJ957" s="9"/>
      <c r="AK957" s="40"/>
      <c r="AL957" s="9"/>
      <c r="AM957" s="40"/>
      <c r="AN957" s="9"/>
      <c r="AO957" s="40"/>
      <c r="AP957" s="9"/>
      <c r="AQ957" s="40"/>
      <c r="AR957" s="9"/>
    </row>
    <row r="958" spans="27:44">
      <c r="AA958" s="40"/>
      <c r="AB958" s="9"/>
      <c r="AG958" s="40"/>
      <c r="AH958" s="9"/>
      <c r="AI958" s="40"/>
      <c r="AJ958" s="9"/>
      <c r="AK958" s="40"/>
      <c r="AL958" s="9"/>
      <c r="AM958" s="40"/>
      <c r="AN958" s="9"/>
      <c r="AO958" s="40"/>
      <c r="AP958" s="9"/>
      <c r="AQ958" s="40"/>
      <c r="AR958" s="9"/>
    </row>
    <row r="959" spans="27:44">
      <c r="AA959" s="40"/>
      <c r="AB959" s="9"/>
      <c r="AG959" s="40"/>
      <c r="AH959" s="9"/>
      <c r="AI959" s="40"/>
      <c r="AJ959" s="9"/>
      <c r="AK959" s="40"/>
      <c r="AL959" s="9"/>
      <c r="AM959" s="40"/>
      <c r="AN959" s="9"/>
      <c r="AO959" s="40"/>
      <c r="AP959" s="9"/>
      <c r="AQ959" s="40"/>
      <c r="AR959" s="9"/>
    </row>
    <row r="960" spans="27:44">
      <c r="AA960" s="40"/>
      <c r="AB960" s="9"/>
      <c r="AG960" s="40"/>
      <c r="AH960" s="9"/>
      <c r="AI960" s="40"/>
      <c r="AJ960" s="9"/>
      <c r="AK960" s="40"/>
      <c r="AL960" s="9"/>
      <c r="AM960" s="40"/>
      <c r="AN960" s="9"/>
      <c r="AO960" s="40"/>
      <c r="AP960" s="9"/>
      <c r="AQ960" s="40"/>
      <c r="AR960" s="9"/>
    </row>
    <row r="961" spans="27:44">
      <c r="AA961" s="40"/>
      <c r="AB961" s="9"/>
      <c r="AG961" s="40"/>
      <c r="AH961" s="9"/>
      <c r="AI961" s="40"/>
      <c r="AJ961" s="9"/>
      <c r="AK961" s="40"/>
      <c r="AL961" s="9"/>
      <c r="AM961" s="40"/>
      <c r="AN961" s="9"/>
      <c r="AO961" s="40"/>
      <c r="AP961" s="9"/>
      <c r="AQ961" s="40"/>
      <c r="AR961" s="9"/>
    </row>
    <row r="962" spans="27:44">
      <c r="AA962" s="40"/>
      <c r="AB962" s="9"/>
      <c r="AG962" s="40"/>
      <c r="AH962" s="9"/>
      <c r="AI962" s="40"/>
      <c r="AJ962" s="9"/>
      <c r="AK962" s="40"/>
      <c r="AL962" s="9"/>
      <c r="AM962" s="40"/>
      <c r="AN962" s="9"/>
      <c r="AO962" s="40"/>
      <c r="AP962" s="9"/>
      <c r="AQ962" s="40"/>
      <c r="AR962" s="9"/>
    </row>
    <row r="963" spans="27:44">
      <c r="AA963" s="40"/>
      <c r="AB963" s="9"/>
      <c r="AG963" s="40"/>
      <c r="AH963" s="9"/>
      <c r="AI963" s="40"/>
      <c r="AJ963" s="9"/>
      <c r="AK963" s="40"/>
      <c r="AL963" s="9"/>
      <c r="AM963" s="40"/>
      <c r="AN963" s="9"/>
      <c r="AO963" s="40"/>
      <c r="AP963" s="9"/>
      <c r="AQ963" s="40"/>
      <c r="AR963" s="9"/>
    </row>
    <row r="964" spans="27:44">
      <c r="AA964" s="40"/>
      <c r="AB964" s="9"/>
      <c r="AG964" s="40"/>
      <c r="AH964" s="9"/>
      <c r="AI964" s="40"/>
      <c r="AJ964" s="9"/>
      <c r="AK964" s="40"/>
      <c r="AL964" s="9"/>
      <c r="AM964" s="40"/>
      <c r="AN964" s="9"/>
      <c r="AO964" s="40"/>
      <c r="AP964" s="9"/>
      <c r="AQ964" s="40"/>
      <c r="AR964" s="9"/>
    </row>
    <row r="965" spans="27:44">
      <c r="AA965" s="40"/>
      <c r="AB965" s="9"/>
      <c r="AG965" s="40"/>
      <c r="AH965" s="9"/>
      <c r="AI965" s="40"/>
      <c r="AJ965" s="9"/>
      <c r="AK965" s="40"/>
      <c r="AL965" s="9"/>
      <c r="AM965" s="40"/>
      <c r="AN965" s="9"/>
      <c r="AO965" s="40"/>
      <c r="AP965" s="9"/>
      <c r="AQ965" s="40"/>
      <c r="AR965" s="9"/>
    </row>
    <row r="966" spans="27:44">
      <c r="AA966" s="40"/>
      <c r="AB966" s="9"/>
      <c r="AG966" s="40"/>
      <c r="AH966" s="9"/>
      <c r="AI966" s="40"/>
      <c r="AJ966" s="9"/>
      <c r="AK966" s="40"/>
      <c r="AL966" s="9"/>
      <c r="AM966" s="40"/>
      <c r="AN966" s="9"/>
      <c r="AO966" s="40"/>
      <c r="AP966" s="9"/>
      <c r="AQ966" s="40"/>
      <c r="AR966" s="9"/>
    </row>
    <row r="967" spans="27:44">
      <c r="AA967" s="40"/>
      <c r="AB967" s="9"/>
      <c r="AG967" s="40"/>
      <c r="AH967" s="9"/>
      <c r="AI967" s="40"/>
      <c r="AJ967" s="9"/>
      <c r="AK967" s="40"/>
      <c r="AL967" s="9"/>
      <c r="AM967" s="40"/>
      <c r="AN967" s="9"/>
      <c r="AO967" s="40"/>
      <c r="AP967" s="9"/>
      <c r="AQ967" s="40"/>
      <c r="AR967" s="9"/>
    </row>
    <row r="968" spans="27:44">
      <c r="AA968" s="40"/>
      <c r="AB968" s="9"/>
      <c r="AG968" s="40"/>
      <c r="AH968" s="9"/>
      <c r="AI968" s="40"/>
      <c r="AJ968" s="9"/>
      <c r="AK968" s="40"/>
      <c r="AL968" s="9"/>
      <c r="AM968" s="40"/>
      <c r="AN968" s="9"/>
      <c r="AO968" s="40"/>
      <c r="AP968" s="9"/>
      <c r="AQ968" s="40"/>
      <c r="AR968" s="9"/>
    </row>
    <row r="969" spans="27:44">
      <c r="AA969" s="40"/>
      <c r="AB969" s="9"/>
      <c r="AG969" s="40"/>
      <c r="AH969" s="9"/>
      <c r="AI969" s="40"/>
      <c r="AJ969" s="9"/>
      <c r="AK969" s="40"/>
      <c r="AL969" s="9"/>
      <c r="AM969" s="40"/>
      <c r="AN969" s="9"/>
      <c r="AO969" s="40"/>
      <c r="AP969" s="9"/>
      <c r="AQ969" s="40"/>
      <c r="AR969" s="9"/>
    </row>
    <row r="970" spans="27:44">
      <c r="AA970" s="40"/>
      <c r="AB970" s="9"/>
      <c r="AG970" s="40"/>
      <c r="AH970" s="9"/>
      <c r="AI970" s="40"/>
      <c r="AJ970" s="9"/>
      <c r="AK970" s="40"/>
      <c r="AL970" s="9"/>
      <c r="AM970" s="40"/>
      <c r="AN970" s="9"/>
      <c r="AO970" s="40"/>
      <c r="AP970" s="9"/>
      <c r="AQ970" s="40"/>
      <c r="AR970" s="9"/>
    </row>
    <row r="971" spans="27:44">
      <c r="AA971" s="40"/>
      <c r="AB971" s="9"/>
      <c r="AG971" s="40"/>
      <c r="AH971" s="9"/>
      <c r="AI971" s="40"/>
      <c r="AJ971" s="9"/>
      <c r="AK971" s="40"/>
      <c r="AL971" s="9"/>
      <c r="AM971" s="40"/>
      <c r="AN971" s="9"/>
      <c r="AO971" s="40"/>
      <c r="AP971" s="9"/>
      <c r="AQ971" s="40"/>
      <c r="AR971" s="9"/>
    </row>
    <row r="972" spans="27:44">
      <c r="AA972" s="40"/>
      <c r="AB972" s="9"/>
      <c r="AG972" s="40"/>
      <c r="AH972" s="9"/>
      <c r="AI972" s="40"/>
      <c r="AJ972" s="9"/>
      <c r="AK972" s="40"/>
      <c r="AL972" s="9"/>
      <c r="AM972" s="40"/>
      <c r="AN972" s="9"/>
      <c r="AO972" s="40"/>
      <c r="AP972" s="9"/>
      <c r="AQ972" s="40"/>
      <c r="AR972" s="9"/>
    </row>
    <row r="973" spans="27:44">
      <c r="AA973" s="40"/>
      <c r="AB973" s="9"/>
      <c r="AG973" s="40"/>
      <c r="AH973" s="9"/>
      <c r="AI973" s="40"/>
      <c r="AJ973" s="9"/>
      <c r="AK973" s="40"/>
      <c r="AL973" s="9"/>
      <c r="AM973" s="40"/>
      <c r="AN973" s="9"/>
      <c r="AO973" s="40"/>
      <c r="AP973" s="9"/>
      <c r="AQ973" s="40"/>
      <c r="AR973" s="9"/>
    </row>
    <row r="974" spans="27:44">
      <c r="AA974" s="40"/>
      <c r="AB974" s="9"/>
      <c r="AG974" s="40"/>
      <c r="AH974" s="9"/>
      <c r="AI974" s="40"/>
      <c r="AJ974" s="9"/>
      <c r="AK974" s="40"/>
      <c r="AL974" s="9"/>
      <c r="AM974" s="40"/>
      <c r="AN974" s="9"/>
      <c r="AO974" s="40"/>
      <c r="AP974" s="9"/>
      <c r="AQ974" s="40"/>
      <c r="AR974" s="9"/>
    </row>
    <row r="975" spans="27:44">
      <c r="AA975" s="40"/>
      <c r="AB975" s="9"/>
      <c r="AG975" s="40"/>
      <c r="AH975" s="9"/>
      <c r="AI975" s="40"/>
      <c r="AJ975" s="9"/>
      <c r="AK975" s="40"/>
      <c r="AL975" s="9"/>
      <c r="AM975" s="40"/>
      <c r="AN975" s="9"/>
      <c r="AO975" s="40"/>
      <c r="AP975" s="9"/>
      <c r="AQ975" s="40"/>
      <c r="AR975" s="9"/>
    </row>
    <row r="976" spans="27:44">
      <c r="AA976" s="40"/>
      <c r="AB976" s="9"/>
      <c r="AG976" s="40"/>
      <c r="AH976" s="9"/>
      <c r="AI976" s="40"/>
      <c r="AJ976" s="9"/>
      <c r="AK976" s="40"/>
      <c r="AL976" s="9"/>
      <c r="AM976" s="40"/>
      <c r="AN976" s="9"/>
      <c r="AO976" s="40"/>
      <c r="AP976" s="9"/>
      <c r="AQ976" s="40"/>
      <c r="AR976" s="9"/>
    </row>
    <row r="977" spans="27:44">
      <c r="AA977" s="40"/>
      <c r="AB977" s="9"/>
      <c r="AG977" s="40"/>
      <c r="AH977" s="9"/>
      <c r="AI977" s="40"/>
      <c r="AJ977" s="9"/>
      <c r="AK977" s="40"/>
      <c r="AL977" s="9"/>
      <c r="AM977" s="40"/>
      <c r="AN977" s="9"/>
      <c r="AO977" s="40"/>
      <c r="AP977" s="9"/>
      <c r="AQ977" s="40"/>
      <c r="AR977" s="9"/>
    </row>
    <row r="978" spans="27:44">
      <c r="AA978" s="40"/>
      <c r="AB978" s="9"/>
      <c r="AG978" s="40"/>
      <c r="AH978" s="9"/>
      <c r="AI978" s="40"/>
      <c r="AJ978" s="9"/>
      <c r="AK978" s="40"/>
      <c r="AL978" s="9"/>
      <c r="AM978" s="40"/>
      <c r="AN978" s="9"/>
      <c r="AO978" s="40"/>
      <c r="AP978" s="9"/>
      <c r="AQ978" s="40"/>
      <c r="AR978" s="9"/>
    </row>
    <row r="979" spans="27:44">
      <c r="AA979" s="40"/>
      <c r="AB979" s="9"/>
      <c r="AG979" s="40"/>
      <c r="AH979" s="9"/>
      <c r="AI979" s="40"/>
      <c r="AJ979" s="9"/>
      <c r="AK979" s="40"/>
      <c r="AL979" s="9"/>
      <c r="AM979" s="40"/>
      <c r="AN979" s="9"/>
      <c r="AO979" s="40"/>
      <c r="AP979" s="9"/>
      <c r="AQ979" s="40"/>
      <c r="AR979" s="9"/>
    </row>
    <row r="980" spans="27:44">
      <c r="AA980" s="40"/>
      <c r="AB980" s="9"/>
      <c r="AG980" s="40"/>
      <c r="AH980" s="9"/>
      <c r="AI980" s="40"/>
      <c r="AJ980" s="9"/>
      <c r="AK980" s="40"/>
      <c r="AL980" s="9"/>
      <c r="AM980" s="40"/>
      <c r="AN980" s="9"/>
      <c r="AO980" s="40"/>
      <c r="AP980" s="9"/>
      <c r="AQ980" s="40"/>
      <c r="AR980" s="9"/>
    </row>
    <row r="981" spans="27:44">
      <c r="AA981" s="40"/>
      <c r="AB981" s="9"/>
      <c r="AG981" s="40"/>
      <c r="AH981" s="9"/>
      <c r="AI981" s="40"/>
      <c r="AJ981" s="9"/>
      <c r="AK981" s="40"/>
      <c r="AL981" s="9"/>
      <c r="AM981" s="40"/>
      <c r="AN981" s="9"/>
      <c r="AO981" s="40"/>
      <c r="AP981" s="9"/>
      <c r="AQ981" s="40"/>
      <c r="AR981" s="9"/>
    </row>
    <row r="982" spans="27:44">
      <c r="AA982" s="40"/>
      <c r="AB982" s="9"/>
      <c r="AG982" s="40"/>
      <c r="AH982" s="9"/>
      <c r="AI982" s="40"/>
      <c r="AJ982" s="9"/>
      <c r="AK982" s="40"/>
      <c r="AL982" s="9"/>
      <c r="AM982" s="40"/>
      <c r="AN982" s="9"/>
      <c r="AO982" s="40"/>
      <c r="AP982" s="9"/>
      <c r="AQ982" s="40"/>
      <c r="AR982" s="9"/>
    </row>
    <row r="983" spans="27:44">
      <c r="AA983" s="40"/>
      <c r="AB983" s="9"/>
      <c r="AG983" s="40"/>
      <c r="AH983" s="9"/>
      <c r="AI983" s="40"/>
      <c r="AJ983" s="9"/>
      <c r="AK983" s="40"/>
      <c r="AL983" s="9"/>
      <c r="AM983" s="40"/>
      <c r="AN983" s="9"/>
      <c r="AO983" s="40"/>
      <c r="AP983" s="9"/>
      <c r="AQ983" s="40"/>
      <c r="AR983" s="9"/>
    </row>
    <row r="984" spans="27:44">
      <c r="AA984" s="40"/>
      <c r="AB984" s="9"/>
      <c r="AG984" s="40"/>
      <c r="AH984" s="9"/>
      <c r="AI984" s="40"/>
      <c r="AJ984" s="9"/>
      <c r="AK984" s="40"/>
      <c r="AL984" s="9"/>
      <c r="AM984" s="40"/>
      <c r="AN984" s="9"/>
      <c r="AO984" s="40"/>
      <c r="AP984" s="9"/>
      <c r="AQ984" s="40"/>
      <c r="AR984" s="9"/>
    </row>
    <row r="985" spans="27:44">
      <c r="AA985" s="40"/>
      <c r="AB985" s="9"/>
      <c r="AG985" s="40"/>
      <c r="AH985" s="9"/>
      <c r="AI985" s="40"/>
      <c r="AJ985" s="9"/>
      <c r="AK985" s="40"/>
      <c r="AL985" s="9"/>
      <c r="AM985" s="40"/>
      <c r="AN985" s="9"/>
      <c r="AO985" s="40"/>
      <c r="AP985" s="9"/>
      <c r="AQ985" s="40"/>
      <c r="AR985" s="9"/>
    </row>
    <row r="986" spans="27:44">
      <c r="AA986" s="40"/>
      <c r="AB986" s="9"/>
      <c r="AG986" s="40"/>
      <c r="AH986" s="9"/>
      <c r="AI986" s="40"/>
      <c r="AJ986" s="9"/>
      <c r="AK986" s="40"/>
      <c r="AL986" s="9"/>
      <c r="AM986" s="40"/>
      <c r="AN986" s="9"/>
      <c r="AO986" s="40"/>
      <c r="AP986" s="9"/>
      <c r="AQ986" s="40"/>
      <c r="AR986" s="9"/>
    </row>
    <row r="987" spans="27:44">
      <c r="AA987" s="40"/>
      <c r="AB987" s="9"/>
      <c r="AG987" s="40"/>
      <c r="AH987" s="9"/>
      <c r="AI987" s="40"/>
      <c r="AJ987" s="9"/>
      <c r="AK987" s="40"/>
      <c r="AL987" s="9"/>
      <c r="AM987" s="40"/>
      <c r="AN987" s="9"/>
      <c r="AO987" s="40"/>
      <c r="AP987" s="9"/>
      <c r="AQ987" s="40"/>
      <c r="AR987" s="9"/>
    </row>
    <row r="988" spans="27:44">
      <c r="AA988" s="40"/>
      <c r="AB988" s="9"/>
      <c r="AG988" s="40"/>
      <c r="AH988" s="9"/>
      <c r="AI988" s="40"/>
      <c r="AJ988" s="9"/>
      <c r="AK988" s="40"/>
      <c r="AL988" s="9"/>
      <c r="AM988" s="40"/>
      <c r="AN988" s="9"/>
      <c r="AO988" s="40"/>
      <c r="AP988" s="9"/>
      <c r="AQ988" s="40"/>
      <c r="AR988" s="9"/>
    </row>
    <row r="989" spans="27:44">
      <c r="AA989" s="40"/>
      <c r="AB989" s="9"/>
      <c r="AG989" s="40"/>
      <c r="AH989" s="9"/>
      <c r="AI989" s="40"/>
      <c r="AJ989" s="9"/>
      <c r="AK989" s="40"/>
      <c r="AL989" s="9"/>
      <c r="AM989" s="40"/>
      <c r="AN989" s="9"/>
      <c r="AO989" s="40"/>
      <c r="AP989" s="9"/>
      <c r="AQ989" s="40"/>
      <c r="AR989" s="9"/>
    </row>
    <row r="990" spans="27:44">
      <c r="AA990" s="40"/>
      <c r="AB990" s="9"/>
      <c r="AG990" s="40"/>
      <c r="AH990" s="9"/>
      <c r="AI990" s="40"/>
      <c r="AJ990" s="9"/>
      <c r="AK990" s="40"/>
      <c r="AL990" s="9"/>
      <c r="AM990" s="40"/>
      <c r="AN990" s="9"/>
      <c r="AO990" s="40"/>
      <c r="AP990" s="9"/>
      <c r="AQ990" s="40"/>
      <c r="AR990" s="9"/>
    </row>
    <row r="991" spans="27:44">
      <c r="AA991" s="40"/>
      <c r="AB991" s="9"/>
      <c r="AG991" s="40"/>
      <c r="AH991" s="9"/>
      <c r="AI991" s="40"/>
      <c r="AJ991" s="9"/>
      <c r="AK991" s="40"/>
      <c r="AL991" s="9"/>
      <c r="AM991" s="40"/>
      <c r="AN991" s="9"/>
      <c r="AO991" s="40"/>
      <c r="AP991" s="9"/>
      <c r="AQ991" s="40"/>
      <c r="AR991" s="9"/>
    </row>
    <row r="992" spans="27:44">
      <c r="AA992" s="40"/>
      <c r="AB992" s="9"/>
      <c r="AG992" s="40"/>
      <c r="AH992" s="9"/>
      <c r="AI992" s="40"/>
      <c r="AJ992" s="9"/>
      <c r="AK992" s="40"/>
      <c r="AL992" s="9"/>
      <c r="AM992" s="40"/>
      <c r="AN992" s="9"/>
      <c r="AO992" s="40"/>
      <c r="AP992" s="9"/>
      <c r="AQ992" s="40"/>
      <c r="AR992" s="9"/>
    </row>
    <row r="993" spans="27:44">
      <c r="AA993" s="40"/>
      <c r="AB993" s="9"/>
      <c r="AG993" s="40"/>
      <c r="AH993" s="9"/>
      <c r="AI993" s="40"/>
      <c r="AJ993" s="9"/>
      <c r="AK993" s="40"/>
      <c r="AL993" s="9"/>
      <c r="AM993" s="40"/>
      <c r="AN993" s="9"/>
      <c r="AO993" s="40"/>
      <c r="AP993" s="9"/>
      <c r="AQ993" s="40"/>
      <c r="AR993" s="9"/>
    </row>
    <row r="994" spans="27:44">
      <c r="AA994" s="40"/>
      <c r="AB994" s="9"/>
      <c r="AG994" s="40"/>
      <c r="AH994" s="9"/>
      <c r="AI994" s="40"/>
      <c r="AJ994" s="9"/>
      <c r="AK994" s="40"/>
      <c r="AL994" s="9"/>
      <c r="AM994" s="40"/>
      <c r="AN994" s="9"/>
      <c r="AO994" s="40"/>
      <c r="AP994" s="9"/>
      <c r="AQ994" s="40"/>
      <c r="AR994" s="9"/>
    </row>
    <row r="995" spans="27:44">
      <c r="AA995" s="40"/>
      <c r="AB995" s="9"/>
      <c r="AG995" s="40"/>
      <c r="AH995" s="9"/>
      <c r="AI995" s="40"/>
      <c r="AJ995" s="9"/>
      <c r="AK995" s="40"/>
      <c r="AL995" s="9"/>
      <c r="AM995" s="40"/>
      <c r="AN995" s="9"/>
      <c r="AO995" s="40"/>
      <c r="AP995" s="9"/>
      <c r="AQ995" s="40"/>
      <c r="AR995" s="9"/>
    </row>
    <row r="996" spans="27:44">
      <c r="AA996" s="40"/>
      <c r="AB996" s="9"/>
      <c r="AG996" s="40"/>
      <c r="AH996" s="9"/>
      <c r="AI996" s="40"/>
      <c r="AJ996" s="9"/>
      <c r="AK996" s="40"/>
      <c r="AL996" s="9"/>
      <c r="AM996" s="40"/>
      <c r="AN996" s="9"/>
      <c r="AO996" s="40"/>
      <c r="AP996" s="9"/>
      <c r="AQ996" s="40"/>
      <c r="AR996" s="9"/>
    </row>
    <row r="997" spans="27:44">
      <c r="AA997" s="40"/>
      <c r="AB997" s="9"/>
      <c r="AG997" s="40"/>
      <c r="AH997" s="9"/>
      <c r="AI997" s="40"/>
      <c r="AJ997" s="9"/>
      <c r="AK997" s="40"/>
      <c r="AL997" s="9"/>
      <c r="AM997" s="40"/>
      <c r="AN997" s="9"/>
      <c r="AO997" s="40"/>
      <c r="AP997" s="9"/>
      <c r="AQ997" s="40"/>
      <c r="AR997" s="9"/>
    </row>
    <row r="998" spans="27:44">
      <c r="AA998" s="40"/>
      <c r="AB998" s="9"/>
      <c r="AG998" s="40"/>
      <c r="AH998" s="9"/>
      <c r="AI998" s="40"/>
      <c r="AJ998" s="9"/>
      <c r="AK998" s="40"/>
      <c r="AL998" s="9"/>
      <c r="AM998" s="40"/>
      <c r="AN998" s="9"/>
      <c r="AO998" s="40"/>
      <c r="AP998" s="9"/>
      <c r="AQ998" s="40"/>
      <c r="AR998" s="9"/>
    </row>
    <row r="999" spans="27:44">
      <c r="AA999" s="40"/>
      <c r="AB999" s="9"/>
      <c r="AG999" s="40"/>
      <c r="AH999" s="9"/>
      <c r="AI999" s="40"/>
      <c r="AJ999" s="9"/>
      <c r="AK999" s="40"/>
      <c r="AL999" s="9"/>
      <c r="AM999" s="40"/>
      <c r="AN999" s="9"/>
      <c r="AO999" s="40"/>
      <c r="AP999" s="9"/>
      <c r="AQ999" s="40"/>
      <c r="AR999" s="9"/>
    </row>
    <row r="1000" spans="27:44">
      <c r="AA1000" s="40"/>
      <c r="AB1000" s="9"/>
      <c r="AG1000" s="40"/>
      <c r="AH1000" s="9"/>
      <c r="AI1000" s="40"/>
      <c r="AJ1000" s="9"/>
      <c r="AK1000" s="40"/>
      <c r="AL1000" s="9"/>
      <c r="AM1000" s="40"/>
      <c r="AN1000" s="9"/>
      <c r="AO1000" s="40"/>
      <c r="AP1000" s="9"/>
      <c r="AQ1000" s="40"/>
      <c r="AR1000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Balance Sheet</vt:lpstr>
      <vt:lpstr>Income Statement</vt:lpstr>
      <vt:lpstr>Cash Flow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Valquiria Reigota Dias</cp:lastModifiedBy>
  <dcterms:created xsi:type="dcterms:W3CDTF">2020-10-25T16:18:11Z</dcterms:created>
  <dcterms:modified xsi:type="dcterms:W3CDTF">2026-05-08T20:21:31Z</dcterms:modified>
</cp:coreProperties>
</file>