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.ruza\Desktop\Datto Workplace\RBRAsset\04. Crédito\01. Fundos de CRI\High Yield - Private\09 - Relatório Mensal\2021\202102\"/>
    </mc:Choice>
  </mc:AlternateContent>
  <xr:revisionPtr revIDLastSave="0" documentId="13_ncr:1_{B29F0EDD-552E-4F7C-ACEE-87750EEE98FC}" xr6:coauthVersionLast="46" xr6:coauthVersionMax="46" xr10:uidLastSave="{00000000-0000-0000-0000-000000000000}"/>
  <bookViews>
    <workbookView xWindow="-19320" yWindow="435" windowWidth="19440" windowHeight="11160" xr2:uid="{06FB8337-F3EB-47B6-82FA-2074F7C452AA}"/>
  </bookViews>
  <sheets>
    <sheet name="Carteira de CRIs - HY" sheetId="3" r:id="rId1"/>
    <sheet name="Resultado HY" sheetId="2" r:id="rId2"/>
  </sheets>
  <externalReferences>
    <externalReference r:id="rId3"/>
    <externalReference r:id="rId4"/>
  </externalReferences>
  <definedNames>
    <definedName name="_xlnm._FilterDatabase" localSheetId="0" hidden="1">'Carteira de CRIs - HY'!$B$6:$U$20</definedName>
    <definedName name="feriado" localSheetId="0">[1]Feriado!$A$2:$A$937</definedName>
    <definedName name="feriado">[2]Feriado!$A$2:$A$937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22" i="2"/>
</calcChain>
</file>

<file path=xl/sharedStrings.xml><?xml version="1.0" encoding="utf-8"?>
<sst xmlns="http://schemas.openxmlformats.org/spreadsheetml/2006/main" count="202" uniqueCount="119">
  <si>
    <t>CRI Longitude</t>
  </si>
  <si>
    <t>CRI RNI3</t>
  </si>
  <si>
    <t>CRI Ditolvo</t>
  </si>
  <si>
    <t>CRI Costa Hirota</t>
  </si>
  <si>
    <t>CRI Pernambuco Sr</t>
  </si>
  <si>
    <t>CRI Longitude Estoque</t>
  </si>
  <si>
    <t>CRI Tarjab</t>
  </si>
  <si>
    <t>CRI Habiarte</t>
  </si>
  <si>
    <t>CRI Gramado Laghetto</t>
  </si>
  <si>
    <t>Ativo</t>
  </si>
  <si>
    <t>% da Garantia em Localização Prime</t>
  </si>
  <si>
    <t>% da Garantia em São Paulo Capital</t>
  </si>
  <si>
    <t>% da Garantia no Estado de SP</t>
  </si>
  <si>
    <t>Estratégia</t>
  </si>
  <si>
    <t>Tipo de Risco</t>
  </si>
  <si>
    <t>Emissor</t>
  </si>
  <si>
    <t>Tipo de Oferta</t>
  </si>
  <si>
    <t>Cód. CETIP</t>
  </si>
  <si>
    <t>LTV</t>
  </si>
  <si>
    <t>Vencimento</t>
  </si>
  <si>
    <t>Duration (anos)</t>
  </si>
  <si>
    <t>Taxa Investida (% a.a.)</t>
  </si>
  <si>
    <t>Indexador</t>
  </si>
  <si>
    <t>Participação da RBR no CRI*</t>
  </si>
  <si>
    <t>% PL</t>
  </si>
  <si>
    <t>Montante Investido (R$)</t>
  </si>
  <si>
    <t>Setor Imobiliário</t>
  </si>
  <si>
    <t>Rating RBR</t>
  </si>
  <si>
    <t>Descrição da Operação</t>
  </si>
  <si>
    <t>Planilha de Fundamentos</t>
  </si>
  <si>
    <t>RBRY11 - FII RBR Crédito Imobiliário High Yield</t>
  </si>
  <si>
    <t>Operação de multipropriedade na cidade turística de Gramado-RS. Diferencia-se das demais multipropriedades da região devido à sua garantia, um hotel recém inaugurado na melhor localização de Gramado. Além disso, o hotel é administrado pela rede Laghetto, referência na região. A operação conta ainda com garantias adicionais anexas ao empreendimento.</t>
  </si>
  <si>
    <t>A</t>
  </si>
  <si>
    <t>Outros</t>
  </si>
  <si>
    <t>IPCA+</t>
  </si>
  <si>
    <t>20A0811991</t>
  </si>
  <si>
    <t>ICVM 476</t>
  </si>
  <si>
    <t>Fortesec</t>
  </si>
  <si>
    <t>Pulverizado Multidevedor</t>
  </si>
  <si>
    <t>Core</t>
  </si>
  <si>
    <t>A-</t>
  </si>
  <si>
    <t>Residencial</t>
  </si>
  <si>
    <t>CDI+</t>
  </si>
  <si>
    <t>ISEC</t>
  </si>
  <si>
    <t>Operação de alavancagem de terrenos localizados no eixo de expansão da cidade de Ribeirão Preto, uma das cidades mais pujantes do interior de São Paulo. A operação conta com a alienação fiduciária dos terrenos, coobrigação da devedora e garantia pessoal dos acionistas, além de robusto fundo de reserva. A Habiarte é uma das principais incoporadoras da região.</t>
  </si>
  <si>
    <t>20B0831160</t>
  </si>
  <si>
    <t>RB Sec</t>
  </si>
  <si>
    <t>Corporativo</t>
  </si>
  <si>
    <t>CRI com garantia em dois terrenos localizados no bairro da Vila Mariana, em São Paulo. A devedora é a incorporadora Tarjab, especializada em empreendimentos de médio/alto padrão na região. Conta com a alienação fiduciária na matrícula dos ativos e aval dos sócios da empresa.</t>
  </si>
  <si>
    <t>19I0252917</t>
  </si>
  <si>
    <t>Operação de estoque com garantia em unidades residenciais localizadas no interior do estado de São Paulo. Conta com aceleração do saldo devedor de acordo com o fluxo de venda das unidades em garantia. Além disso, conta com coobrigação da Longitude, incorporadora especializada em atuar na região.</t>
  </si>
  <si>
    <t>19K1145467</t>
  </si>
  <si>
    <t>Habitasec</t>
  </si>
  <si>
    <t>Estoque</t>
  </si>
  <si>
    <t>Operação de estoque lastreada em unidades residenciais localizadas em Recife, Pernambuco. A operação conta com aceleração do saldo devedor com o fluxo de venda das unidades alienadas. O CRI conta com alienação fiduciária das unidades, cessão fiduciária dos recursos oriundos das vendas, garantia pessoal dos controladores como garantia da operação, além de robusto fundo de reserva.</t>
  </si>
  <si>
    <t>BBB+</t>
  </si>
  <si>
    <t>19H0181704</t>
  </si>
  <si>
    <t>Operação de crédito com latro em unidades residenciais à beira mar em Bertioga. A operação conta com aceleração do saldo devedor com o fluxo de venda das unidades em garantia. Além disso, conta com a coobrigação da Costa Hirota, incorporadora com forte atuação na região.</t>
  </si>
  <si>
    <t>19E0321997</t>
  </si>
  <si>
    <t>A+</t>
  </si>
  <si>
    <t>Operação de crédito com latro em unidades residenciais prontas de médio padrão no bairro de Interlagos, São Paulo. A operação conta com aceleração do saldo devedor com o fluxo de venda das unidades em garantia. Além disso, conta com a coobrigação, fiança e aval dos sócios da Ditolvo.</t>
  </si>
  <si>
    <t>AA-</t>
  </si>
  <si>
    <t>17J0158695</t>
  </si>
  <si>
    <t>A operação é lastreada em contratos de antecipação de recebíveis imobiliários pulverizados de quatro empreendimentos. A operação conta cessão fiduciária dos recebíveis desses empreendimentos, com mecanismo de amortização antecipada - Cash Sweep -, além de garantia corporativa da Rodobens Negócios Imobiliários.</t>
  </si>
  <si>
    <t>19B0177968</t>
  </si>
  <si>
    <t>Operação lastreada em carteira pulverizada de contratos de compra e venda de lotes residenciais. A operação utiliza-se dos recebíveis da carteira pulverizada para pagamento de principal de juros, além de alienação fiduciária dos ativos, coobrigação da cedente, subordinação de 30%, aval corporativo da holding operacional do grupo e fiança dos sócios.</t>
  </si>
  <si>
    <t>18I0295172</t>
  </si>
  <si>
    <t>True Sec</t>
  </si>
  <si>
    <t>12M</t>
  </si>
  <si>
    <t>Início</t>
  </si>
  <si>
    <t>Cotas Emitidas (Início Mês)</t>
  </si>
  <si>
    <t>Cotas Emitidas (Fim Mês)</t>
  </si>
  <si>
    <t>Cota a Mercado</t>
  </si>
  <si>
    <t>PL / cota</t>
  </si>
  <si>
    <t>Resultado RBRY11 (R$)</t>
  </si>
  <si>
    <t>(+) Receitas</t>
  </si>
  <si>
    <t>Juros (CRI)</t>
  </si>
  <si>
    <t>Correção Monetária (CRI)</t>
  </si>
  <si>
    <t>LCI</t>
  </si>
  <si>
    <t>Liquidez</t>
  </si>
  <si>
    <t>(-) Despesas</t>
  </si>
  <si>
    <t>Despesas do Fundo</t>
  </si>
  <si>
    <t>(=) FFO | Funds from Operations</t>
  </si>
  <si>
    <t>Receitas Não-Recorrentes CRIs</t>
  </si>
  <si>
    <t>Receitas Não-Recorrentes FIIs (Líquido IR)</t>
  </si>
  <si>
    <t>Despesas Não-Recorrentes</t>
  </si>
  <si>
    <t>(=) Resultado Final</t>
  </si>
  <si>
    <t>Reservas</t>
  </si>
  <si>
    <t>Rendimento Novos Cotistas</t>
  </si>
  <si>
    <t>(=) Rendimento Distribuído</t>
  </si>
  <si>
    <t>Rendimento / Cota (R$ / cota)</t>
  </si>
  <si>
    <t>Operação de financiamento à aquisição de terreno localizado entre a Rua dos Pinheiros e a Av. Rebouças, em São Paulo, região em ampla expansão e uma das mais valorizadas da cidade em termos residenciais, comerciais e gastronômicos, onde será incorporado um projeto mixed-use. Conta com a alienação fiduciária do terreno, alienação fiduciária de quotas e LTV limitado a 55%.</t>
  </si>
  <si>
    <t>20G0692546</t>
  </si>
  <si>
    <t>Vert</t>
  </si>
  <si>
    <t>N/A</t>
  </si>
  <si>
    <t>Ano &gt;&gt;</t>
  </si>
  <si>
    <t>Abertura da Distribuição</t>
  </si>
  <si>
    <t>Receita CRIs</t>
  </si>
  <si>
    <t>Total Distribuído</t>
  </si>
  <si>
    <t>Receitas Não-Recorrentes</t>
  </si>
  <si>
    <t>Dividend Yield (Anualizado)</t>
  </si>
  <si>
    <t>DRE Gerencial</t>
  </si>
  <si>
    <t>CRI Setin Barra Funda</t>
  </si>
  <si>
    <t>Operação de crédito com a incorporadora Setin, que tem como lastro unidades residenciais prontas localizadas na Rua Cônego Vicente Miguel Marino, endereço no bairro da Barra Funda em São Paulo. A operação conta com garantia corporativa da Setin, garantia pessoal do acionista e alienação fiduciária do empreendimento. Além disso, o excedente dos recebíveis nas vendas das unidades são utilizados para amortizar antecipadamente a operação - "Cash Sweep".</t>
  </si>
  <si>
    <t>AA</t>
  </si>
  <si>
    <t>20I0905793</t>
  </si>
  <si>
    <t>CRI Creditas V</t>
  </si>
  <si>
    <t>Operação lastreada em contratos de financiamento na modalidade Home Equity originados pela Creditas, responsável também pela cobrança dos créditos. Possui como garantia a alienação fiduciária de todos os imóveis envolvidos no CRI.</t>
  </si>
  <si>
    <t>20J0837185</t>
  </si>
  <si>
    <t>CRI Pinheiros</t>
  </si>
  <si>
    <t>Dividendos de FIIs/FIDC</t>
  </si>
  <si>
    <t>Receita FIIs/FIDC + Liquidez</t>
  </si>
  <si>
    <t>Acum. 2021</t>
  </si>
  <si>
    <t>CRI Exto</t>
  </si>
  <si>
    <t>Operação de crédito com a incorporadora EXTO, que tem como lastro unidades prontas de diversos empreendimentos em regiões valorizadas de São Paulo, como Vila Madalena, Vila Romana, Perdizes entre outros. A operação conta com alienação fiduciária das matrículas das unidades. Além disso, o excedente dos recebíveis nas vendas das unidades poderão ser utilizados para amortizar antecipadamente a operação - "Cash Sweep".</t>
  </si>
  <si>
    <t>20L0739373</t>
  </si>
  <si>
    <t>CRI Mora</t>
  </si>
  <si>
    <t>Operação de crédito lastreada em recebíveis de empreendimento residencial localizado na Vila Madalena.</t>
  </si>
  <si>
    <t>20I0904073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</si>
</sst>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[$-416]mmm\-yy;@"/>
    <numFmt numFmtId="166" formatCode="0.0%"/>
    <numFmt numFmtId="167" formatCode="_-* #,##0_-;\-* #,##0_-;_-* &quot;-&quot;??_-;_-@_-"/>
    <numFmt numFmtId="168" formatCode="_(* #,##0_);_(* \(#,##0\);_(* &quot;-&quot;_);_(@_)"/>
    <numFmt numFmtId="169" formatCode="_(* #,##0.00_);_(* \(#,##0.00\);_(* &quot;-&quot;_);_(@_)"/>
    <numFmt numFmtId="170" formatCode="#,##0.000"/>
    <numFmt numFmtId="171" formatCode="_(* #,##0.000_);_(* \(#,##0.00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Open Sans"/>
      <family val="2"/>
    </font>
    <font>
      <b/>
      <sz val="10"/>
      <color theme="0"/>
      <name val="Open Sans"/>
      <family val="2"/>
    </font>
    <font>
      <b/>
      <i/>
      <sz val="10"/>
      <color theme="0"/>
      <name val="Open Sans"/>
      <family val="2"/>
    </font>
    <font>
      <sz val="10"/>
      <color theme="1"/>
      <name val="Open Sans"/>
      <family val="2"/>
    </font>
    <font>
      <sz val="10"/>
      <color theme="0"/>
      <name val="Open Sans"/>
      <family val="2"/>
    </font>
    <font>
      <b/>
      <sz val="10"/>
      <color rgb="FF585856"/>
      <name val="Open Sans"/>
      <family val="2"/>
    </font>
    <font>
      <sz val="10"/>
      <color rgb="FF585856"/>
      <name val="Open Sans"/>
      <family val="2"/>
    </font>
    <font>
      <b/>
      <sz val="10"/>
      <color rgb="FF1A2C4C"/>
      <name val="Open Sans"/>
      <family val="2"/>
    </font>
    <font>
      <sz val="10"/>
      <color rgb="FF585856"/>
      <name val="Open Sans Light"/>
      <family val="2"/>
    </font>
    <font>
      <sz val="10"/>
      <color rgb="FF005192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005192"/>
        <bgColor indexed="64"/>
      </patternFill>
    </fill>
    <fill>
      <patternFill patternType="lightGrid">
        <fgColor auto="1"/>
        <bgColor rgb="FF1A2C4C"/>
      </patternFill>
    </fill>
    <fill>
      <patternFill patternType="solid">
        <fgColor rgb="FF585856"/>
        <bgColor indexed="64"/>
      </patternFill>
    </fill>
    <fill>
      <patternFill patternType="lightGrid">
        <fgColor theme="1"/>
        <bgColor rgb="FF1A2C4C"/>
      </patternFill>
    </fill>
    <fill>
      <patternFill patternType="solid">
        <fgColor rgb="FF1A2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D1F0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tted">
        <color rgb="FF585856"/>
      </bottom>
      <diagonal/>
    </border>
    <border>
      <left/>
      <right/>
      <top style="dotted">
        <color rgb="FF585856"/>
      </top>
      <bottom style="dotted">
        <color rgb="FF585856"/>
      </bottom>
      <diagonal/>
    </border>
    <border>
      <left style="thin">
        <color rgb="FF1A2C4C"/>
      </left>
      <right/>
      <top style="dotted">
        <color rgb="FF585856"/>
      </top>
      <bottom style="dotted">
        <color rgb="FF585856"/>
      </bottom>
      <diagonal/>
    </border>
    <border>
      <left style="thin">
        <color rgb="FF1A2C4C"/>
      </left>
      <right/>
      <top/>
      <bottom style="dotted">
        <color rgb="FF585856"/>
      </bottom>
      <diagonal/>
    </border>
    <border>
      <left/>
      <right/>
      <top style="thin">
        <color rgb="FF1A2C4C"/>
      </top>
      <bottom/>
      <diagonal/>
    </border>
    <border>
      <left style="thin">
        <color rgb="FF1A2C4C"/>
      </left>
      <right/>
      <top style="thin">
        <color rgb="FF1A2C4C"/>
      </top>
      <bottom/>
      <diagonal/>
    </border>
    <border>
      <left style="medium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9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inden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indent="1"/>
    </xf>
    <xf numFmtId="0" fontId="3" fillId="4" borderId="6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vertical="center"/>
    </xf>
    <xf numFmtId="17" fontId="4" fillId="5" borderId="0" xfId="0" quotePrefix="1" applyNumberFormat="1" applyFont="1" applyFill="1" applyAlignment="1">
      <alignment horizontal="left" vertical="center" indent="1"/>
    </xf>
    <xf numFmtId="17" fontId="4" fillId="5" borderId="7" xfId="0" quotePrefix="1" applyNumberFormat="1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3" fillId="3" borderId="7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17" fontId="6" fillId="6" borderId="0" xfId="0" applyNumberFormat="1" applyFont="1" applyFill="1" applyAlignment="1">
      <alignment horizontal="center" vertical="center"/>
    </xf>
    <xf numFmtId="17" fontId="6" fillId="7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6" borderId="0" xfId="0" applyFont="1" applyFill="1" applyAlignment="1">
      <alignment horizontal="left" vertical="center" indent="1"/>
    </xf>
    <xf numFmtId="0" fontId="7" fillId="8" borderId="0" xfId="0" applyFont="1" applyFill="1" applyAlignment="1">
      <alignment horizontal="left" vertical="center" indent="2"/>
    </xf>
    <xf numFmtId="0" fontId="8" fillId="0" borderId="0" xfId="0" applyFont="1" applyAlignment="1">
      <alignment horizontal="left" vertical="center" indent="3"/>
    </xf>
    <xf numFmtId="0" fontId="6" fillId="2" borderId="0" xfId="0" applyFont="1" applyFill="1" applyAlignment="1">
      <alignment horizontal="left" vertical="center" indent="2"/>
    </xf>
    <xf numFmtId="168" fontId="7" fillId="8" borderId="0" xfId="0" applyNumberFormat="1" applyFont="1" applyFill="1" applyAlignment="1">
      <alignment vertical="center"/>
    </xf>
    <xf numFmtId="168" fontId="10" fillId="0" borderId="0" xfId="0" applyNumberFormat="1" applyFont="1" applyAlignment="1">
      <alignment vertical="center"/>
    </xf>
    <xf numFmtId="168" fontId="10" fillId="7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8" fontId="7" fillId="7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167" fontId="11" fillId="0" borderId="0" xfId="1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4" fontId="5" fillId="7" borderId="0" xfId="0" applyNumberFormat="1" applyFont="1" applyFill="1" applyAlignment="1">
      <alignment vertical="center"/>
    </xf>
    <xf numFmtId="0" fontId="8" fillId="9" borderId="0" xfId="0" applyFont="1" applyFill="1" applyAlignment="1">
      <alignment horizontal="left" vertical="center" indent="2"/>
    </xf>
    <xf numFmtId="10" fontId="8" fillId="9" borderId="0" xfId="2" applyNumberFormat="1" applyFont="1" applyFill="1" applyAlignment="1">
      <alignment vertical="center"/>
    </xf>
    <xf numFmtId="10" fontId="5" fillId="7" borderId="0" xfId="0" applyNumberFormat="1" applyFont="1" applyFill="1" applyAlignment="1">
      <alignment vertical="center"/>
    </xf>
    <xf numFmtId="10" fontId="5" fillId="7" borderId="0" xfId="2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9" fontId="8" fillId="0" borderId="0" xfId="0" applyNumberFormat="1" applyFont="1" applyAlignment="1">
      <alignment vertical="center"/>
    </xf>
    <xf numFmtId="0" fontId="8" fillId="8" borderId="0" xfId="0" applyFont="1" applyFill="1" applyAlignment="1">
      <alignment vertical="center"/>
    </xf>
    <xf numFmtId="169" fontId="8" fillId="8" borderId="0" xfId="0" applyNumberFormat="1" applyFont="1" applyFill="1" applyAlignment="1">
      <alignment vertical="center"/>
    </xf>
    <xf numFmtId="0" fontId="5" fillId="8" borderId="0" xfId="0" applyFont="1" applyFill="1" applyAlignment="1">
      <alignment vertical="center"/>
    </xf>
    <xf numFmtId="170" fontId="6" fillId="2" borderId="0" xfId="0" applyNumberFormat="1" applyFont="1" applyFill="1" applyAlignment="1">
      <alignment vertical="center"/>
    </xf>
    <xf numFmtId="171" fontId="8" fillId="8" borderId="0" xfId="0" applyNumberFormat="1" applyFont="1" applyFill="1" applyAlignment="1">
      <alignment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59531</xdr:colOff>
      <xdr:row>1</xdr:row>
      <xdr:rowOff>238124</xdr:rowOff>
    </xdr:from>
    <xdr:to>
      <xdr:col>20</xdr:col>
      <xdr:colOff>1174823</xdr:colOff>
      <xdr:row>3</xdr:row>
      <xdr:rowOff>40451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3F24FB-5EEC-4628-AE40-FBB39FEB4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97231" y="476249"/>
          <a:ext cx="1115292" cy="278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0</xdr:colOff>
      <xdr:row>2</xdr:row>
      <xdr:rowOff>226218</xdr:rowOff>
    </xdr:from>
    <xdr:ext cx="1117673" cy="278577"/>
    <xdr:pic>
      <xdr:nvPicPr>
        <xdr:cNvPr id="2" name="Picture 1">
          <a:extLst>
            <a:ext uri="{FF2B5EF4-FFF2-40B4-BE49-F238E27FC236}">
              <a16:creationId xmlns:a16="http://schemas.microsoft.com/office/drawing/2014/main" id="{C545B230-EC2B-444E-932E-D8A9E4D43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44407" y="702468"/>
          <a:ext cx="1117673" cy="27857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a.ruza/Datto%20Workplace/RBRAsset/04.%20Cr&#233;dito/02.%20Investimentos/Acompanhamento/Planilh&#227;o/Base%20-%20n&#227;o%20salvar%20em%20cima/Planilh&#227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herme.manupella/Datto%20Workplace/RBRAsset/04.%20Cr&#233;dito/02.%20Investimentos/Acompanhamento/Planilh&#227;o/Base%20-%20n&#227;o%20salvar%20em%20cima/C&#243;pia%20de%20Planilh&#227;o%20-%20AK%20HY%2008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ira"/>
      <sheetName val="MonitorBase"/>
      <sheetName val="Monitor"/>
      <sheetName val="Infos Estáticas"/>
      <sheetName val="Detalhamento_HG"/>
      <sheetName val="Detalhamento_HY"/>
      <sheetName val="Infos Dinâmicas Mensais"/>
      <sheetName val="Posição RBR"/>
      <sheetName val="Integralizações"/>
      <sheetName val="Rel. Mensal HG_1"/>
      <sheetName val="Rel. Mensal HY_1"/>
      <sheetName val="Rel. Mensal SOPP_1"/>
      <sheetName val="Tático+Liquidez_HG"/>
      <sheetName val="Tático+Liquidez_HY"/>
      <sheetName val="Tático+Liquidez_SOPP"/>
      <sheetName val="Garantias"/>
      <sheetName val="Rel. Mensal HG_2"/>
      <sheetName val="Rel. Mensal HY_2"/>
      <sheetName val="Rel. Mensal SOPP_2"/>
      <sheetName val="Resultado HG"/>
      <sheetName val="Resultado HY"/>
      <sheetName val="Resultado SOPP"/>
      <sheetName val="Gráficos HG"/>
      <sheetName val="Gráficos HY"/>
      <sheetName val="Gráficos SOPP"/>
      <sheetName val="Fundamentos - HG_1"/>
      <sheetName val="Fundamentos - HY_1"/>
      <sheetName val="Relatório"/>
      <sheetName val="PL Fundos"/>
      <sheetName val="Cessão Fiduciária Locação"/>
      <sheetName val="PMTs Projetadas"/>
      <sheetName val="Recebíveis"/>
      <sheetName val="Fundo de Reserva"/>
      <sheetName val="Vendas"/>
      <sheetName val="Cálculo de Covenants (2)"/>
      <sheetName val="Cálculo de Covenants"/>
      <sheetName val="Pré-Acompanhamento"/>
      <sheetName val="Auxiliar"/>
      <sheetName val="CDI"/>
      <sheetName val="NTNB"/>
      <sheetName val="Lista de Covenants"/>
      <sheetName val="HY"/>
      <sheetName val="Feri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ira"/>
      <sheetName val="MonitorBase"/>
      <sheetName val="Monitor"/>
      <sheetName val="Infos Estáticas"/>
      <sheetName val="Detalhamento_HG"/>
      <sheetName val="Detalhamento_HY"/>
      <sheetName val="Infos Dinâmicas Mensais"/>
      <sheetName val="Posição RBR"/>
      <sheetName val="Integralizações"/>
      <sheetName val="Rel. Mensal HG_1"/>
      <sheetName val="Rel. Mensal HY_1"/>
      <sheetName val="Tático+Liquidez_HG"/>
      <sheetName val="Tático+Liquidez_HY"/>
      <sheetName val="Garantias"/>
      <sheetName val="Guidance"/>
      <sheetName val="Rel. Mensal HG_2"/>
      <sheetName val="Rel. Mensal HY_2"/>
      <sheetName val="Resultado HG"/>
      <sheetName val="Resultado HY"/>
      <sheetName val="Gráficos HG"/>
      <sheetName val="Gráficos HY"/>
      <sheetName val="Fundamentos - HG_1"/>
      <sheetName val="Fundamentos - HY_1"/>
      <sheetName val="Relatório"/>
      <sheetName val="PL Fundos"/>
      <sheetName val="Cessão Fiduciária Locação"/>
      <sheetName val="Sheet1"/>
      <sheetName val="PMTs Realizadas"/>
      <sheetName val="PMTs Projetadas"/>
      <sheetName val="Recebíveis"/>
      <sheetName val="Cálculo de Covenants"/>
      <sheetName val="Pré-Acompanhamento"/>
      <sheetName val="Auxiliar"/>
      <sheetName val="CDI"/>
      <sheetName val="NTNB"/>
      <sheetName val="Lista de Covenants"/>
      <sheetName val="HY"/>
      <sheetName val="Feri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FB59-DE5A-46E0-9FC9-ADCC5F1D8D48}">
  <sheetPr>
    <tabColor theme="4" tint="0.79998168889431442"/>
  </sheetPr>
  <dimension ref="A1:V42"/>
  <sheetViews>
    <sheetView showGridLines="0"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9.140625" defaultRowHeight="18.75" customHeight="1" zeroHeight="1" x14ac:dyDescent="0.25"/>
  <cols>
    <col min="1" max="1" width="3.5703125" style="1" customWidth="1"/>
    <col min="2" max="2" width="43.5703125" style="1" customWidth="1"/>
    <col min="3" max="3" width="111.42578125" style="1" customWidth="1"/>
    <col min="4" max="4" width="19.28515625" style="1" customWidth="1"/>
    <col min="5" max="5" width="30.85546875" style="1" customWidth="1"/>
    <col min="6" max="6" width="23.140625" style="1" customWidth="1"/>
    <col min="7" max="7" width="12.85546875" style="1" customWidth="1"/>
    <col min="8" max="8" width="20.5703125" style="1" customWidth="1"/>
    <col min="9" max="9" width="17" style="1" bestFit="1" customWidth="1"/>
    <col min="10" max="10" width="16.140625" style="1" customWidth="1"/>
    <col min="11" max="11" width="15.7109375" style="1" customWidth="1"/>
    <col min="12" max="12" width="19.7109375" style="1" customWidth="1"/>
    <col min="13" max="13" width="12.42578125" style="1" customWidth="1"/>
    <col min="14" max="14" width="17.5703125" style="1" customWidth="1"/>
    <col min="15" max="15" width="21.28515625" style="1" customWidth="1"/>
    <col min="16" max="16" width="17.5703125" style="1" customWidth="1"/>
    <col min="17" max="17" width="28.42578125" style="1" customWidth="1"/>
    <col min="18" max="18" width="18.28515625" style="1" customWidth="1"/>
    <col min="19" max="21" width="24.85546875" style="1" customWidth="1"/>
    <col min="22" max="22" width="3.5703125" style="1" customWidth="1"/>
    <col min="23" max="16384" width="9.140625" style="1"/>
  </cols>
  <sheetData>
    <row r="1" spans="1:22" ht="18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 customHeight="1" x14ac:dyDescent="0.25">
      <c r="A2" s="2"/>
      <c r="B2" s="24" t="s">
        <v>30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"/>
      <c r="O2" s="2"/>
      <c r="P2" s="2"/>
      <c r="Q2" s="2"/>
      <c r="R2" s="2"/>
      <c r="S2" s="2"/>
      <c r="T2" s="2"/>
      <c r="U2" s="2"/>
      <c r="V2" s="20"/>
    </row>
    <row r="3" spans="1:22" ht="18.75" customHeight="1" x14ac:dyDescent="0.25">
      <c r="A3" s="2"/>
      <c r="B3" s="24" t="s">
        <v>29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"/>
      <c r="O3" s="2"/>
      <c r="P3" s="2"/>
      <c r="Q3" s="2"/>
      <c r="R3" s="2"/>
      <c r="S3" s="2"/>
      <c r="T3" s="2"/>
      <c r="U3" s="2"/>
      <c r="V3" s="20"/>
    </row>
    <row r="4" spans="1:22" ht="18.75" customHeight="1" x14ac:dyDescent="0.25">
      <c r="A4" s="2"/>
      <c r="B4" s="22">
        <v>44228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"/>
      <c r="O4" s="2"/>
      <c r="P4" s="2"/>
      <c r="Q4" s="2"/>
      <c r="R4" s="2"/>
      <c r="S4" s="2"/>
      <c r="T4" s="2"/>
      <c r="U4" s="2"/>
      <c r="V4" s="20"/>
    </row>
    <row r="5" spans="1:22" ht="18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7.5" customHeight="1" x14ac:dyDescent="0.25">
      <c r="A6" s="2"/>
      <c r="B6" s="19" t="s">
        <v>9</v>
      </c>
      <c r="C6" s="18" t="s">
        <v>28</v>
      </c>
      <c r="D6" s="17" t="s">
        <v>27</v>
      </c>
      <c r="E6" s="17" t="s">
        <v>26</v>
      </c>
      <c r="F6" s="16" t="s">
        <v>25</v>
      </c>
      <c r="G6" s="16" t="s">
        <v>24</v>
      </c>
      <c r="H6" s="16" t="s">
        <v>23</v>
      </c>
      <c r="I6" s="16" t="s">
        <v>22</v>
      </c>
      <c r="J6" s="16" t="s">
        <v>21</v>
      </c>
      <c r="K6" s="16" t="s">
        <v>20</v>
      </c>
      <c r="L6" s="16" t="s">
        <v>19</v>
      </c>
      <c r="M6" s="16" t="s">
        <v>18</v>
      </c>
      <c r="N6" s="17" t="s">
        <v>17</v>
      </c>
      <c r="O6" s="17" t="s">
        <v>16</v>
      </c>
      <c r="P6" s="17" t="s">
        <v>15</v>
      </c>
      <c r="Q6" s="17" t="s">
        <v>14</v>
      </c>
      <c r="R6" s="17" t="s">
        <v>13</v>
      </c>
      <c r="S6" s="16" t="s">
        <v>12</v>
      </c>
      <c r="T6" s="16" t="s">
        <v>11</v>
      </c>
      <c r="U6" s="16" t="s">
        <v>10</v>
      </c>
      <c r="V6" s="2"/>
    </row>
    <row r="7" spans="1:22" ht="75" customHeight="1" x14ac:dyDescent="0.25">
      <c r="A7" s="2"/>
      <c r="B7" s="15" t="s">
        <v>8</v>
      </c>
      <c r="C7" s="14" t="s">
        <v>31</v>
      </c>
      <c r="D7" s="11" t="s">
        <v>32</v>
      </c>
      <c r="E7" s="4" t="s">
        <v>33</v>
      </c>
      <c r="F7" s="10">
        <v>24805784.088399999</v>
      </c>
      <c r="G7" s="9">
        <v>0.12092634546558477</v>
      </c>
      <c r="H7" s="9">
        <v>0.50909090909090904</v>
      </c>
      <c r="I7" s="4" t="s">
        <v>34</v>
      </c>
      <c r="J7" s="8">
        <v>0.09</v>
      </c>
      <c r="K7" s="7">
        <v>2.9223637960829123</v>
      </c>
      <c r="L7" s="6">
        <v>46588</v>
      </c>
      <c r="M7" s="3">
        <v>0.31936151595549594</v>
      </c>
      <c r="N7" s="4" t="s">
        <v>35</v>
      </c>
      <c r="O7" s="4" t="s">
        <v>36</v>
      </c>
      <c r="P7" s="4" t="s">
        <v>37</v>
      </c>
      <c r="Q7" s="4" t="s">
        <v>38</v>
      </c>
      <c r="R7" s="4" t="s">
        <v>39</v>
      </c>
      <c r="S7" s="3">
        <v>0</v>
      </c>
      <c r="T7" s="3">
        <v>0</v>
      </c>
      <c r="U7" s="3">
        <v>0</v>
      </c>
      <c r="V7" s="2"/>
    </row>
    <row r="8" spans="1:22" ht="75" customHeight="1" x14ac:dyDescent="0.25">
      <c r="A8" s="2"/>
      <c r="B8" s="13" t="s">
        <v>109</v>
      </c>
      <c r="C8" s="12" t="s">
        <v>91</v>
      </c>
      <c r="D8" s="11" t="s">
        <v>59</v>
      </c>
      <c r="E8" s="4" t="s">
        <v>41</v>
      </c>
      <c r="F8" s="10">
        <v>18859173.678743999</v>
      </c>
      <c r="G8" s="9">
        <v>9.193706368418042E-2</v>
      </c>
      <c r="H8" s="9">
        <v>1</v>
      </c>
      <c r="I8" s="4" t="s">
        <v>42</v>
      </c>
      <c r="J8" s="8">
        <v>0.05</v>
      </c>
      <c r="K8" s="7">
        <v>1.4435755637828547</v>
      </c>
      <c r="L8" s="6">
        <v>44747</v>
      </c>
      <c r="M8" s="3">
        <v>0.55000000000000004</v>
      </c>
      <c r="N8" s="5" t="s">
        <v>92</v>
      </c>
      <c r="O8" s="4" t="s">
        <v>36</v>
      </c>
      <c r="P8" s="4" t="s">
        <v>93</v>
      </c>
      <c r="Q8" s="4" t="s">
        <v>47</v>
      </c>
      <c r="R8" s="4" t="s">
        <v>39</v>
      </c>
      <c r="S8" s="3">
        <v>1</v>
      </c>
      <c r="T8" s="3">
        <v>1</v>
      </c>
      <c r="U8" s="3">
        <v>1</v>
      </c>
      <c r="V8" s="2"/>
    </row>
    <row r="9" spans="1:22" ht="75" customHeight="1" x14ac:dyDescent="0.25">
      <c r="A9" s="2"/>
      <c r="B9" s="13" t="s">
        <v>113</v>
      </c>
      <c r="C9" s="12" t="s">
        <v>114</v>
      </c>
      <c r="D9" s="11" t="s">
        <v>61</v>
      </c>
      <c r="E9" s="4" t="s">
        <v>41</v>
      </c>
      <c r="F9" s="10">
        <v>17070625.666999999</v>
      </c>
      <c r="G9" s="9">
        <v>8.3218025657437272E-2</v>
      </c>
      <c r="H9" s="9">
        <v>1</v>
      </c>
      <c r="I9" s="4" t="s">
        <v>42</v>
      </c>
      <c r="J9" s="8">
        <v>0.04</v>
      </c>
      <c r="K9" s="7">
        <v>3.05</v>
      </c>
      <c r="L9" s="6">
        <v>46048</v>
      </c>
      <c r="M9" s="3">
        <v>0.5535621895943591</v>
      </c>
      <c r="N9" s="5" t="s">
        <v>115</v>
      </c>
      <c r="O9" s="4" t="s">
        <v>36</v>
      </c>
      <c r="P9" s="4" t="s">
        <v>43</v>
      </c>
      <c r="Q9" s="4" t="s">
        <v>53</v>
      </c>
      <c r="R9" s="4" t="s">
        <v>39</v>
      </c>
      <c r="S9" s="3">
        <v>1</v>
      </c>
      <c r="T9" s="3">
        <v>1</v>
      </c>
      <c r="U9" s="3">
        <v>0</v>
      </c>
      <c r="V9" s="2"/>
    </row>
    <row r="10" spans="1:22" ht="75" customHeight="1" x14ac:dyDescent="0.25">
      <c r="A10" s="2"/>
      <c r="B10" s="13" t="s">
        <v>7</v>
      </c>
      <c r="C10" s="12" t="s">
        <v>44</v>
      </c>
      <c r="D10" s="11" t="s">
        <v>32</v>
      </c>
      <c r="E10" s="4" t="s">
        <v>41</v>
      </c>
      <c r="F10" s="10">
        <v>13124520.592</v>
      </c>
      <c r="G10" s="9">
        <v>6.3981058027532928E-2</v>
      </c>
      <c r="H10" s="9">
        <v>1</v>
      </c>
      <c r="I10" s="4" t="s">
        <v>42</v>
      </c>
      <c r="J10" s="8">
        <v>0.06</v>
      </c>
      <c r="K10" s="7">
        <v>2.2171071494915284</v>
      </c>
      <c r="L10" s="6">
        <v>46024</v>
      </c>
      <c r="M10" s="3">
        <v>0.46117061231847378</v>
      </c>
      <c r="N10" s="5" t="s">
        <v>45</v>
      </c>
      <c r="O10" s="4" t="s">
        <v>36</v>
      </c>
      <c r="P10" s="4" t="s">
        <v>46</v>
      </c>
      <c r="Q10" s="4" t="s">
        <v>47</v>
      </c>
      <c r="R10" s="4" t="s">
        <v>39</v>
      </c>
      <c r="S10" s="3">
        <v>1</v>
      </c>
      <c r="T10" s="3">
        <v>0</v>
      </c>
      <c r="U10" s="3">
        <v>0</v>
      </c>
      <c r="V10" s="2"/>
    </row>
    <row r="11" spans="1:22" ht="75" customHeight="1" x14ac:dyDescent="0.25">
      <c r="A11" s="2"/>
      <c r="B11" s="13" t="s">
        <v>102</v>
      </c>
      <c r="C11" s="12" t="s">
        <v>103</v>
      </c>
      <c r="D11" s="11" t="s">
        <v>104</v>
      </c>
      <c r="E11" s="4" t="s">
        <v>41</v>
      </c>
      <c r="F11" s="10">
        <v>9768437.5602749996</v>
      </c>
      <c r="G11" s="9">
        <v>4.7620403808368447E-2</v>
      </c>
      <c r="H11" s="9">
        <v>1</v>
      </c>
      <c r="I11" s="4" t="s">
        <v>42</v>
      </c>
      <c r="J11" s="8">
        <v>4.8500000000000001E-2</v>
      </c>
      <c r="K11" s="7">
        <v>2.80973728310869</v>
      </c>
      <c r="L11" s="6">
        <v>45918</v>
      </c>
      <c r="M11" s="3">
        <v>0.59260904198227637</v>
      </c>
      <c r="N11" s="5" t="s">
        <v>105</v>
      </c>
      <c r="O11" s="4" t="s">
        <v>36</v>
      </c>
      <c r="P11" s="4" t="s">
        <v>46</v>
      </c>
      <c r="Q11" s="4" t="s">
        <v>53</v>
      </c>
      <c r="R11" s="4" t="s">
        <v>39</v>
      </c>
      <c r="S11" s="3">
        <v>1</v>
      </c>
      <c r="T11" s="3">
        <v>1</v>
      </c>
      <c r="U11" s="3">
        <v>0</v>
      </c>
      <c r="V11" s="2"/>
    </row>
    <row r="12" spans="1:22" ht="75" customHeight="1" x14ac:dyDescent="0.25">
      <c r="A12" s="2"/>
      <c r="B12" s="13" t="s">
        <v>4</v>
      </c>
      <c r="C12" s="12" t="s">
        <v>54</v>
      </c>
      <c r="D12" s="11" t="s">
        <v>55</v>
      </c>
      <c r="E12" s="4" t="s">
        <v>41</v>
      </c>
      <c r="F12" s="10">
        <v>7916781.0630949996</v>
      </c>
      <c r="G12" s="9">
        <v>3.8593716626716616E-2</v>
      </c>
      <c r="H12" s="9">
        <v>1</v>
      </c>
      <c r="I12" s="4" t="s">
        <v>42</v>
      </c>
      <c r="J12" s="8">
        <v>6.5299999999999997E-2</v>
      </c>
      <c r="K12" s="7">
        <v>1.1331845526095534</v>
      </c>
      <c r="L12" s="6">
        <v>45149</v>
      </c>
      <c r="M12" s="3">
        <v>0.56396223894234754</v>
      </c>
      <c r="N12" s="5" t="s">
        <v>56</v>
      </c>
      <c r="O12" s="4" t="s">
        <v>36</v>
      </c>
      <c r="P12" s="4" t="s">
        <v>52</v>
      </c>
      <c r="Q12" s="4" t="s">
        <v>53</v>
      </c>
      <c r="R12" s="4" t="s">
        <v>39</v>
      </c>
      <c r="S12" s="3">
        <v>0</v>
      </c>
      <c r="T12" s="3">
        <v>0</v>
      </c>
      <c r="U12" s="3">
        <v>0</v>
      </c>
      <c r="V12" s="2"/>
    </row>
    <row r="13" spans="1:22" ht="75" customHeight="1" x14ac:dyDescent="0.25">
      <c r="A13" s="2"/>
      <c r="B13" s="13" t="s">
        <v>6</v>
      </c>
      <c r="C13" s="12" t="s">
        <v>48</v>
      </c>
      <c r="D13" s="11" t="s">
        <v>40</v>
      </c>
      <c r="E13" s="4" t="s">
        <v>41</v>
      </c>
      <c r="F13" s="10">
        <v>6525005.8609999996</v>
      </c>
      <c r="G13" s="9">
        <v>3.1808916424505798E-2</v>
      </c>
      <c r="H13" s="9">
        <v>1</v>
      </c>
      <c r="I13" s="4" t="s">
        <v>42</v>
      </c>
      <c r="J13" s="8">
        <v>5.5E-2</v>
      </c>
      <c r="K13" s="7">
        <v>1.5255496764557508</v>
      </c>
      <c r="L13" s="6">
        <v>45167</v>
      </c>
      <c r="M13" s="3">
        <v>0.87998162648323586</v>
      </c>
      <c r="N13" s="5" t="s">
        <v>49</v>
      </c>
      <c r="O13" s="4" t="s">
        <v>36</v>
      </c>
      <c r="P13" s="4" t="s">
        <v>46</v>
      </c>
      <c r="Q13" s="4" t="s">
        <v>47</v>
      </c>
      <c r="R13" s="4" t="s">
        <v>39</v>
      </c>
      <c r="S13" s="3">
        <v>1</v>
      </c>
      <c r="T13" s="3">
        <v>1</v>
      </c>
      <c r="U13" s="3">
        <v>0</v>
      </c>
      <c r="V13" s="2"/>
    </row>
    <row r="14" spans="1:22" ht="75" customHeight="1" x14ac:dyDescent="0.25">
      <c r="A14" s="2"/>
      <c r="B14" s="13" t="s">
        <v>5</v>
      </c>
      <c r="C14" s="12" t="s">
        <v>50</v>
      </c>
      <c r="D14" s="11" t="s">
        <v>40</v>
      </c>
      <c r="E14" s="4" t="s">
        <v>41</v>
      </c>
      <c r="F14" s="10">
        <v>5717575.9120000005</v>
      </c>
      <c r="G14" s="9">
        <v>2.7872755704728639E-2</v>
      </c>
      <c r="H14" s="9">
        <v>0.21111111111111111</v>
      </c>
      <c r="I14" s="4" t="s">
        <v>42</v>
      </c>
      <c r="J14" s="8">
        <v>0.05</v>
      </c>
      <c r="K14" s="7">
        <v>1.58</v>
      </c>
      <c r="L14" s="6">
        <v>45259</v>
      </c>
      <c r="M14" s="3">
        <v>0.62278331705689183</v>
      </c>
      <c r="N14" s="5" t="s">
        <v>51</v>
      </c>
      <c r="O14" s="4" t="s">
        <v>36</v>
      </c>
      <c r="P14" s="4" t="s">
        <v>52</v>
      </c>
      <c r="Q14" s="4" t="s">
        <v>53</v>
      </c>
      <c r="R14" s="4" t="s">
        <v>39</v>
      </c>
      <c r="S14" s="3">
        <v>1</v>
      </c>
      <c r="T14" s="3">
        <v>0</v>
      </c>
      <c r="U14" s="3">
        <v>0</v>
      </c>
      <c r="V14" s="2"/>
    </row>
    <row r="15" spans="1:22" ht="75" customHeight="1" x14ac:dyDescent="0.25">
      <c r="A15" s="2"/>
      <c r="B15" s="13" t="s">
        <v>106</v>
      </c>
      <c r="C15" s="12" t="s">
        <v>107</v>
      </c>
      <c r="D15" s="11" t="s">
        <v>59</v>
      </c>
      <c r="E15" s="4" t="s">
        <v>41</v>
      </c>
      <c r="F15" s="10">
        <v>5376658.1188139999</v>
      </c>
      <c r="G15" s="9">
        <v>2.6210806915395523E-2</v>
      </c>
      <c r="H15" s="9">
        <v>0.10309845266990292</v>
      </c>
      <c r="I15" s="4" t="s">
        <v>34</v>
      </c>
      <c r="J15" s="8">
        <v>6.5000000000000002E-2</v>
      </c>
      <c r="K15" s="7">
        <v>7.2694876005324236</v>
      </c>
      <c r="L15" s="6">
        <v>51424</v>
      </c>
      <c r="M15" s="3">
        <v>0.39360302142299886</v>
      </c>
      <c r="N15" s="5" t="s">
        <v>108</v>
      </c>
      <c r="O15" s="4" t="s">
        <v>36</v>
      </c>
      <c r="P15" s="4" t="s">
        <v>93</v>
      </c>
      <c r="Q15" s="4" t="s">
        <v>38</v>
      </c>
      <c r="R15" s="4" t="s">
        <v>39</v>
      </c>
      <c r="S15" s="3">
        <v>0.65000000000000013</v>
      </c>
      <c r="T15" s="3">
        <v>0.65000000000000013</v>
      </c>
      <c r="U15" s="3">
        <v>0</v>
      </c>
      <c r="V15" s="2"/>
    </row>
    <row r="16" spans="1:22" ht="75" customHeight="1" x14ac:dyDescent="0.25">
      <c r="A16" s="2"/>
      <c r="B16" s="13" t="s">
        <v>116</v>
      </c>
      <c r="C16" s="12" t="s">
        <v>117</v>
      </c>
      <c r="D16" s="11" t="s">
        <v>40</v>
      </c>
      <c r="E16" s="4" t="s">
        <v>41</v>
      </c>
      <c r="F16" s="10">
        <v>2107405.32504</v>
      </c>
      <c r="G16" s="9">
        <v>1.0273443623617283E-2</v>
      </c>
      <c r="H16" s="9">
        <v>1</v>
      </c>
      <c r="I16" s="4" t="s">
        <v>34</v>
      </c>
      <c r="J16" s="8">
        <v>9.5000000000000001E-2</v>
      </c>
      <c r="K16" s="7">
        <v>6</v>
      </c>
      <c r="L16" s="6">
        <v>47744</v>
      </c>
      <c r="M16" s="3">
        <v>0.52140851960939394</v>
      </c>
      <c r="N16" s="5" t="s">
        <v>118</v>
      </c>
      <c r="O16" s="4" t="s">
        <v>36</v>
      </c>
      <c r="P16" s="4" t="s">
        <v>43</v>
      </c>
      <c r="Q16" s="4" t="s">
        <v>47</v>
      </c>
      <c r="R16" s="4" t="s">
        <v>39</v>
      </c>
      <c r="S16" s="3">
        <v>1</v>
      </c>
      <c r="T16" s="3">
        <v>1</v>
      </c>
      <c r="U16" s="3">
        <v>0</v>
      </c>
      <c r="V16" s="2"/>
    </row>
    <row r="17" spans="1:22" ht="75" customHeight="1" x14ac:dyDescent="0.25">
      <c r="A17" s="2"/>
      <c r="B17" s="13" t="s">
        <v>3</v>
      </c>
      <c r="C17" s="12" t="s">
        <v>57</v>
      </c>
      <c r="D17" s="11" t="s">
        <v>32</v>
      </c>
      <c r="E17" s="4" t="s">
        <v>41</v>
      </c>
      <c r="F17" s="10">
        <v>1712927.1020000002</v>
      </c>
      <c r="G17" s="9">
        <v>8.3503917374931746E-3</v>
      </c>
      <c r="H17" s="9">
        <v>0.95</v>
      </c>
      <c r="I17" s="4" t="s">
        <v>42</v>
      </c>
      <c r="J17" s="8">
        <v>0.05</v>
      </c>
      <c r="K17" s="7">
        <v>2.1267611140458391</v>
      </c>
      <c r="L17" s="6">
        <v>45061</v>
      </c>
      <c r="M17" s="3">
        <v>0.23406601223734969</v>
      </c>
      <c r="N17" s="5" t="s">
        <v>58</v>
      </c>
      <c r="O17" s="4" t="s">
        <v>36</v>
      </c>
      <c r="P17" s="4" t="s">
        <v>52</v>
      </c>
      <c r="Q17" s="4" t="s">
        <v>53</v>
      </c>
      <c r="R17" s="4" t="s">
        <v>39</v>
      </c>
      <c r="S17" s="3">
        <v>1</v>
      </c>
      <c r="T17" s="3">
        <v>0</v>
      </c>
      <c r="U17" s="3">
        <v>0</v>
      </c>
      <c r="V17" s="2"/>
    </row>
    <row r="18" spans="1:22" ht="75" customHeight="1" x14ac:dyDescent="0.25">
      <c r="A18" s="2"/>
      <c r="B18" s="13" t="s">
        <v>2</v>
      </c>
      <c r="C18" s="12" t="s">
        <v>60</v>
      </c>
      <c r="D18" s="11" t="s">
        <v>61</v>
      </c>
      <c r="E18" s="4" t="s">
        <v>41</v>
      </c>
      <c r="F18" s="10">
        <v>1108458.6415000001</v>
      </c>
      <c r="G18" s="9">
        <v>5.4036531213308503E-3</v>
      </c>
      <c r="H18" s="9">
        <v>0.125</v>
      </c>
      <c r="I18" s="4" t="s">
        <v>42</v>
      </c>
      <c r="J18" s="8">
        <v>3.5000000000000003E-2</v>
      </c>
      <c r="K18" s="7">
        <v>0.50782791436029751</v>
      </c>
      <c r="L18" s="6">
        <v>44495</v>
      </c>
      <c r="M18" s="3">
        <v>0.38436213624204207</v>
      </c>
      <c r="N18" s="5" t="s">
        <v>62</v>
      </c>
      <c r="O18" s="4" t="s">
        <v>36</v>
      </c>
      <c r="P18" s="4" t="s">
        <v>52</v>
      </c>
      <c r="Q18" s="4" t="s">
        <v>53</v>
      </c>
      <c r="R18" s="4" t="s">
        <v>39</v>
      </c>
      <c r="S18" s="3">
        <v>1</v>
      </c>
      <c r="T18" s="3">
        <v>1</v>
      </c>
      <c r="U18" s="3">
        <v>0</v>
      </c>
      <c r="V18" s="2"/>
    </row>
    <row r="19" spans="1:22" ht="75" customHeight="1" x14ac:dyDescent="0.25">
      <c r="A19" s="2"/>
      <c r="B19" s="13" t="s">
        <v>1</v>
      </c>
      <c r="C19" s="12" t="s">
        <v>63</v>
      </c>
      <c r="D19" s="11" t="s">
        <v>55</v>
      </c>
      <c r="E19" s="4" t="s">
        <v>41</v>
      </c>
      <c r="F19" s="10">
        <v>782145.16500600008</v>
      </c>
      <c r="G19" s="9">
        <v>3.8128992855332483E-3</v>
      </c>
      <c r="H19" s="9">
        <v>0.1926090909090909</v>
      </c>
      <c r="I19" s="4" t="s">
        <v>42</v>
      </c>
      <c r="J19" s="8">
        <v>0.02</v>
      </c>
      <c r="K19" s="7">
        <v>4.58</v>
      </c>
      <c r="L19" s="6">
        <v>47164</v>
      </c>
      <c r="M19" s="3" t="s">
        <v>94</v>
      </c>
      <c r="N19" s="5" t="s">
        <v>64</v>
      </c>
      <c r="O19" s="4" t="s">
        <v>36</v>
      </c>
      <c r="P19" s="4" t="s">
        <v>43</v>
      </c>
      <c r="Q19" s="4" t="s">
        <v>47</v>
      </c>
      <c r="R19" s="4" t="s">
        <v>39</v>
      </c>
      <c r="S19" s="3">
        <v>0</v>
      </c>
      <c r="T19" s="3">
        <v>0</v>
      </c>
      <c r="U19" s="3">
        <v>0</v>
      </c>
      <c r="V19" s="2"/>
    </row>
    <row r="20" spans="1:22" ht="75" customHeight="1" x14ac:dyDescent="0.25">
      <c r="A20" s="2"/>
      <c r="B20" s="13" t="s">
        <v>0</v>
      </c>
      <c r="C20" s="12" t="s">
        <v>65</v>
      </c>
      <c r="D20" s="11" t="s">
        <v>40</v>
      </c>
      <c r="E20" s="4" t="s">
        <v>33</v>
      </c>
      <c r="F20" s="10">
        <v>373728.66340800002</v>
      </c>
      <c r="G20" s="9">
        <v>1.8218993320513943E-3</v>
      </c>
      <c r="H20" s="9">
        <v>1</v>
      </c>
      <c r="I20" s="4" t="s">
        <v>34</v>
      </c>
      <c r="J20" s="8">
        <v>9.5000000000000001E-2</v>
      </c>
      <c r="K20" s="7">
        <v>3.6820100688161563</v>
      </c>
      <c r="L20" s="6">
        <v>48515</v>
      </c>
      <c r="M20" s="3">
        <v>0.60827849162015668</v>
      </c>
      <c r="N20" s="5" t="s">
        <v>66</v>
      </c>
      <c r="O20" s="4" t="s">
        <v>36</v>
      </c>
      <c r="P20" s="4" t="s">
        <v>67</v>
      </c>
      <c r="Q20" s="4" t="s">
        <v>38</v>
      </c>
      <c r="R20" s="4" t="s">
        <v>39</v>
      </c>
      <c r="S20" s="3">
        <v>1</v>
      </c>
      <c r="T20" s="3">
        <v>0</v>
      </c>
      <c r="U20" s="3">
        <v>0</v>
      </c>
      <c r="V20" s="2"/>
    </row>
    <row r="21" spans="1:22" ht="18.75" customHeight="1" x14ac:dyDescent="0.25"/>
    <row r="22" spans="1:22" ht="18.75" customHeight="1" x14ac:dyDescent="0.25"/>
    <row r="23" spans="1:22" ht="18.75" customHeight="1" x14ac:dyDescent="0.25"/>
    <row r="24" spans="1:22" ht="18.75" customHeight="1" x14ac:dyDescent="0.25"/>
    <row r="25" spans="1:22" ht="18.75" customHeight="1" x14ac:dyDescent="0.25"/>
    <row r="26" spans="1:22" ht="18.75" customHeight="1" x14ac:dyDescent="0.25"/>
    <row r="27" spans="1:22" ht="18.75" customHeight="1" x14ac:dyDescent="0.25"/>
    <row r="28" spans="1:22" ht="18.75" customHeight="1" x14ac:dyDescent="0.25"/>
    <row r="29" spans="1:22" ht="18.75" customHeight="1" x14ac:dyDescent="0.25"/>
    <row r="30" spans="1:22" ht="18.75" customHeight="1" x14ac:dyDescent="0.25"/>
    <row r="31" spans="1:22" ht="18.75" customHeight="1" x14ac:dyDescent="0.25"/>
    <row r="32" spans="1:22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</sheetData>
  <autoFilter ref="B6:U20" xr:uid="{7EC2D71E-3BF3-44A2-90C9-6C97D4E8F57C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232E-0EFD-4F63-A4DC-68E369293061}">
  <dimension ref="A1:AS107"/>
  <sheetViews>
    <sheetView showGridLines="0" zoomScale="80" zoomScaleNormal="80" workbookViewId="0">
      <selection activeCell="C39" sqref="C39:C46"/>
    </sheetView>
  </sheetViews>
  <sheetFormatPr defaultColWidth="0" defaultRowHeight="15" zeroHeight="1" outlineLevelCol="1" x14ac:dyDescent="0.25"/>
  <cols>
    <col min="1" max="1" width="3.5703125" customWidth="1"/>
    <col min="2" max="2" width="48.140625" bestFit="1" customWidth="1"/>
    <col min="3" max="8" width="12.7109375" customWidth="1"/>
    <col min="9" max="12" width="11.28515625" customWidth="1"/>
    <col min="13" max="22" width="11.28515625" customWidth="1" outlineLevel="1"/>
    <col min="23" max="33" width="9.5703125" customWidth="1" outlineLevel="1"/>
    <col min="34" max="36" width="8.5703125" customWidth="1" outlineLevel="1"/>
    <col min="37" max="37" width="10.28515625" customWidth="1"/>
    <col min="38" max="38" width="1.140625" customWidth="1"/>
    <col min="39" max="39" width="12.28515625" bestFit="1" customWidth="1"/>
    <col min="40" max="40" width="1.140625" customWidth="1"/>
    <col min="41" max="41" width="12.28515625" bestFit="1" customWidth="1"/>
    <col min="42" max="42" width="1.140625" customWidth="1"/>
    <col min="43" max="43" width="12.28515625" bestFit="1" customWidth="1"/>
  </cols>
  <sheetData>
    <row r="1" spans="1:43" x14ac:dyDescent="0.25"/>
    <row r="2" spans="1:4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3" x14ac:dyDescent="0.25">
      <c r="A3" s="2"/>
      <c r="B3" s="24" t="s">
        <v>30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0"/>
    </row>
    <row r="4" spans="1:43" x14ac:dyDescent="0.25">
      <c r="A4" s="2"/>
      <c r="B4" s="24" t="s">
        <v>29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0"/>
    </row>
    <row r="5" spans="1:43" x14ac:dyDescent="0.25">
      <c r="A5" s="2"/>
      <c r="B5" s="22">
        <v>44228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0"/>
    </row>
    <row r="6" spans="1:4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3" x14ac:dyDescent="0.25"/>
    <row r="8" spans="1:43" s="25" customFormat="1" ht="18.75" customHeight="1" x14ac:dyDescent="0.25">
      <c r="B8" s="26"/>
      <c r="C8" s="27">
        <v>44228</v>
      </c>
      <c r="D8" s="27">
        <v>44197</v>
      </c>
      <c r="E8" s="27">
        <v>44166</v>
      </c>
      <c r="F8" s="27">
        <v>44136</v>
      </c>
      <c r="G8" s="27">
        <v>44105</v>
      </c>
      <c r="H8" s="27">
        <v>44075</v>
      </c>
      <c r="I8" s="27">
        <v>44044</v>
      </c>
      <c r="J8" s="27">
        <v>44013</v>
      </c>
      <c r="K8" s="27">
        <v>43983</v>
      </c>
      <c r="L8" s="27">
        <v>43952</v>
      </c>
      <c r="M8" s="27">
        <v>43922</v>
      </c>
      <c r="N8" s="27">
        <v>43891</v>
      </c>
      <c r="O8" s="27">
        <v>43862</v>
      </c>
      <c r="P8" s="27">
        <v>43831</v>
      </c>
      <c r="Q8" s="27">
        <v>43800</v>
      </c>
      <c r="R8" s="27">
        <v>43770</v>
      </c>
      <c r="S8" s="27">
        <v>43739</v>
      </c>
      <c r="T8" s="27">
        <v>43709</v>
      </c>
      <c r="U8" s="27">
        <v>43678</v>
      </c>
      <c r="V8" s="27">
        <v>43647</v>
      </c>
      <c r="W8" s="27">
        <v>43617</v>
      </c>
      <c r="X8" s="27">
        <v>43586</v>
      </c>
      <c r="Y8" s="27">
        <v>43556</v>
      </c>
      <c r="Z8" s="27">
        <v>43525</v>
      </c>
      <c r="AA8" s="27">
        <v>43497</v>
      </c>
      <c r="AB8" s="27">
        <v>43466</v>
      </c>
      <c r="AC8" s="27">
        <v>43435</v>
      </c>
      <c r="AD8" s="27">
        <v>43405</v>
      </c>
      <c r="AE8" s="27">
        <v>43374</v>
      </c>
      <c r="AF8" s="27">
        <v>43344</v>
      </c>
      <c r="AG8" s="27">
        <v>43313</v>
      </c>
      <c r="AH8" s="27">
        <v>43282</v>
      </c>
      <c r="AI8" s="27">
        <v>43252</v>
      </c>
      <c r="AJ8" s="27">
        <v>43221</v>
      </c>
      <c r="AK8" s="27">
        <v>43191</v>
      </c>
      <c r="AL8" s="28"/>
      <c r="AM8"/>
      <c r="AN8"/>
      <c r="AO8"/>
      <c r="AP8"/>
      <c r="AQ8"/>
    </row>
    <row r="9" spans="1:43" s="25" customFormat="1" ht="18.75" customHeight="1" x14ac:dyDescent="0.25">
      <c r="B9" s="29" t="s">
        <v>70</v>
      </c>
      <c r="C9" s="43">
        <v>1955023</v>
      </c>
      <c r="D9" s="43">
        <v>1955023</v>
      </c>
      <c r="E9" s="43">
        <v>1955023</v>
      </c>
      <c r="F9" s="43">
        <v>1955023</v>
      </c>
      <c r="G9" s="43">
        <v>1955023</v>
      </c>
      <c r="H9" s="43">
        <v>1955023</v>
      </c>
      <c r="I9" s="43">
        <v>1955023</v>
      </c>
      <c r="J9" s="43">
        <v>1955023</v>
      </c>
      <c r="K9" s="43">
        <v>1955023</v>
      </c>
      <c r="L9" s="43">
        <v>1964693</v>
      </c>
      <c r="M9" s="43">
        <v>1964693</v>
      </c>
      <c r="N9" s="43">
        <v>1964693</v>
      </c>
      <c r="O9" s="43">
        <v>1964693</v>
      </c>
      <c r="P9" s="43">
        <v>1439790</v>
      </c>
      <c r="Q9" s="43">
        <v>1259583</v>
      </c>
      <c r="R9" s="43">
        <v>1259583</v>
      </c>
      <c r="S9" s="43">
        <v>1131098</v>
      </c>
      <c r="T9" s="43">
        <v>1070202</v>
      </c>
      <c r="U9" s="43">
        <v>1070202</v>
      </c>
      <c r="V9" s="43">
        <v>761448</v>
      </c>
      <c r="W9" s="43">
        <v>608678</v>
      </c>
      <c r="X9" s="43">
        <v>608678</v>
      </c>
      <c r="Y9" s="43">
        <v>574763</v>
      </c>
      <c r="Z9" s="43">
        <v>380544</v>
      </c>
      <c r="AA9" s="43">
        <v>380544</v>
      </c>
      <c r="AB9" s="43">
        <v>341044</v>
      </c>
      <c r="AC9" s="43">
        <v>323234</v>
      </c>
      <c r="AD9" s="43">
        <v>171989.76000000001</v>
      </c>
      <c r="AE9" s="43">
        <v>162288.89000000001</v>
      </c>
      <c r="AF9" s="43">
        <v>147697.53</v>
      </c>
      <c r="AG9" s="43">
        <v>89260.9</v>
      </c>
      <c r="AH9" s="43">
        <v>60000</v>
      </c>
      <c r="AI9" s="43">
        <v>60000</v>
      </c>
      <c r="AJ9" s="43">
        <v>60000</v>
      </c>
      <c r="AK9" s="43"/>
      <c r="AM9"/>
      <c r="AN9"/>
      <c r="AO9"/>
      <c r="AP9"/>
      <c r="AQ9"/>
    </row>
    <row r="10" spans="1:43" s="25" customFormat="1" ht="18.75" customHeight="1" x14ac:dyDescent="0.25">
      <c r="B10" s="29" t="s">
        <v>71</v>
      </c>
      <c r="C10" s="43">
        <v>1955023</v>
      </c>
      <c r="D10" s="43">
        <v>1955023</v>
      </c>
      <c r="E10" s="43">
        <v>1955023</v>
      </c>
      <c r="F10" s="43">
        <v>1955023</v>
      </c>
      <c r="G10" s="43">
        <v>1955023</v>
      </c>
      <c r="H10" s="43">
        <v>1955023</v>
      </c>
      <c r="I10" s="43">
        <v>1955023</v>
      </c>
      <c r="J10" s="43">
        <v>1955023</v>
      </c>
      <c r="K10" s="43">
        <v>1955023</v>
      </c>
      <c r="L10" s="43">
        <v>1955023</v>
      </c>
      <c r="M10" s="43">
        <v>1964693</v>
      </c>
      <c r="N10" s="43">
        <v>1964693</v>
      </c>
      <c r="O10" s="43">
        <v>1964693</v>
      </c>
      <c r="P10" s="43">
        <v>1964693</v>
      </c>
      <c r="Q10" s="43">
        <v>1439790</v>
      </c>
      <c r="R10" s="43">
        <v>1259583</v>
      </c>
      <c r="S10" s="43">
        <v>1259583</v>
      </c>
      <c r="T10" s="43">
        <v>1131098</v>
      </c>
      <c r="U10" s="43">
        <v>1070202</v>
      </c>
      <c r="V10" s="43">
        <v>1070202</v>
      </c>
      <c r="W10" s="43">
        <v>761448</v>
      </c>
      <c r="X10" s="43">
        <v>608678</v>
      </c>
      <c r="Y10" s="43">
        <v>608678</v>
      </c>
      <c r="Z10" s="43">
        <v>574763</v>
      </c>
      <c r="AA10" s="43">
        <v>380544</v>
      </c>
      <c r="AB10" s="43">
        <v>380544</v>
      </c>
      <c r="AC10" s="43">
        <v>341044</v>
      </c>
      <c r="AD10" s="43">
        <v>323234</v>
      </c>
      <c r="AE10" s="43">
        <v>171989.76000000001</v>
      </c>
      <c r="AF10" s="43">
        <v>162288.89000000001</v>
      </c>
      <c r="AG10" s="43">
        <v>147697.53</v>
      </c>
      <c r="AH10" s="43">
        <v>89260.9</v>
      </c>
      <c r="AI10" s="43">
        <v>60000</v>
      </c>
      <c r="AJ10" s="43">
        <v>60000</v>
      </c>
      <c r="AK10" s="43"/>
      <c r="AM10"/>
      <c r="AN10"/>
      <c r="AO10"/>
      <c r="AP10"/>
      <c r="AQ10"/>
    </row>
    <row r="11" spans="1:43" s="25" customFormat="1" ht="18.75" customHeight="1" x14ac:dyDescent="0.25">
      <c r="B11" s="29" t="s">
        <v>72</v>
      </c>
      <c r="C11" s="44">
        <v>105.02</v>
      </c>
      <c r="D11" s="44">
        <v>106.99</v>
      </c>
      <c r="E11" s="44">
        <v>104.41</v>
      </c>
      <c r="F11" s="44">
        <v>102.99</v>
      </c>
      <c r="G11" s="44">
        <v>104</v>
      </c>
      <c r="H11" s="44">
        <v>100.1</v>
      </c>
      <c r="I11" s="44">
        <v>101</v>
      </c>
      <c r="J11" s="44">
        <v>97</v>
      </c>
      <c r="K11" s="44">
        <v>100.7</v>
      </c>
      <c r="L11" s="44">
        <v>97.3</v>
      </c>
      <c r="M11" s="44">
        <v>99</v>
      </c>
      <c r="N11" s="44">
        <v>96.98</v>
      </c>
      <c r="O11" s="44">
        <v>112</v>
      </c>
      <c r="P11" s="44">
        <v>113.9</v>
      </c>
      <c r="Q11" s="44">
        <v>124.5</v>
      </c>
      <c r="R11" s="44">
        <v>120</v>
      </c>
      <c r="S11" s="44">
        <v>120</v>
      </c>
      <c r="T11" s="44">
        <v>129</v>
      </c>
      <c r="U11" s="44">
        <v>130</v>
      </c>
      <c r="V11" s="44">
        <v>117</v>
      </c>
      <c r="W11" s="44">
        <v>110.5</v>
      </c>
      <c r="X11" s="44">
        <v>104</v>
      </c>
      <c r="Y11" s="44">
        <v>100</v>
      </c>
      <c r="Z11" s="44">
        <v>100</v>
      </c>
      <c r="AA11" s="44">
        <v>100</v>
      </c>
      <c r="AB11" s="44">
        <v>100</v>
      </c>
      <c r="AC11" s="44">
        <v>100</v>
      </c>
      <c r="AD11" s="44">
        <v>100</v>
      </c>
      <c r="AE11" s="44">
        <v>100</v>
      </c>
      <c r="AF11" s="44">
        <v>100</v>
      </c>
      <c r="AG11" s="44">
        <v>100</v>
      </c>
      <c r="AH11" s="44">
        <v>100</v>
      </c>
      <c r="AI11" s="44">
        <v>100</v>
      </c>
      <c r="AJ11" s="44">
        <v>100</v>
      </c>
      <c r="AK11" s="44">
        <v>100</v>
      </c>
      <c r="AM11"/>
      <c r="AN11"/>
      <c r="AO11"/>
      <c r="AP11"/>
      <c r="AQ11"/>
    </row>
    <row r="12" spans="1:43" s="25" customFormat="1" ht="18.75" customHeight="1" x14ac:dyDescent="0.25">
      <c r="B12" s="29" t="s">
        <v>73</v>
      </c>
      <c r="C12" s="31">
        <v>104.92528560022056</v>
      </c>
      <c r="D12" s="31">
        <v>106.41654222993795</v>
      </c>
      <c r="E12" s="31">
        <v>105.31356058215172</v>
      </c>
      <c r="F12" s="31">
        <v>105.44977638626247</v>
      </c>
      <c r="G12" s="31">
        <v>105.03274744082294</v>
      </c>
      <c r="H12" s="31">
        <v>104.65417398158488</v>
      </c>
      <c r="I12" s="31">
        <v>104.56794986043641</v>
      </c>
      <c r="J12" s="31">
        <v>103.66798778837897</v>
      </c>
      <c r="K12" s="31">
        <v>103.9184785089485</v>
      </c>
      <c r="L12" s="31">
        <v>102.73273208550488</v>
      </c>
      <c r="M12" s="31">
        <v>103.09865247140394</v>
      </c>
      <c r="N12" s="31">
        <v>102.06833659508128</v>
      </c>
      <c r="O12" s="31">
        <v>105.66792860258575</v>
      </c>
      <c r="P12" s="31">
        <v>106.62687557801651</v>
      </c>
      <c r="Q12" s="31">
        <v>106.53758764125324</v>
      </c>
      <c r="R12" s="31">
        <v>106.6063844621593</v>
      </c>
      <c r="S12" s="31">
        <v>106.32900815587381</v>
      </c>
      <c r="T12" s="31">
        <v>105.08234313914444</v>
      </c>
      <c r="U12" s="31">
        <v>104.68269778041901</v>
      </c>
      <c r="V12" s="31">
        <v>103.62090385740262</v>
      </c>
      <c r="W12" s="31">
        <v>103.42035683329655</v>
      </c>
      <c r="X12" s="31">
        <v>103.30751936163293</v>
      </c>
      <c r="Y12" s="31">
        <v>103.12837151991695</v>
      </c>
      <c r="Z12" s="31">
        <v>102.7083001689392</v>
      </c>
      <c r="AA12" s="31">
        <v>102.5502620721914</v>
      </c>
      <c r="AB12" s="31">
        <v>102.78724273671375</v>
      </c>
      <c r="AC12" s="31">
        <v>102.62719086100327</v>
      </c>
      <c r="AD12" s="31">
        <v>102.52769550851704</v>
      </c>
      <c r="AE12" s="31">
        <v>102.64958977790305</v>
      </c>
      <c r="AF12" s="31">
        <v>102.33544649914113</v>
      </c>
      <c r="AG12" s="31">
        <v>101.65442008407317</v>
      </c>
      <c r="AH12" s="31">
        <v>100.97298626834372</v>
      </c>
      <c r="AI12" s="31">
        <v>100.2475285</v>
      </c>
      <c r="AJ12" s="31">
        <v>101.6378895</v>
      </c>
      <c r="AK12" s="44">
        <v>100</v>
      </c>
      <c r="AM12"/>
      <c r="AN12"/>
      <c r="AO12"/>
      <c r="AP12"/>
      <c r="AQ12"/>
    </row>
    <row r="13" spans="1:43" s="25" customFormat="1" ht="18.75" customHeight="1" x14ac:dyDescent="0.25">
      <c r="AN13" s="30"/>
      <c r="AP13" s="30"/>
    </row>
    <row r="14" spans="1:43" s="25" customFormat="1" ht="18.75" customHeight="1" x14ac:dyDescent="0.25">
      <c r="B14" s="32" t="s">
        <v>101</v>
      </c>
      <c r="AN14" s="30"/>
      <c r="AP14" s="30"/>
    </row>
    <row r="15" spans="1:43" s="25" customFormat="1" ht="18.75" customHeight="1" x14ac:dyDescent="0.25">
      <c r="B15" s="32"/>
      <c r="AN15" s="30"/>
      <c r="AP15" s="30"/>
    </row>
    <row r="16" spans="1:43" s="25" customFormat="1" ht="18.75" customHeight="1" x14ac:dyDescent="0.25">
      <c r="B16" s="45" t="s">
        <v>95</v>
      </c>
      <c r="C16" s="46">
        <v>2021</v>
      </c>
      <c r="D16" s="46">
        <v>2021</v>
      </c>
      <c r="E16" s="46">
        <v>2020</v>
      </c>
      <c r="F16" s="46">
        <v>2020</v>
      </c>
      <c r="G16" s="46">
        <v>2020</v>
      </c>
      <c r="H16" s="46">
        <v>2020</v>
      </c>
      <c r="I16" s="46">
        <v>2020</v>
      </c>
      <c r="J16" s="46">
        <v>2020</v>
      </c>
      <c r="K16" s="46">
        <v>2020</v>
      </c>
      <c r="L16" s="46">
        <v>2020</v>
      </c>
      <c r="M16" s="46">
        <v>2020</v>
      </c>
      <c r="N16" s="46">
        <v>2020</v>
      </c>
      <c r="O16" s="46">
        <v>2020</v>
      </c>
      <c r="P16" s="46">
        <v>2020</v>
      </c>
      <c r="Q16" s="46">
        <v>2019</v>
      </c>
      <c r="R16" s="46">
        <v>2019</v>
      </c>
      <c r="S16" s="46">
        <v>2019</v>
      </c>
      <c r="T16" s="46">
        <v>2019</v>
      </c>
      <c r="U16" s="46">
        <v>2019</v>
      </c>
      <c r="V16" s="46">
        <v>2019</v>
      </c>
      <c r="W16" s="46">
        <v>2019</v>
      </c>
      <c r="X16" s="46">
        <v>2019</v>
      </c>
      <c r="Y16" s="46">
        <v>2019</v>
      </c>
      <c r="Z16" s="46">
        <v>2019</v>
      </c>
      <c r="AA16" s="46">
        <v>2019</v>
      </c>
      <c r="AB16" s="46">
        <v>2019</v>
      </c>
      <c r="AC16" s="46">
        <v>2018</v>
      </c>
      <c r="AD16" s="46">
        <v>2018</v>
      </c>
      <c r="AE16" s="46">
        <v>2018</v>
      </c>
      <c r="AF16" s="46">
        <v>2018</v>
      </c>
      <c r="AG16" s="46">
        <v>2018</v>
      </c>
      <c r="AH16" s="46">
        <v>2018</v>
      </c>
      <c r="AI16" s="46">
        <v>2018</v>
      </c>
      <c r="AJ16" s="46">
        <v>2018</v>
      </c>
      <c r="AK16" s="46"/>
      <c r="AM16" s="46">
        <v>2021</v>
      </c>
      <c r="AN16" s="30"/>
      <c r="AP16" s="30"/>
    </row>
    <row r="17" spans="2:45" s="25" customFormat="1" ht="18.75" customHeight="1" x14ac:dyDescent="0.25">
      <c r="B17" s="33" t="s">
        <v>74</v>
      </c>
      <c r="C17" s="27">
        <v>44228</v>
      </c>
      <c r="D17" s="27">
        <v>44197</v>
      </c>
      <c r="E17" s="27">
        <v>44166</v>
      </c>
      <c r="F17" s="27">
        <v>44136</v>
      </c>
      <c r="G17" s="27">
        <v>44105</v>
      </c>
      <c r="H17" s="27">
        <v>44075</v>
      </c>
      <c r="I17" s="27">
        <v>44044</v>
      </c>
      <c r="J17" s="27">
        <v>44013</v>
      </c>
      <c r="K17" s="27">
        <v>43983</v>
      </c>
      <c r="L17" s="27">
        <v>43952</v>
      </c>
      <c r="M17" s="27">
        <v>43922</v>
      </c>
      <c r="N17" s="27">
        <v>43891</v>
      </c>
      <c r="O17" s="27">
        <v>43862</v>
      </c>
      <c r="P17" s="27">
        <v>43831</v>
      </c>
      <c r="Q17" s="27">
        <v>43800</v>
      </c>
      <c r="R17" s="27">
        <v>43770</v>
      </c>
      <c r="S17" s="27">
        <v>43739</v>
      </c>
      <c r="T17" s="27">
        <v>43709</v>
      </c>
      <c r="U17" s="27">
        <v>43678</v>
      </c>
      <c r="V17" s="27">
        <v>43647</v>
      </c>
      <c r="W17" s="27">
        <v>43617</v>
      </c>
      <c r="X17" s="27">
        <v>43586</v>
      </c>
      <c r="Y17" s="27">
        <v>43556</v>
      </c>
      <c r="Z17" s="27">
        <v>43525</v>
      </c>
      <c r="AA17" s="27">
        <v>43497</v>
      </c>
      <c r="AB17" s="27">
        <v>43466</v>
      </c>
      <c r="AC17" s="27">
        <v>43435</v>
      </c>
      <c r="AD17" s="27">
        <v>43405</v>
      </c>
      <c r="AE17" s="27">
        <v>43374</v>
      </c>
      <c r="AF17" s="27">
        <v>43344</v>
      </c>
      <c r="AG17" s="27">
        <v>43313</v>
      </c>
      <c r="AH17" s="27">
        <v>43282</v>
      </c>
      <c r="AI17" s="27">
        <v>43252</v>
      </c>
      <c r="AJ17" s="27">
        <v>43221</v>
      </c>
      <c r="AK17" s="27"/>
      <c r="AL17" s="28"/>
      <c r="AM17" s="27" t="s">
        <v>112</v>
      </c>
      <c r="AN17" s="28"/>
      <c r="AO17" s="27" t="s">
        <v>68</v>
      </c>
      <c r="AP17" s="28"/>
      <c r="AQ17" s="27" t="s">
        <v>69</v>
      </c>
    </row>
    <row r="18" spans="2:45" s="25" customFormat="1" ht="18.75" customHeight="1" x14ac:dyDescent="0.25">
      <c r="B18" s="34" t="s">
        <v>75</v>
      </c>
      <c r="C18" s="37">
        <v>2190548.4900000002</v>
      </c>
      <c r="D18" s="37">
        <v>1333461.55</v>
      </c>
      <c r="E18" s="37">
        <v>1928872.4</v>
      </c>
      <c r="F18" s="37">
        <v>1947724.9412644217</v>
      </c>
      <c r="G18" s="37">
        <v>1058284.25</v>
      </c>
      <c r="H18" s="37">
        <v>1111577.58</v>
      </c>
      <c r="I18" s="37">
        <v>1442316.9900000002</v>
      </c>
      <c r="J18" s="37">
        <v>1070312.2</v>
      </c>
      <c r="K18" s="37">
        <v>1379522.54</v>
      </c>
      <c r="L18" s="37">
        <v>1482313.5912079015</v>
      </c>
      <c r="M18" s="37">
        <v>1472862.1518217383</v>
      </c>
      <c r="N18" s="37">
        <v>1202330.3481928597</v>
      </c>
      <c r="O18" s="37">
        <v>1631796.7018217384</v>
      </c>
      <c r="P18" s="37">
        <v>1168224.3218217383</v>
      </c>
      <c r="Q18" s="37">
        <v>1056868.3499999999</v>
      </c>
      <c r="R18" s="37">
        <v>923221.71475135593</v>
      </c>
      <c r="S18" s="37">
        <v>878904.92999999993</v>
      </c>
      <c r="T18" s="37">
        <v>810874.07</v>
      </c>
      <c r="U18" s="37">
        <v>706289.59</v>
      </c>
      <c r="V18" s="37">
        <v>635016.25311607833</v>
      </c>
      <c r="W18" s="37">
        <v>557040.56820715521</v>
      </c>
      <c r="X18" s="37">
        <v>587680.05037716706</v>
      </c>
      <c r="Y18" s="37">
        <v>464687.78353513678</v>
      </c>
      <c r="Z18" s="37">
        <v>328928.31804517232</v>
      </c>
      <c r="AA18" s="37">
        <v>311000.87484841014</v>
      </c>
      <c r="AB18" s="37">
        <v>200270.46999999997</v>
      </c>
      <c r="AC18" s="37">
        <v>220737.07411811998</v>
      </c>
      <c r="AD18" s="37">
        <v>225471.1404970595</v>
      </c>
      <c r="AE18" s="37">
        <v>193121.67189399991</v>
      </c>
      <c r="AF18" s="37">
        <v>145164.01387600019</v>
      </c>
      <c r="AG18" s="37">
        <v>268517.04999999958</v>
      </c>
      <c r="AH18" s="37">
        <v>62773.670000000006</v>
      </c>
      <c r="AI18" s="37">
        <v>55246.354380000215</v>
      </c>
      <c r="AJ18" s="37">
        <v>1382.17</v>
      </c>
      <c r="AK18" s="37"/>
      <c r="AL18" s="41"/>
      <c r="AM18" s="37">
        <v>3524010.04</v>
      </c>
      <c r="AN18" s="41"/>
      <c r="AO18" s="37">
        <v>17620127.032486919</v>
      </c>
      <c r="AP18" s="41"/>
      <c r="AQ18" s="37">
        <v>29053344.17377606</v>
      </c>
    </row>
    <row r="19" spans="2:45" s="25" customFormat="1" ht="18.75" customHeight="1" x14ac:dyDescent="0.25">
      <c r="B19" s="35" t="s">
        <v>76</v>
      </c>
      <c r="C19" s="38">
        <v>680367.09999999986</v>
      </c>
      <c r="D19" s="38">
        <v>649398.19999999995</v>
      </c>
      <c r="E19" s="38">
        <v>798220.41</v>
      </c>
      <c r="F19" s="38">
        <v>747513.15113049699</v>
      </c>
      <c r="G19" s="38">
        <v>650450.21</v>
      </c>
      <c r="H19" s="38">
        <v>718816.9</v>
      </c>
      <c r="I19" s="38">
        <v>812483.46</v>
      </c>
      <c r="J19" s="38">
        <v>720299.26</v>
      </c>
      <c r="K19" s="38">
        <v>975019.08000000007</v>
      </c>
      <c r="L19" s="38">
        <v>918693.17985804135</v>
      </c>
      <c r="M19" s="38">
        <v>944126.96</v>
      </c>
      <c r="N19" s="38">
        <v>635823.58180511906</v>
      </c>
      <c r="O19" s="38">
        <v>765646.89</v>
      </c>
      <c r="P19" s="38">
        <v>663597.38</v>
      </c>
      <c r="Q19" s="38">
        <v>641704.64</v>
      </c>
      <c r="R19" s="38">
        <v>682021.12991344917</v>
      </c>
      <c r="S19" s="38">
        <v>729286.32</v>
      </c>
      <c r="T19" s="38">
        <v>568489.62999999989</v>
      </c>
      <c r="U19" s="38">
        <v>383621.42</v>
      </c>
      <c r="V19" s="38">
        <v>363493.94311607839</v>
      </c>
      <c r="W19" s="38">
        <v>308766.712854821</v>
      </c>
      <c r="X19" s="38">
        <v>287046.07462108106</v>
      </c>
      <c r="Y19" s="38">
        <v>256624.05362701748</v>
      </c>
      <c r="Z19" s="38">
        <v>236906.22825237332</v>
      </c>
      <c r="AA19" s="38">
        <v>216779.63312502997</v>
      </c>
      <c r="AB19" s="38">
        <v>156070.5492908007</v>
      </c>
      <c r="AC19" s="38">
        <v>154282.75</v>
      </c>
      <c r="AD19" s="38">
        <v>151573.76000000001</v>
      </c>
      <c r="AE19" s="38">
        <v>153232.63</v>
      </c>
      <c r="AF19" s="38">
        <v>131899.04999999999</v>
      </c>
      <c r="AG19" s="38">
        <v>246873.61</v>
      </c>
      <c r="AH19" s="38">
        <v>49726.143520999765</v>
      </c>
      <c r="AI19" s="38">
        <v>48267.72</v>
      </c>
      <c r="AJ19" s="38">
        <v>0</v>
      </c>
      <c r="AK19" s="38"/>
      <c r="AL19" s="39"/>
      <c r="AM19" s="38">
        <v>1329765.2999999998</v>
      </c>
      <c r="AN19" s="39"/>
      <c r="AO19" s="38">
        <v>9251211.4927936569</v>
      </c>
      <c r="AP19" s="39"/>
      <c r="AQ19" s="38">
        <v>16447121.761115313</v>
      </c>
    </row>
    <row r="20" spans="2:45" s="25" customFormat="1" ht="18.75" customHeight="1" x14ac:dyDescent="0.25">
      <c r="B20" s="35" t="s">
        <v>77</v>
      </c>
      <c r="C20" s="38">
        <v>549586.01</v>
      </c>
      <c r="D20" s="38">
        <v>228282.71</v>
      </c>
      <c r="E20" s="38">
        <v>319477.21999999997</v>
      </c>
      <c r="F20" s="38">
        <v>167341.38013392454</v>
      </c>
      <c r="G20" s="38">
        <v>64337.4</v>
      </c>
      <c r="H20" s="38">
        <v>116678.36</v>
      </c>
      <c r="I20" s="38">
        <v>285778.07</v>
      </c>
      <c r="J20" s="38">
        <v>25054.94</v>
      </c>
      <c r="K20" s="38">
        <v>94948.63</v>
      </c>
      <c r="L20" s="38">
        <v>226611.24134986018</v>
      </c>
      <c r="M20" s="38">
        <v>133729.07182173827</v>
      </c>
      <c r="N20" s="38">
        <v>123857.55638774071</v>
      </c>
      <c r="O20" s="38">
        <v>478974.58182173828</v>
      </c>
      <c r="P20" s="38">
        <v>181803.96182173825</v>
      </c>
      <c r="Q20" s="38">
        <v>150908.51</v>
      </c>
      <c r="R20" s="38">
        <v>12072.21483790672</v>
      </c>
      <c r="S20" s="38">
        <v>-23407.23</v>
      </c>
      <c r="T20" s="38">
        <v>65449.86</v>
      </c>
      <c r="U20" s="38">
        <v>55894.47</v>
      </c>
      <c r="V20" s="38">
        <v>40168.720000000001</v>
      </c>
      <c r="W20" s="38">
        <v>83797.205352334306</v>
      </c>
      <c r="X20" s="38">
        <v>95560.515756086039</v>
      </c>
      <c r="Y20" s="38">
        <v>58134.619908119312</v>
      </c>
      <c r="Z20" s="38">
        <v>41544.329792798977</v>
      </c>
      <c r="AA20" s="38">
        <v>6522.5517233801875</v>
      </c>
      <c r="AB20" s="38">
        <v>-8151.21929080072</v>
      </c>
      <c r="AC20" s="38">
        <v>9995.5441181199803</v>
      </c>
      <c r="AD20" s="38">
        <v>40731.250497059955</v>
      </c>
      <c r="AE20" s="38">
        <v>37357.251894000081</v>
      </c>
      <c r="AF20" s="38">
        <v>9910.8338759997423</v>
      </c>
      <c r="AG20" s="38">
        <v>15438.65</v>
      </c>
      <c r="AH20" s="38">
        <v>11939.806479000241</v>
      </c>
      <c r="AI20" s="38">
        <v>6583.6243800002094</v>
      </c>
      <c r="AJ20" s="38">
        <v>0</v>
      </c>
      <c r="AK20" s="38"/>
      <c r="AL20" s="39"/>
      <c r="AM20" s="38">
        <v>777868.72</v>
      </c>
      <c r="AN20" s="39"/>
      <c r="AO20" s="38">
        <v>2335682.5896932636</v>
      </c>
      <c r="AP20" s="39"/>
      <c r="AQ20" s="38">
        <v>3706912.642660745</v>
      </c>
    </row>
    <row r="21" spans="2:45" s="25" customFormat="1" ht="18.75" customHeight="1" x14ac:dyDescent="0.25">
      <c r="B21" s="35" t="s">
        <v>78</v>
      </c>
      <c r="C21" s="38"/>
      <c r="D21" s="38"/>
      <c r="E21" s="38"/>
      <c r="F21" s="38"/>
      <c r="G21" s="38"/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8209.6299999999992</v>
      </c>
      <c r="AB21" s="38">
        <v>0</v>
      </c>
      <c r="AC21" s="38">
        <v>0</v>
      </c>
      <c r="AD21" s="38">
        <v>0</v>
      </c>
      <c r="AE21" s="38"/>
      <c r="AF21" s="38"/>
      <c r="AG21" s="38"/>
      <c r="AH21" s="38"/>
      <c r="AI21" s="38"/>
      <c r="AJ21" s="38"/>
      <c r="AK21" s="38"/>
      <c r="AL21" s="39"/>
      <c r="AM21" s="38">
        <v>0</v>
      </c>
      <c r="AN21" s="39"/>
      <c r="AO21" s="38">
        <v>0</v>
      </c>
      <c r="AP21" s="39"/>
      <c r="AQ21" s="38">
        <v>8209.6299999999992</v>
      </c>
    </row>
    <row r="22" spans="2:45" s="25" customFormat="1" ht="18.75" customHeight="1" x14ac:dyDescent="0.25">
      <c r="B22" s="35" t="s">
        <v>110</v>
      </c>
      <c r="C22" s="38">
        <v>926498.95000000007</v>
      </c>
      <c r="D22" s="38">
        <v>408044.35000000009</v>
      </c>
      <c r="E22" s="38">
        <v>763993.77</v>
      </c>
      <c r="F22" s="38">
        <f>383913.29+606107.31</f>
        <v>990020.60000000009</v>
      </c>
      <c r="G22" s="38">
        <v>363423.86</v>
      </c>
      <c r="H22" s="38">
        <v>369735.32</v>
      </c>
      <c r="I22" s="38">
        <v>279829.59000000003</v>
      </c>
      <c r="J22" s="38">
        <v>246754.83</v>
      </c>
      <c r="K22" s="38">
        <v>248990.19999999995</v>
      </c>
      <c r="L22" s="38">
        <v>271304.5</v>
      </c>
      <c r="M22" s="38">
        <v>325425.96000000002</v>
      </c>
      <c r="N22" s="38">
        <v>332028.98</v>
      </c>
      <c r="O22" s="38">
        <v>243456.02999999997</v>
      </c>
      <c r="P22" s="38">
        <v>192012.44</v>
      </c>
      <c r="Q22" s="38">
        <v>233497.36</v>
      </c>
      <c r="R22" s="38">
        <v>217545.78999999998</v>
      </c>
      <c r="S22" s="38">
        <v>127580.62</v>
      </c>
      <c r="T22" s="38">
        <v>113905.19</v>
      </c>
      <c r="U22" s="38">
        <v>70773.12999999999</v>
      </c>
      <c r="V22" s="38">
        <v>126200.74</v>
      </c>
      <c r="W22" s="38">
        <v>117748.20999999999</v>
      </c>
      <c r="X22" s="38">
        <v>115628.45000000001</v>
      </c>
      <c r="Y22" s="38">
        <v>51289.979999999996</v>
      </c>
      <c r="Z22" s="38">
        <v>39951.81</v>
      </c>
      <c r="AA22" s="38">
        <v>28159.11</v>
      </c>
      <c r="AB22" s="38">
        <v>0</v>
      </c>
      <c r="AC22" s="38">
        <v>0</v>
      </c>
      <c r="AD22" s="38">
        <v>0</v>
      </c>
      <c r="AE22" s="38"/>
      <c r="AF22" s="38"/>
      <c r="AG22" s="38"/>
      <c r="AH22" s="38"/>
      <c r="AI22" s="38"/>
      <c r="AJ22" s="38"/>
      <c r="AK22" s="38"/>
      <c r="AL22" s="39"/>
      <c r="AM22" s="38">
        <v>1334543.3000000003</v>
      </c>
      <c r="AN22" s="39"/>
      <c r="AO22" s="38">
        <v>5526050.9100000001</v>
      </c>
      <c r="AP22" s="39"/>
      <c r="AQ22" s="38">
        <v>7203799.7700000023</v>
      </c>
    </row>
    <row r="23" spans="2:45" s="25" customFormat="1" ht="18.75" customHeight="1" x14ac:dyDescent="0.25">
      <c r="B23" s="35" t="s">
        <v>79</v>
      </c>
      <c r="C23" s="38">
        <v>34096.430000000008</v>
      </c>
      <c r="D23" s="38">
        <v>47736.289999999986</v>
      </c>
      <c r="E23" s="38">
        <v>47181</v>
      </c>
      <c r="F23" s="38">
        <f>648957.12-606107.31</f>
        <v>42849.809999999939</v>
      </c>
      <c r="G23" s="38">
        <v>-19927.220000000012</v>
      </c>
      <c r="H23" s="38">
        <v>-93653</v>
      </c>
      <c r="I23" s="38">
        <v>64225.87</v>
      </c>
      <c r="J23" s="38">
        <v>78203.17</v>
      </c>
      <c r="K23" s="38">
        <v>60564.630000000099</v>
      </c>
      <c r="L23" s="38">
        <v>65704.669999999896</v>
      </c>
      <c r="M23" s="38">
        <v>69580.160000000105</v>
      </c>
      <c r="N23" s="38">
        <v>110620.22999999998</v>
      </c>
      <c r="O23" s="38">
        <v>143719.19999999995</v>
      </c>
      <c r="P23" s="38">
        <v>130810.54000000007</v>
      </c>
      <c r="Q23" s="38">
        <v>30757.839999999898</v>
      </c>
      <c r="R23" s="38">
        <v>11582.579999999987</v>
      </c>
      <c r="S23" s="38">
        <v>45445.219999999936</v>
      </c>
      <c r="T23" s="38">
        <v>63029.390000000014</v>
      </c>
      <c r="U23" s="38">
        <v>196000.56999999998</v>
      </c>
      <c r="V23" s="38">
        <v>105152.85</v>
      </c>
      <c r="W23" s="38">
        <v>46728.439999999988</v>
      </c>
      <c r="X23" s="38">
        <v>89445.01</v>
      </c>
      <c r="Y23" s="38">
        <v>98639.12999999999</v>
      </c>
      <c r="Z23" s="38">
        <v>10525.950000000012</v>
      </c>
      <c r="AA23" s="38">
        <v>51329.949999999983</v>
      </c>
      <c r="AB23" s="38">
        <v>52351.14</v>
      </c>
      <c r="AC23" s="38">
        <v>56458.78</v>
      </c>
      <c r="AD23" s="38">
        <v>33166.129999999554</v>
      </c>
      <c r="AE23" s="38">
        <v>2531.7899999998353</v>
      </c>
      <c r="AF23" s="38">
        <v>3354.1300000004703</v>
      </c>
      <c r="AG23" s="38">
        <v>6204.7899999995716</v>
      </c>
      <c r="AH23" s="38">
        <v>1107.72</v>
      </c>
      <c r="AI23" s="38">
        <v>395.01</v>
      </c>
      <c r="AJ23" s="38">
        <v>1382.17</v>
      </c>
      <c r="AK23" s="38"/>
      <c r="AL23" s="39"/>
      <c r="AM23" s="38">
        <v>81832.72</v>
      </c>
      <c r="AN23" s="39"/>
      <c r="AO23" s="38">
        <v>507182.04</v>
      </c>
      <c r="AP23" s="39"/>
      <c r="AQ23" s="38">
        <v>1687300.3699999992</v>
      </c>
    </row>
    <row r="24" spans="2:45" s="25" customFormat="1" ht="18.75" customHeight="1" x14ac:dyDescent="0.25">
      <c r="B24" s="34" t="s">
        <v>80</v>
      </c>
      <c r="C24" s="37">
        <v>-245200.36000000004</v>
      </c>
      <c r="D24" s="37">
        <v>-240104.65999999997</v>
      </c>
      <c r="E24" s="37">
        <v>-248837.85999999987</v>
      </c>
      <c r="F24" s="37">
        <v>-233810.96000000002</v>
      </c>
      <c r="G24" s="37">
        <v>-232854.85</v>
      </c>
      <c r="H24" s="37">
        <v>-243394.33</v>
      </c>
      <c r="I24" s="37">
        <v>-241171</v>
      </c>
      <c r="J24" s="37">
        <v>-231450.73</v>
      </c>
      <c r="K24" s="37">
        <v>-229012.4800000001</v>
      </c>
      <c r="L24" s="37">
        <v>-231582.11</v>
      </c>
      <c r="M24" s="37">
        <v>-258294.83000000002</v>
      </c>
      <c r="N24" s="37">
        <v>-233804.9399999998</v>
      </c>
      <c r="O24" s="37">
        <v>-252006.81000000008</v>
      </c>
      <c r="P24" s="37">
        <v>-89469.600000000035</v>
      </c>
      <c r="Q24" s="37">
        <v>-140603.36999999994</v>
      </c>
      <c r="R24" s="37">
        <v>-151003.48000000004</v>
      </c>
      <c r="S24" s="37">
        <v>-135548.45999999996</v>
      </c>
      <c r="T24" s="37">
        <v>-130794.77</v>
      </c>
      <c r="U24" s="37">
        <v>-129417.84</v>
      </c>
      <c r="V24" s="37">
        <v>-72736.490000000005</v>
      </c>
      <c r="W24" s="37">
        <v>-29661.189999999991</v>
      </c>
      <c r="X24" s="37">
        <v>-72452.69</v>
      </c>
      <c r="Y24" s="37">
        <v>-68424.590000000026</v>
      </c>
      <c r="Z24" s="37">
        <v>-44670.049999999981</v>
      </c>
      <c r="AA24" s="37">
        <v>-47059.75</v>
      </c>
      <c r="AB24" s="37">
        <v>-42878.79</v>
      </c>
      <c r="AC24" s="37">
        <v>-39759.31</v>
      </c>
      <c r="AD24" s="37">
        <v>-22747.813668271701</v>
      </c>
      <c r="AE24" s="37">
        <v>-21607.472847270867</v>
      </c>
      <c r="AF24" s="37">
        <v>-18621.202794357232</v>
      </c>
      <c r="AG24" s="37">
        <v>-4647.8899383333001</v>
      </c>
      <c r="AH24" s="37">
        <v>-3398.8499999999995</v>
      </c>
      <c r="AI24" s="37">
        <v>-6402.1743800002096</v>
      </c>
      <c r="AJ24" s="37">
        <v>0</v>
      </c>
      <c r="AK24" s="37"/>
      <c r="AL24" s="41"/>
      <c r="AM24" s="37">
        <v>-485305.02</v>
      </c>
      <c r="AN24" s="41"/>
      <c r="AO24" s="37">
        <v>-2869519.11</v>
      </c>
      <c r="AP24" s="41"/>
      <c r="AQ24" s="37">
        <v>-4393431.7036282308</v>
      </c>
    </row>
    <row r="25" spans="2:45" s="25" customFormat="1" ht="18.75" customHeight="1" x14ac:dyDescent="0.25">
      <c r="B25" s="35" t="s">
        <v>81</v>
      </c>
      <c r="C25" s="38">
        <v>-245200.36000000004</v>
      </c>
      <c r="D25" s="38">
        <v>-240104.65999999997</v>
      </c>
      <c r="E25" s="38">
        <v>-248837.85999999987</v>
      </c>
      <c r="F25" s="38">
        <v>-233810.96000000002</v>
      </c>
      <c r="G25" s="38">
        <v>-232854.85</v>
      </c>
      <c r="H25" s="38">
        <v>-243394.33</v>
      </c>
      <c r="I25" s="38">
        <v>-241171</v>
      </c>
      <c r="J25" s="38">
        <v>-231450.73</v>
      </c>
      <c r="K25" s="38">
        <v>-229012.4800000001</v>
      </c>
      <c r="L25" s="38">
        <v>-231582.11</v>
      </c>
      <c r="M25" s="38">
        <v>-258294.83000000002</v>
      </c>
      <c r="N25" s="38">
        <v>-233804.9399999998</v>
      </c>
      <c r="O25" s="38">
        <v>-252006.81000000008</v>
      </c>
      <c r="P25" s="38">
        <v>-89469.600000000035</v>
      </c>
      <c r="Q25" s="38">
        <v>-140603.36999999994</v>
      </c>
      <c r="R25" s="38">
        <v>-151003.48000000004</v>
      </c>
      <c r="S25" s="38">
        <v>-135548.45999999996</v>
      </c>
      <c r="T25" s="38">
        <v>-130794.77</v>
      </c>
      <c r="U25" s="38">
        <v>-129417.84</v>
      </c>
      <c r="V25" s="38">
        <v>-72736.490000000005</v>
      </c>
      <c r="W25" s="38">
        <v>-29661.189999999991</v>
      </c>
      <c r="X25" s="38">
        <v>-72452.69</v>
      </c>
      <c r="Y25" s="38">
        <v>-68424.590000000026</v>
      </c>
      <c r="Z25" s="38">
        <v>-44670.049999999981</v>
      </c>
      <c r="AA25" s="38">
        <v>-47059.75</v>
      </c>
      <c r="AB25" s="38">
        <v>-42878.79</v>
      </c>
      <c r="AC25" s="38">
        <v>-39759.31</v>
      </c>
      <c r="AD25" s="38">
        <v>-22747.813668271701</v>
      </c>
      <c r="AE25" s="38">
        <v>-21607.472847270867</v>
      </c>
      <c r="AF25" s="38">
        <v>-18621.202794357232</v>
      </c>
      <c r="AG25" s="38">
        <v>-4647.8899383333001</v>
      </c>
      <c r="AH25" s="38">
        <v>-3398.8499999999995</v>
      </c>
      <c r="AI25" s="38">
        <v>-6402.1743800002096</v>
      </c>
      <c r="AJ25" s="38">
        <v>0</v>
      </c>
      <c r="AK25" s="38"/>
      <c r="AL25" s="39"/>
      <c r="AM25" s="38">
        <v>-485305.02</v>
      </c>
      <c r="AN25" s="39"/>
      <c r="AO25" s="38">
        <v>-2869519.11</v>
      </c>
      <c r="AP25" s="39"/>
      <c r="AQ25" s="38">
        <v>-4393431.7036282308</v>
      </c>
    </row>
    <row r="26" spans="2:45" s="25" customFormat="1" ht="18.75" customHeight="1" x14ac:dyDescent="0.25">
      <c r="B26" s="34" t="s">
        <v>82</v>
      </c>
      <c r="C26" s="37">
        <v>1945348.1300000001</v>
      </c>
      <c r="D26" s="37">
        <v>1093356.8900000001</v>
      </c>
      <c r="E26" s="37">
        <v>1680034.54</v>
      </c>
      <c r="F26" s="37">
        <v>1713913.9812644217</v>
      </c>
      <c r="G26" s="37">
        <v>825429.4</v>
      </c>
      <c r="H26" s="37">
        <v>868183.25000000012</v>
      </c>
      <c r="I26" s="37">
        <v>1201145.9900000002</v>
      </c>
      <c r="J26" s="37">
        <v>838861.47</v>
      </c>
      <c r="K26" s="37">
        <v>1150510.06</v>
      </c>
      <c r="L26" s="37">
        <v>1250731.4812079016</v>
      </c>
      <c r="M26" s="37">
        <v>1214567.3218217383</v>
      </c>
      <c r="N26" s="37">
        <v>968525.40819285985</v>
      </c>
      <c r="O26" s="37">
        <v>1379789.8918217383</v>
      </c>
      <c r="P26" s="37">
        <v>1078754.7218217382</v>
      </c>
      <c r="Q26" s="37">
        <v>916264.98</v>
      </c>
      <c r="R26" s="37">
        <v>772218.23475135583</v>
      </c>
      <c r="S26" s="37">
        <v>743356.47</v>
      </c>
      <c r="T26" s="37">
        <v>680079.29999999993</v>
      </c>
      <c r="U26" s="37">
        <v>576871.75</v>
      </c>
      <c r="V26" s="37">
        <v>562279.76311607833</v>
      </c>
      <c r="W26" s="37">
        <v>527379.37820715527</v>
      </c>
      <c r="X26" s="37">
        <v>515227.36037716706</v>
      </c>
      <c r="Y26" s="37">
        <v>396263.19353513676</v>
      </c>
      <c r="Z26" s="37">
        <v>284258.26804517233</v>
      </c>
      <c r="AA26" s="37">
        <v>263941.12484841014</v>
      </c>
      <c r="AB26" s="37">
        <v>157391.67999999996</v>
      </c>
      <c r="AC26" s="37">
        <v>180977.76411811999</v>
      </c>
      <c r="AD26" s="37">
        <v>202723.3268287878</v>
      </c>
      <c r="AE26" s="37">
        <v>171514.19904672905</v>
      </c>
      <c r="AF26" s="37">
        <v>126542.81108164295</v>
      </c>
      <c r="AG26" s="37">
        <v>263869.16006166628</v>
      </c>
      <c r="AH26" s="37">
        <v>59374.820000000007</v>
      </c>
      <c r="AI26" s="37">
        <v>48844.180000000008</v>
      </c>
      <c r="AJ26" s="37">
        <v>1382.17</v>
      </c>
      <c r="AK26" s="37"/>
      <c r="AL26" s="41"/>
      <c r="AM26" s="37">
        <v>3038705.02</v>
      </c>
      <c r="AN26" s="41"/>
      <c r="AO26" s="37">
        <v>14750607.92248692</v>
      </c>
      <c r="AP26" s="41"/>
      <c r="AQ26" s="37">
        <v>24659912.47014783</v>
      </c>
    </row>
    <row r="27" spans="2:45" s="25" customFormat="1" ht="18.75" customHeight="1" x14ac:dyDescent="0.25">
      <c r="B27" s="35" t="s">
        <v>83</v>
      </c>
      <c r="C27" s="38"/>
      <c r="D27" s="38">
        <v>47924.199999999953</v>
      </c>
      <c r="E27" s="38">
        <v>45957.21</v>
      </c>
      <c r="F27" s="38">
        <v>102201.43</v>
      </c>
      <c r="G27" s="38">
        <v>190732.89</v>
      </c>
      <c r="H27" s="38">
        <v>56620.35</v>
      </c>
      <c r="I27" s="38">
        <v>273901</v>
      </c>
      <c r="J27" s="38">
        <v>-21777.25</v>
      </c>
      <c r="K27" s="38">
        <v>386608.12</v>
      </c>
      <c r="L27" s="38">
        <v>171229.49</v>
      </c>
      <c r="M27" s="38">
        <v>0</v>
      </c>
      <c r="N27" s="38">
        <v>0</v>
      </c>
      <c r="O27" s="38">
        <v>527654.42000000156</v>
      </c>
      <c r="P27" s="38">
        <v>0</v>
      </c>
      <c r="Q27" s="38">
        <v>4660.6099999999897</v>
      </c>
      <c r="R27" s="38">
        <v>0</v>
      </c>
      <c r="S27" s="38">
        <v>0</v>
      </c>
      <c r="T27" s="38">
        <v>65308.29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9"/>
      <c r="AM27" s="38">
        <v>47924.199999999953</v>
      </c>
      <c r="AN27" s="39"/>
      <c r="AO27" s="38">
        <v>1253397.44</v>
      </c>
      <c r="AP27" s="39"/>
      <c r="AQ27" s="38">
        <v>1851020.7600000016</v>
      </c>
    </row>
    <row r="28" spans="2:45" s="25" customFormat="1" ht="18.75" customHeight="1" x14ac:dyDescent="0.25">
      <c r="B28" s="35" t="s">
        <v>84</v>
      </c>
      <c r="C28" s="38">
        <v>1135668.31</v>
      </c>
      <c r="D28" s="38">
        <v>372771.19000000006</v>
      </c>
      <c r="E28" s="38"/>
      <c r="F28" s="38">
        <v>10787.699999999997</v>
      </c>
      <c r="G28" s="38">
        <v>210734.11</v>
      </c>
      <c r="H28" s="38"/>
      <c r="I28" s="38"/>
      <c r="J28" s="38">
        <v>68469.87</v>
      </c>
      <c r="K28" s="38">
        <v>68409.129999999917</v>
      </c>
      <c r="L28" s="38">
        <v>-2.46</v>
      </c>
      <c r="M28" s="38">
        <v>1597.7699999999604</v>
      </c>
      <c r="N28" s="38">
        <v>0</v>
      </c>
      <c r="O28" s="38">
        <v>0</v>
      </c>
      <c r="P28" s="38">
        <v>413030.34611203871</v>
      </c>
      <c r="Q28" s="38">
        <v>638801.30645767599</v>
      </c>
      <c r="R28" s="38">
        <v>0</v>
      </c>
      <c r="S28" s="38">
        <v>0</v>
      </c>
      <c r="T28" s="38">
        <v>50251.479999999996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9"/>
      <c r="AM28" s="38">
        <v>1508439.5</v>
      </c>
      <c r="AN28" s="39"/>
      <c r="AO28" s="38">
        <v>1868435.62</v>
      </c>
      <c r="AP28" s="39"/>
      <c r="AQ28" s="38">
        <v>2970518.752569715</v>
      </c>
    </row>
    <row r="29" spans="2:45" s="25" customFormat="1" ht="18.75" customHeight="1" x14ac:dyDescent="0.25">
      <c r="B29" s="35" t="s">
        <v>85</v>
      </c>
      <c r="C29" s="38"/>
      <c r="D29" s="38"/>
      <c r="E29" s="38"/>
      <c r="F29" s="38"/>
      <c r="G29" s="38"/>
      <c r="H29" s="38"/>
      <c r="I29" s="38">
        <v>0</v>
      </c>
      <c r="J29" s="38">
        <v>0</v>
      </c>
      <c r="K29" s="38">
        <v>-741631.94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-387122.2</v>
      </c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9"/>
      <c r="AM29" s="38">
        <v>0</v>
      </c>
      <c r="AN29" s="39"/>
      <c r="AO29" s="38">
        <v>-741631.94</v>
      </c>
      <c r="AP29" s="39"/>
      <c r="AQ29" s="38">
        <v>-1128754.1399999999</v>
      </c>
    </row>
    <row r="30" spans="2:45" s="25" customFormat="1" ht="18.75" customHeight="1" x14ac:dyDescent="0.25">
      <c r="B30" s="34" t="s">
        <v>86</v>
      </c>
      <c r="C30" s="37">
        <v>3081016.4400000004</v>
      </c>
      <c r="D30" s="37">
        <v>1514052.2800000003</v>
      </c>
      <c r="E30" s="37">
        <v>1725991.75</v>
      </c>
      <c r="F30" s="37">
        <v>1826903.1112644216</v>
      </c>
      <c r="G30" s="37">
        <v>1226896.3999999999</v>
      </c>
      <c r="H30" s="37">
        <v>924803.60000000009</v>
      </c>
      <c r="I30" s="37">
        <v>1475046.9900000002</v>
      </c>
      <c r="J30" s="37">
        <v>885554.09</v>
      </c>
      <c r="K30" s="37">
        <v>863895.37</v>
      </c>
      <c r="L30" s="37">
        <v>1421958.5112079016</v>
      </c>
      <c r="M30" s="37">
        <v>1216165.0918217383</v>
      </c>
      <c r="N30" s="37">
        <v>968525.40819285985</v>
      </c>
      <c r="O30" s="37">
        <v>1907444.3118217399</v>
      </c>
      <c r="P30" s="37">
        <v>1491785.0679337769</v>
      </c>
      <c r="Q30" s="37">
        <v>1172604.6964576759</v>
      </c>
      <c r="R30" s="37">
        <v>772218.23475135583</v>
      </c>
      <c r="S30" s="37">
        <v>743356.47</v>
      </c>
      <c r="T30" s="37">
        <v>795639.07</v>
      </c>
      <c r="U30" s="37">
        <v>576871.75</v>
      </c>
      <c r="V30" s="37">
        <v>562279.76311607833</v>
      </c>
      <c r="W30" s="37">
        <v>527379.37820715527</v>
      </c>
      <c r="X30" s="37">
        <v>515227.36037716706</v>
      </c>
      <c r="Y30" s="37">
        <v>396263.19353513676</v>
      </c>
      <c r="Z30" s="37">
        <v>284258.26804517233</v>
      </c>
      <c r="AA30" s="37">
        <v>263941.12484841014</v>
      </c>
      <c r="AB30" s="37">
        <v>157391.67999999996</v>
      </c>
      <c r="AC30" s="37">
        <v>180977.76411811999</v>
      </c>
      <c r="AD30" s="37">
        <v>202723.3268287878</v>
      </c>
      <c r="AE30" s="37">
        <v>171514.19904672905</v>
      </c>
      <c r="AF30" s="37">
        <v>126542.81108164295</v>
      </c>
      <c r="AG30" s="37">
        <v>263869.16006166628</v>
      </c>
      <c r="AH30" s="37">
        <v>59374.820000000007</v>
      </c>
      <c r="AI30" s="37">
        <v>48844.180000000008</v>
      </c>
      <c r="AJ30" s="37">
        <v>1382.17</v>
      </c>
      <c r="AK30" s="37"/>
      <c r="AL30" s="41"/>
      <c r="AM30" s="37">
        <v>4595068.72</v>
      </c>
      <c r="AN30" s="41"/>
      <c r="AO30" s="37">
        <v>17130809.042486921</v>
      </c>
      <c r="AP30" s="41"/>
      <c r="AQ30" s="37">
        <v>28352697.842717547</v>
      </c>
    </row>
    <row r="31" spans="2:45" s="25" customFormat="1" ht="18.75" customHeight="1" x14ac:dyDescent="0.25">
      <c r="B31" s="35" t="s">
        <v>87</v>
      </c>
      <c r="C31" s="38">
        <v>-1614749.1900000011</v>
      </c>
      <c r="D31" s="38">
        <v>-47785.025268798403</v>
      </c>
      <c r="E31" s="38">
        <v>160604.8350000002</v>
      </c>
      <c r="F31" s="38">
        <v>-360635.86126442184</v>
      </c>
      <c r="G31" s="38">
        <v>-53883</v>
      </c>
      <c r="H31" s="38">
        <v>248210</v>
      </c>
      <c r="I31" s="38">
        <v>-302032</v>
      </c>
      <c r="J31" s="38">
        <v>287459.7</v>
      </c>
      <c r="K31" s="38">
        <v>406869.58</v>
      </c>
      <c r="L31" s="38">
        <v>-151193.56</v>
      </c>
      <c r="M31" s="38">
        <v>54599.85</v>
      </c>
      <c r="N31" s="38">
        <v>308525.03999999998</v>
      </c>
      <c r="O31" s="38">
        <v>-532159.21</v>
      </c>
      <c r="P31" s="38">
        <v>-332615.99</v>
      </c>
      <c r="Q31" s="38">
        <v>-127150.806457677</v>
      </c>
      <c r="R31" s="38">
        <v>0</v>
      </c>
      <c r="S31" s="38">
        <v>83738.410000000105</v>
      </c>
      <c r="T31" s="38">
        <v>-89305.75</v>
      </c>
      <c r="U31" s="38">
        <v>65249.449999999953</v>
      </c>
      <c r="V31" s="38">
        <v>-67338.559999999896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0</v>
      </c>
      <c r="AJ31" s="38">
        <v>0</v>
      </c>
      <c r="AK31" s="38"/>
      <c r="AL31" s="39"/>
      <c r="AM31" s="38">
        <v>-1662534.2152687996</v>
      </c>
      <c r="AN31" s="39"/>
      <c r="AO31" s="38">
        <v>-1064009.6315332211</v>
      </c>
      <c r="AP31" s="39"/>
      <c r="AQ31" s="38">
        <v>-2063592.0879908977</v>
      </c>
      <c r="AS31" s="47"/>
    </row>
    <row r="32" spans="2:45" s="25" customFormat="1" ht="18.75" customHeight="1" x14ac:dyDescent="0.25">
      <c r="B32" s="35" t="s">
        <v>88</v>
      </c>
      <c r="C32" s="38"/>
      <c r="D32" s="38"/>
      <c r="E32" s="38"/>
      <c r="F32" s="38"/>
      <c r="G32" s="38"/>
      <c r="H32" s="38"/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38">
        <v>0</v>
      </c>
      <c r="AI32" s="38">
        <v>0</v>
      </c>
      <c r="AJ32" s="38">
        <v>0</v>
      </c>
      <c r="AK32" s="38">
        <v>0</v>
      </c>
      <c r="AL32" s="39"/>
      <c r="AM32" s="38">
        <v>0</v>
      </c>
      <c r="AN32" s="39"/>
      <c r="AO32" s="38">
        <v>0</v>
      </c>
      <c r="AP32" s="39"/>
      <c r="AQ32" s="38">
        <v>0</v>
      </c>
    </row>
    <row r="33" spans="2:43" s="25" customFormat="1" ht="18.75" customHeight="1" x14ac:dyDescent="0.25">
      <c r="B33" s="34" t="s">
        <v>89</v>
      </c>
      <c r="C33" s="37">
        <v>1466267.2499999993</v>
      </c>
      <c r="D33" s="37">
        <v>1466267.2547312018</v>
      </c>
      <c r="E33" s="37">
        <v>1886596.5850000002</v>
      </c>
      <c r="F33" s="37">
        <v>1466267.2499999998</v>
      </c>
      <c r="G33" s="37">
        <v>1173013.3999999999</v>
      </c>
      <c r="H33" s="37">
        <v>1173013.6000000001</v>
      </c>
      <c r="I33" s="37">
        <v>1173014.9900000002</v>
      </c>
      <c r="J33" s="37">
        <v>1173013.79</v>
      </c>
      <c r="K33" s="37">
        <v>1270764.95</v>
      </c>
      <c r="L33" s="37">
        <v>1270764.9512079016</v>
      </c>
      <c r="M33" s="37">
        <v>1270764.9418217384</v>
      </c>
      <c r="N33" s="37">
        <v>1277050.4481928598</v>
      </c>
      <c r="O33" s="37">
        <v>1375285.1018217399</v>
      </c>
      <c r="P33" s="37">
        <v>1159169.0779337769</v>
      </c>
      <c r="Q33" s="37">
        <v>1045453.8899999988</v>
      </c>
      <c r="R33" s="37">
        <v>772218.23475135583</v>
      </c>
      <c r="S33" s="37">
        <v>827094.88000000012</v>
      </c>
      <c r="T33" s="37">
        <v>706333.32</v>
      </c>
      <c r="U33" s="37">
        <v>642121.19999999995</v>
      </c>
      <c r="V33" s="37">
        <v>494941.20311607845</v>
      </c>
      <c r="W33" s="37">
        <v>527379.37820715527</v>
      </c>
      <c r="X33" s="37">
        <v>515227.36037716706</v>
      </c>
      <c r="Y33" s="37">
        <v>396263.19353513676</v>
      </c>
      <c r="Z33" s="37">
        <v>284258.26804517233</v>
      </c>
      <c r="AA33" s="37">
        <v>263941.12484841014</v>
      </c>
      <c r="AB33" s="37">
        <v>157391.67999999996</v>
      </c>
      <c r="AC33" s="37">
        <v>180977.76411811999</v>
      </c>
      <c r="AD33" s="37">
        <v>202723.3268287878</v>
      </c>
      <c r="AE33" s="37">
        <v>171514.19904672905</v>
      </c>
      <c r="AF33" s="37">
        <v>126542.81108164295</v>
      </c>
      <c r="AG33" s="37">
        <v>263869.16006166628</v>
      </c>
      <c r="AH33" s="37">
        <v>59374.820000000007</v>
      </c>
      <c r="AI33" s="37">
        <v>48844.180000000008</v>
      </c>
      <c r="AJ33" s="37">
        <v>1382.17</v>
      </c>
      <c r="AK33" s="37"/>
      <c r="AL33" s="30"/>
      <c r="AM33" s="37">
        <v>2932534.5047312002</v>
      </c>
      <c r="AN33" s="30"/>
      <c r="AO33" s="37">
        <v>16066799.410953701</v>
      </c>
      <c r="AP33" s="30"/>
      <c r="AQ33" s="37">
        <v>26289105.754726648</v>
      </c>
    </row>
    <row r="34" spans="2:43" s="25" customFormat="1" ht="18.75" customHeight="1" x14ac:dyDescent="0.25">
      <c r="B34" s="36" t="s">
        <v>90</v>
      </c>
      <c r="C34" s="58">
        <v>0.74999999999999967</v>
      </c>
      <c r="D34" s="58">
        <v>0.75000000242002363</v>
      </c>
      <c r="E34" s="58">
        <v>0.96499968798321056</v>
      </c>
      <c r="F34" s="40">
        <v>0.74999999999999989</v>
      </c>
      <c r="G34" s="40">
        <v>0.59999979539882642</v>
      </c>
      <c r="H34" s="40">
        <v>0.59999989769941331</v>
      </c>
      <c r="I34" s="40">
        <v>0.60000060868849125</v>
      </c>
      <c r="J34" s="40">
        <v>0.59999999488497069</v>
      </c>
      <c r="K34" s="40">
        <v>0.65</v>
      </c>
      <c r="L34" s="40">
        <v>0.64680077305100669</v>
      </c>
      <c r="M34" s="40">
        <v>0.64680076827358701</v>
      </c>
      <c r="N34" s="40">
        <v>0.64999999908019201</v>
      </c>
      <c r="O34" s="40">
        <v>0.70000000092723902</v>
      </c>
      <c r="P34" s="40">
        <v>0.79999853545966426</v>
      </c>
      <c r="Q34" s="40">
        <v>0.82999999999999907</v>
      </c>
      <c r="R34" s="40">
        <v>0.61307451335192353</v>
      </c>
      <c r="S34" s="40">
        <v>0.68</v>
      </c>
      <c r="T34" s="40">
        <v>0.65999999999999992</v>
      </c>
      <c r="U34" s="40">
        <v>0.6</v>
      </c>
      <c r="V34" s="40">
        <v>0.65000000409230629</v>
      </c>
      <c r="W34" s="40">
        <v>0.86643410507223073</v>
      </c>
      <c r="X34" s="40">
        <v>0.84646949680646755</v>
      </c>
      <c r="Y34" s="40">
        <v>0.68943754823316172</v>
      </c>
      <c r="Z34" s="40">
        <v>0.74697871480084388</v>
      </c>
      <c r="AA34" s="40">
        <v>0.69358898011375858</v>
      </c>
      <c r="AB34" s="40">
        <v>0.41359653548604092</v>
      </c>
      <c r="AC34" s="40">
        <v>0.53065810897749255</v>
      </c>
      <c r="AD34" s="40">
        <v>0.62717203892161033</v>
      </c>
      <c r="AE34" s="40">
        <v>0.99723494611963548</v>
      </c>
      <c r="AF34" s="40">
        <v>0.77973797886992102</v>
      </c>
      <c r="AG34" s="40">
        <v>1.7865509332597931</v>
      </c>
      <c r="AH34" s="40">
        <v>0.66518285161812185</v>
      </c>
      <c r="AI34" s="40">
        <v>0.8140696666666668</v>
      </c>
      <c r="AJ34" s="40">
        <v>2.3036166666666667E-2</v>
      </c>
      <c r="AK34" s="40"/>
      <c r="AL34" s="42"/>
      <c r="AM34" s="40">
        <v>1.5000000024200233</v>
      </c>
      <c r="AN34" s="48"/>
      <c r="AO34" s="40">
        <v>8.2086015274797202</v>
      </c>
      <c r="AP34" s="48"/>
      <c r="AQ34" s="40">
        <v>24.221822652923262</v>
      </c>
    </row>
    <row r="35" spans="2:43" s="25" customFormat="1" ht="18.75" customHeight="1" x14ac:dyDescent="0.25">
      <c r="B35" s="49" t="s">
        <v>100</v>
      </c>
      <c r="C35" s="50">
        <v>8.9145458309245251E-2</v>
      </c>
      <c r="D35" s="50">
        <v>8.7440251684923309E-2</v>
      </c>
      <c r="E35" s="50">
        <v>0.11672409556189445</v>
      </c>
      <c r="F35" s="50">
        <v>9.0973561654318136E-2</v>
      </c>
      <c r="G35" s="50">
        <v>7.147028822001178E-2</v>
      </c>
      <c r="H35" s="50">
        <v>7.4347336805429265E-2</v>
      </c>
      <c r="I35" s="50">
        <v>7.3663134146865206E-2</v>
      </c>
      <c r="J35" s="50">
        <v>7.6804843942656742E-2</v>
      </c>
      <c r="K35" s="50">
        <v>8.0267697072686106E-2</v>
      </c>
      <c r="L35" s="50">
        <v>8.2751962836698612E-2</v>
      </c>
      <c r="M35" s="50">
        <v>8.1279536518615636E-2</v>
      </c>
      <c r="N35" s="50">
        <v>8.3461077713800513E-2</v>
      </c>
      <c r="O35" s="50">
        <v>7.7632598962425581E-2</v>
      </c>
      <c r="P35" s="50">
        <v>8.7617681462235808E-2</v>
      </c>
      <c r="Q35" s="50">
        <v>8.2999506807510004E-2</v>
      </c>
      <c r="R35" s="50">
        <v>6.3059821860125487E-2</v>
      </c>
      <c r="S35" s="50">
        <v>7.015988024972164E-2</v>
      </c>
      <c r="T35" s="50">
        <v>6.3152790933540315E-2</v>
      </c>
      <c r="U35" s="50">
        <v>5.6812388320784279E-2</v>
      </c>
      <c r="V35" s="50">
        <v>6.8741902812975209E-2</v>
      </c>
      <c r="W35" s="50">
        <v>9.825814237347319E-2</v>
      </c>
      <c r="X35" s="50">
        <v>0.10216257642209481</v>
      </c>
      <c r="Y35" s="50">
        <v>8.5942871257316256E-2</v>
      </c>
      <c r="Z35" s="50">
        <v>9.3413350365172176E-2</v>
      </c>
      <c r="AA35" s="50">
        <v>8.6480275030439424E-2</v>
      </c>
      <c r="AB35" s="50">
        <v>5.0776305042780079E-2</v>
      </c>
      <c r="AC35" s="50">
        <v>6.5570791043061405E-2</v>
      </c>
      <c r="AD35" s="50">
        <v>7.7911766599798815E-2</v>
      </c>
      <c r="AE35" s="50">
        <v>0.12645489989567582</v>
      </c>
      <c r="AF35" s="50">
        <v>9.768744923191397E-2</v>
      </c>
      <c r="AG35" s="50">
        <v>0.23675815021425128</v>
      </c>
      <c r="AH35" s="50">
        <v>8.2807962883477693E-2</v>
      </c>
      <c r="AI35" s="50">
        <v>0.10218313289347836</v>
      </c>
      <c r="AJ35" s="50">
        <v>2.7678450796129184E-3</v>
      </c>
      <c r="AK35" s="50"/>
      <c r="AL35" s="51"/>
      <c r="AM35" s="50">
        <v>8.8816924653564611E-2</v>
      </c>
      <c r="AN35" s="52"/>
      <c r="AO35" s="50">
        <v>7.8162269353263314E-2</v>
      </c>
      <c r="AP35" s="52"/>
      <c r="AQ35" s="50">
        <v>9.6625269137286196E-2</v>
      </c>
    </row>
    <row r="36" spans="2:43" s="25" customFormat="1" ht="18.75" customHeight="1" x14ac:dyDescent="0.25">
      <c r="AN36" s="30"/>
      <c r="AP36" s="30"/>
    </row>
    <row r="37" spans="2:43" s="25" customFormat="1" ht="18.75" customHeight="1" x14ac:dyDescent="0.25">
      <c r="B37" s="32" t="s">
        <v>96</v>
      </c>
      <c r="AN37" s="30"/>
      <c r="AP37" s="30"/>
    </row>
    <row r="38" spans="2:43" s="25" customFormat="1" ht="18.75" customHeight="1" x14ac:dyDescent="0.25">
      <c r="AN38" s="30"/>
      <c r="AP38" s="30"/>
    </row>
    <row r="39" spans="2:43" s="25" customFormat="1" ht="18.75" customHeight="1" x14ac:dyDescent="0.25">
      <c r="B39" s="53" t="s">
        <v>97</v>
      </c>
      <c r="C39" s="54">
        <v>0.62912462410928149</v>
      </c>
      <c r="D39" s="54">
        <v>0.44893636033949469</v>
      </c>
      <c r="E39" s="54">
        <v>0.57170561676256493</v>
      </c>
      <c r="F39" s="54">
        <v>0.46795077667343121</v>
      </c>
      <c r="G39" s="54">
        <v>0.36561595950533571</v>
      </c>
      <c r="H39" s="54">
        <v>0.42735827660339548</v>
      </c>
      <c r="I39" s="54">
        <v>0.56176399459239101</v>
      </c>
      <c r="J39" s="54">
        <v>0.3812508599643073</v>
      </c>
      <c r="K39" s="54">
        <v>0.54729162265610176</v>
      </c>
      <c r="L39" s="54">
        <v>0.58294319835613073</v>
      </c>
      <c r="M39" s="54">
        <v>0.54861295470678539</v>
      </c>
      <c r="N39" s="54">
        <v>0.38666658770243478</v>
      </c>
      <c r="O39" s="54">
        <v>0.63349412443661091</v>
      </c>
      <c r="P39" s="54">
        <v>0.58716989409687403</v>
      </c>
      <c r="Q39" s="54">
        <v>0.62926631274000999</v>
      </c>
      <c r="R39" s="54">
        <v>0.5510501052740121</v>
      </c>
      <c r="S39" s="54">
        <v>0.62406536834120474</v>
      </c>
      <c r="T39" s="54">
        <v>0.5923549853205281</v>
      </c>
      <c r="U39" s="54">
        <v>0.4106849828350162</v>
      </c>
      <c r="V39" s="54">
        <v>0.53012505531051146</v>
      </c>
      <c r="W39" s="54">
        <v>0.64494514046368578</v>
      </c>
      <c r="X39" s="54">
        <v>0.62858619890511425</v>
      </c>
      <c r="Y39" s="54">
        <v>0.54763210842579779</v>
      </c>
      <c r="Z39" s="54">
        <v>0.7317171156165182</v>
      </c>
      <c r="AA39" s="54">
        <v>0.58679728191328773</v>
      </c>
      <c r="AB39" s="54">
        <v>0.43372506186884974</v>
      </c>
      <c r="AC39" s="54">
        <v>0.50823333596750342</v>
      </c>
      <c r="AD39" s="54">
        <v>1.1181189536927079</v>
      </c>
      <c r="AE39" s="54">
        <v>1.1743865023292726</v>
      </c>
      <c r="AF39" s="54">
        <v>0.9601371388946025</v>
      </c>
      <c r="AG39" s="54">
        <v>2.938714039405832</v>
      </c>
      <c r="AH39" s="54">
        <v>1.0277658333333335</v>
      </c>
      <c r="AI39" s="54">
        <v>0.91418907300000352</v>
      </c>
      <c r="AJ39" s="54">
        <v>0</v>
      </c>
      <c r="AK39" s="54"/>
      <c r="AN39" s="30"/>
      <c r="AP39" s="30"/>
    </row>
    <row r="40" spans="2:43" s="25" customFormat="1" ht="18.75" customHeight="1" x14ac:dyDescent="0.25">
      <c r="B40" s="53" t="s">
        <v>111</v>
      </c>
      <c r="C40" s="54">
        <v>0.49134735499275461</v>
      </c>
      <c r="D40" s="54">
        <v>0.23313313449509293</v>
      </c>
      <c r="E40" s="54">
        <v>0.41491827461876407</v>
      </c>
      <c r="F40" s="54">
        <v>0.52831624487282247</v>
      </c>
      <c r="G40" s="54">
        <v>0.17569953908470642</v>
      </c>
      <c r="H40" s="54">
        <v>0.14121691662962532</v>
      </c>
      <c r="I40" s="54">
        <v>0.17598537715413068</v>
      </c>
      <c r="J40" s="54">
        <v>0.16621697033743338</v>
      </c>
      <c r="K40" s="54">
        <v>0.15833820369376733</v>
      </c>
      <c r="L40" s="54">
        <v>0.17153273819370249</v>
      </c>
      <c r="M40" s="54">
        <v>0.2010523374389791</v>
      </c>
      <c r="N40" s="54">
        <v>0.22530197338719074</v>
      </c>
      <c r="O40" s="54">
        <v>0.197066528969157</v>
      </c>
      <c r="P40" s="54">
        <v>0.22421532306794745</v>
      </c>
      <c r="Q40" s="54">
        <v>0.20979578161978996</v>
      </c>
      <c r="R40" s="54">
        <v>0.18190811562239245</v>
      </c>
      <c r="S40" s="54">
        <v>0.152971572754969</v>
      </c>
      <c r="T40" s="54">
        <v>0.16532820906707332</v>
      </c>
      <c r="U40" s="54">
        <v>0.24927415572013506</v>
      </c>
      <c r="V40" s="54">
        <v>0.30383373519925194</v>
      </c>
      <c r="W40" s="54">
        <v>0.27021947565050808</v>
      </c>
      <c r="X40" s="54">
        <v>0.33691616914033362</v>
      </c>
      <c r="Y40" s="54">
        <v>0.26085379539044784</v>
      </c>
      <c r="Z40" s="54">
        <v>0.132646316851665</v>
      </c>
      <c r="AA40" s="54">
        <v>0.23045611020013448</v>
      </c>
      <c r="AB40" s="54">
        <v>0.15350259790525564</v>
      </c>
      <c r="AC40" s="54">
        <v>0.17466844453244398</v>
      </c>
      <c r="AD40" s="54">
        <v>0.19283781778635864</v>
      </c>
      <c r="AE40" s="54">
        <v>1.5600513380797879E-2</v>
      </c>
      <c r="AF40" s="54">
        <v>2.2709452216299556E-2</v>
      </c>
      <c r="AG40" s="54">
        <v>6.9512967043796017E-2</v>
      </c>
      <c r="AH40" s="54">
        <v>1.8461999999999999E-2</v>
      </c>
      <c r="AI40" s="54">
        <v>6.5834999999999999E-3</v>
      </c>
      <c r="AJ40" s="54">
        <v>2.3036166666666667E-2</v>
      </c>
      <c r="AK40" s="54"/>
      <c r="AN40" s="30"/>
      <c r="AP40" s="30"/>
    </row>
    <row r="41" spans="2:43" s="25" customFormat="1" ht="18.75" customHeight="1" x14ac:dyDescent="0.25">
      <c r="B41" s="53" t="s">
        <v>99</v>
      </c>
      <c r="C41" s="54">
        <v>0.58089767230359957</v>
      </c>
      <c r="D41" s="54">
        <v>0.21518692618961516</v>
      </c>
      <c r="E41" s="54">
        <v>2.3507247740819418E-2</v>
      </c>
      <c r="F41" s="54">
        <v>5.7794271474044034E-2</v>
      </c>
      <c r="G41" s="54">
        <v>0.20535154829380525</v>
      </c>
      <c r="H41" s="54">
        <v>2.8961475133540627E-2</v>
      </c>
      <c r="I41" s="54">
        <v>0.14010116505023215</v>
      </c>
      <c r="J41" s="54">
        <v>2.3883412113310177E-2</v>
      </c>
      <c r="K41" s="54">
        <v>0.23274265827051649</v>
      </c>
      <c r="L41" s="54">
        <v>8.7152053781430483E-2</v>
      </c>
      <c r="M41" s="54">
        <v>8.1324155987727369E-4</v>
      </c>
      <c r="N41" s="54">
        <v>0</v>
      </c>
      <c r="O41" s="54">
        <v>0.26856838193040927</v>
      </c>
      <c r="P41" s="54">
        <v>0.28686846422883805</v>
      </c>
      <c r="Q41" s="54">
        <v>0.51085312873996869</v>
      </c>
      <c r="R41" s="54">
        <v>0</v>
      </c>
      <c r="S41" s="54">
        <v>0</v>
      </c>
      <c r="T41" s="54">
        <v>0.10797940015062577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/>
      <c r="AN41" s="30"/>
      <c r="AP41" s="30"/>
    </row>
    <row r="42" spans="2:43" s="25" customFormat="1" ht="18.75" customHeight="1" x14ac:dyDescent="0.25">
      <c r="B42" s="53" t="s">
        <v>81</v>
      </c>
      <c r="C42" s="54">
        <v>-0.1254207034904449</v>
      </c>
      <c r="D42" s="54">
        <v>-0.12281423799106199</v>
      </c>
      <c r="E42" s="54">
        <v>-0.12728129541186978</v>
      </c>
      <c r="F42" s="54">
        <v>-0.1195949919770765</v>
      </c>
      <c r="G42" s="54">
        <v>-0.1191059389071126</v>
      </c>
      <c r="H42" s="54">
        <v>-0.12449691384704936</v>
      </c>
      <c r="I42" s="54">
        <v>-0.12335967402941039</v>
      </c>
      <c r="J42" s="54">
        <v>-0.11838772740781055</v>
      </c>
      <c r="K42" s="54">
        <v>-0.11714055537965543</v>
      </c>
      <c r="L42" s="54">
        <v>-0.11787190670501702</v>
      </c>
      <c r="M42" s="54">
        <v>-0.13146829046573688</v>
      </c>
      <c r="N42" s="54">
        <v>-0.11900329466232118</v>
      </c>
      <c r="O42" s="54">
        <v>-0.12826778025879876</v>
      </c>
      <c r="P42" s="54">
        <v>-6.2140728856291565E-2</v>
      </c>
      <c r="Q42" s="54">
        <v>-0.11162691938522507</v>
      </c>
      <c r="R42" s="54">
        <v>-0.11988370754448102</v>
      </c>
      <c r="S42" s="54">
        <v>-0.11983794507637709</v>
      </c>
      <c r="T42" s="54">
        <v>-0.12221503043350695</v>
      </c>
      <c r="U42" s="54">
        <v>-0.1209284228584884</v>
      </c>
      <c r="V42" s="54">
        <v>-9.552390970887048E-2</v>
      </c>
      <c r="W42" s="54">
        <v>-4.8730511041963062E-2</v>
      </c>
      <c r="X42" s="54">
        <v>-0.11903287123898022</v>
      </c>
      <c r="Y42" s="54">
        <v>-0.11904835558308385</v>
      </c>
      <c r="Z42" s="54">
        <v>-0.11738471766733934</v>
      </c>
      <c r="AA42" s="54">
        <v>-0.12366441199966365</v>
      </c>
      <c r="AB42" s="54">
        <v>-0.12572802922790022</v>
      </c>
      <c r="AC42" s="54">
        <v>-0.12300472722547751</v>
      </c>
      <c r="AD42" s="54">
        <v>-0.13226260486828809</v>
      </c>
      <c r="AE42" s="54">
        <v>-0.1331420336122261</v>
      </c>
      <c r="AF42" s="54">
        <v>-0.1260766025969238</v>
      </c>
      <c r="AG42" s="54">
        <v>-5.2070838836862504E-2</v>
      </c>
      <c r="AH42" s="54">
        <v>-5.664749999999999E-2</v>
      </c>
      <c r="AI42" s="54">
        <v>-0.10670290633333683</v>
      </c>
      <c r="AJ42" s="54">
        <v>0</v>
      </c>
      <c r="AK42" s="54"/>
      <c r="AN42" s="30"/>
      <c r="AP42" s="30"/>
    </row>
    <row r="43" spans="2:43" s="25" customFormat="1" ht="18.75" customHeight="1" x14ac:dyDescent="0.25">
      <c r="B43" s="53" t="s">
        <v>85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-0.3793469130542198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-0.3073415566897934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4">
        <v>0</v>
      </c>
      <c r="AK43" s="54"/>
      <c r="AN43" s="30"/>
      <c r="AP43" s="30"/>
    </row>
    <row r="44" spans="2:43" s="25" customFormat="1" ht="18.75" customHeight="1" x14ac:dyDescent="0.25">
      <c r="B44" s="53" t="s">
        <v>87</v>
      </c>
      <c r="C44" s="54">
        <v>-0.82594894791519136</v>
      </c>
      <c r="D44" s="54">
        <v>-2.444218061311729E-2</v>
      </c>
      <c r="E44" s="54">
        <v>8.2149844272931927E-2</v>
      </c>
      <c r="F44" s="54">
        <v>-0.1844663010432214</v>
      </c>
      <c r="G44" s="54">
        <v>-2.7561312577908292E-2</v>
      </c>
      <c r="H44" s="54">
        <v>0.1269601431799012</v>
      </c>
      <c r="I44" s="54">
        <v>-0.15449025407885228</v>
      </c>
      <c r="J44" s="54">
        <v>0.14703647987773036</v>
      </c>
      <c r="K44" s="54">
        <v>0.20811498381348967</v>
      </c>
      <c r="L44" s="54">
        <v>-7.6955310575239994E-2</v>
      </c>
      <c r="M44" s="54">
        <v>2.7790525033682106E-2</v>
      </c>
      <c r="N44" s="54">
        <v>0.15703473265288775</v>
      </c>
      <c r="O44" s="54">
        <v>-0.27086125415013945</v>
      </c>
      <c r="P44" s="54">
        <v>-0.23101701637044292</v>
      </c>
      <c r="Q44" s="54">
        <v>-0.10094674702475105</v>
      </c>
      <c r="R44" s="54">
        <v>0</v>
      </c>
      <c r="S44" s="54">
        <v>7.4032851264877228E-2</v>
      </c>
      <c r="T44" s="54">
        <v>-8.3447564104720415E-2</v>
      </c>
      <c r="U44" s="54">
        <v>6.0969284303337083E-2</v>
      </c>
      <c r="V44" s="54">
        <v>-8.8434876708586657E-2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4">
        <v>0</v>
      </c>
      <c r="AK44" s="54"/>
      <c r="AN44" s="30"/>
      <c r="AP44" s="30"/>
    </row>
    <row r="45" spans="2:43" s="25" customFormat="1" ht="18.75" customHeight="1" x14ac:dyDescent="0.25">
      <c r="B45" s="53" t="s">
        <v>88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4">
        <v>0</v>
      </c>
      <c r="AI45" s="54">
        <v>0</v>
      </c>
      <c r="AJ45" s="54">
        <v>0</v>
      </c>
      <c r="AK45" s="54"/>
      <c r="AN45" s="30"/>
      <c r="AP45" s="30"/>
    </row>
    <row r="46" spans="2:43" s="25" customFormat="1" ht="18.75" customHeight="1" x14ac:dyDescent="0.25">
      <c r="B46" s="55" t="s">
        <v>98</v>
      </c>
      <c r="C46" s="59">
        <v>0.74999999999999956</v>
      </c>
      <c r="D46" s="59">
        <v>0.7500000024200234</v>
      </c>
      <c r="E46" s="59">
        <v>0.96499968798321045</v>
      </c>
      <c r="F46" s="56">
        <v>0.74999999999999989</v>
      </c>
      <c r="G46" s="56">
        <v>0.59999979539882653</v>
      </c>
      <c r="H46" s="56">
        <v>0.5999998976994132</v>
      </c>
      <c r="I46" s="56">
        <v>0.60000060868849114</v>
      </c>
      <c r="J46" s="56">
        <v>0.59999999488497058</v>
      </c>
      <c r="K46" s="56">
        <v>0.65</v>
      </c>
      <c r="L46" s="56">
        <v>0.64680077305100681</v>
      </c>
      <c r="M46" s="56">
        <v>0.64680076827358701</v>
      </c>
      <c r="N46" s="56">
        <v>0.64999999908019213</v>
      </c>
      <c r="O46" s="56">
        <v>0.70000000092723891</v>
      </c>
      <c r="P46" s="56">
        <v>0.80509593616692487</v>
      </c>
      <c r="Q46" s="56">
        <v>0.82999999999999907</v>
      </c>
      <c r="R46" s="56">
        <v>0.61307451335192353</v>
      </c>
      <c r="S46" s="56">
        <v>0.73123184728467383</v>
      </c>
      <c r="T46" s="56">
        <v>0.65999999999999981</v>
      </c>
      <c r="U46" s="56">
        <v>0.6</v>
      </c>
      <c r="V46" s="56">
        <v>0.65000000409230629</v>
      </c>
      <c r="W46" s="56">
        <v>0.86643410507223084</v>
      </c>
      <c r="X46" s="56">
        <v>0.84646949680646766</v>
      </c>
      <c r="Y46" s="56">
        <v>0.68943754823316183</v>
      </c>
      <c r="Z46" s="56">
        <v>0.74697871480084388</v>
      </c>
      <c r="AA46" s="56">
        <v>0.69358898011375858</v>
      </c>
      <c r="AB46" s="56">
        <v>0.46149963054620519</v>
      </c>
      <c r="AC46" s="56">
        <v>0.55989705327446992</v>
      </c>
      <c r="AD46" s="56">
        <v>1.1786941666107784</v>
      </c>
      <c r="AE46" s="56">
        <v>1.0568449820978443</v>
      </c>
      <c r="AF46" s="56">
        <v>0.85676998851397834</v>
      </c>
      <c r="AG46" s="56">
        <v>2.9561561676127655</v>
      </c>
      <c r="AH46" s="56">
        <v>0.98958033333333351</v>
      </c>
      <c r="AI46" s="56">
        <v>0.81406966666666669</v>
      </c>
      <c r="AJ46" s="56">
        <v>2.3036166666666667E-2</v>
      </c>
      <c r="AK46" s="56"/>
      <c r="AM46" s="57"/>
      <c r="AN46" s="30"/>
      <c r="AO46" s="57"/>
      <c r="AP46" s="30"/>
      <c r="AQ46" s="57"/>
    </row>
    <row r="47" spans="2:43" x14ac:dyDescent="0.25"/>
    <row r="48" spans="2:4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Carteira de CRIs - HY</vt:lpstr>
      <vt:lpstr>Resultado 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Manupella</dc:creator>
  <cp:lastModifiedBy>Paola Ruza Santos</cp:lastModifiedBy>
  <dcterms:created xsi:type="dcterms:W3CDTF">2020-10-01T22:00:44Z</dcterms:created>
  <dcterms:modified xsi:type="dcterms:W3CDTF">2021-03-26T18:06:26Z</dcterms:modified>
</cp:coreProperties>
</file>