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slc.sharepoint.com/sites/EquipedeRI/Shared Documents/Analises/Releases 2025/3T25/Tabelas Site/"/>
    </mc:Choice>
  </mc:AlternateContent>
  <xr:revisionPtr revIDLastSave="1220" documentId="8_{3634341C-0F47-4CFF-BF30-B9D13E23BA77}" xr6:coauthVersionLast="47" xr6:coauthVersionMax="47" xr10:uidLastSave="{A1C1E227-1700-4B14-A4A3-1E6B1F120E58}"/>
  <bookViews>
    <workbookView xWindow="-28920" yWindow="-8220" windowWidth="29040" windowHeight="15720" xr2:uid="{58072BDD-DB04-4757-9918-AC6C65A1F7DA}"/>
  </bookViews>
  <sheets>
    <sheet name="AreaSafra" sheetId="1" r:id="rId1"/>
    <sheet name="Port. Terras" sheetId="2" r:id="rId2"/>
  </sheets>
  <definedNames>
    <definedName name="_Hlk24545678" localSheetId="0">AreaSafra!#REF!</definedName>
    <definedName name="OLE_LINK1" localSheetId="0">AreaSafra!#REF!</definedName>
    <definedName name="OLE_LINK2" localSheetId="0">AreaSafra!#REF!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3" i="2" l="1"/>
  <c r="I63" i="2"/>
  <c r="H63" i="2"/>
  <c r="F63" i="2"/>
  <c r="E63" i="2"/>
  <c r="D63" i="2"/>
  <c r="G63" i="2" s="1"/>
  <c r="F28" i="2"/>
  <c r="G28" i="2" s="1"/>
  <c r="E28" i="2"/>
  <c r="D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D11" i="1"/>
  <c r="C11" i="1"/>
  <c r="D6" i="1"/>
  <c r="D16" i="1" s="1"/>
  <c r="C6" i="1"/>
  <c r="C16" i="1" s="1"/>
</calcChain>
</file>

<file path=xl/sharedStrings.xml><?xml version="1.0" encoding="utf-8"?>
<sst xmlns="http://schemas.openxmlformats.org/spreadsheetml/2006/main" count="184" uniqueCount="75">
  <si>
    <t>Δ%</t>
  </si>
  <si>
    <t>------------------  ha  ------------------</t>
  </si>
  <si>
    <t>%</t>
  </si>
  <si>
    <t>Parnaíba</t>
  </si>
  <si>
    <t>-</t>
  </si>
  <si>
    <t>Parceiro</t>
  </si>
  <si>
    <t>Piratini</t>
  </si>
  <si>
    <t>Total</t>
  </si>
  <si>
    <t>Estado</t>
  </si>
  <si>
    <t>Pamplona</t>
  </si>
  <si>
    <t>GO e MG</t>
  </si>
  <si>
    <t>Pantanal</t>
  </si>
  <si>
    <t>MS</t>
  </si>
  <si>
    <t>Planalto</t>
  </si>
  <si>
    <t>Pampeira</t>
  </si>
  <si>
    <t>MT</t>
  </si>
  <si>
    <t>Piracema</t>
  </si>
  <si>
    <t>Pirapora</t>
  </si>
  <si>
    <t>Próspera</t>
  </si>
  <si>
    <t>Planorte</t>
  </si>
  <si>
    <t>Paiaguás</t>
  </si>
  <si>
    <t>Panorama</t>
  </si>
  <si>
    <t>BA</t>
  </si>
  <si>
    <t>Palmares</t>
  </si>
  <si>
    <t>MA</t>
  </si>
  <si>
    <t>Palmeira</t>
  </si>
  <si>
    <t>Planeste</t>
  </si>
  <si>
    <t>Parnaguá</t>
  </si>
  <si>
    <t>PI</t>
  </si>
  <si>
    <t>Paineira</t>
  </si>
  <si>
    <t>Paysandu</t>
  </si>
  <si>
    <t>2023/24</t>
  </si>
  <si>
    <t>Perdizes</t>
  </si>
  <si>
    <t>Paladino</t>
  </si>
  <si>
    <r>
      <t>2024/25</t>
    </r>
    <r>
      <rPr>
        <b/>
        <vertAlign val="superscript"/>
        <sz val="8"/>
        <color rgb="FF0D5D3F"/>
        <rFont val="Arial"/>
        <family val="2"/>
      </rPr>
      <t>(1)</t>
    </r>
  </si>
  <si>
    <t>2024/25</t>
  </si>
  <si>
    <r>
      <t>2025/26</t>
    </r>
    <r>
      <rPr>
        <b/>
        <vertAlign val="superscript"/>
        <sz val="8"/>
        <color rgb="FF0D5D3F"/>
        <rFont val="Arial"/>
        <family val="2"/>
      </rPr>
      <t>(1)</t>
    </r>
  </si>
  <si>
    <t>ha</t>
  </si>
  <si>
    <r>
      <t>Pioneira</t>
    </r>
    <r>
      <rPr>
        <vertAlign val="superscript"/>
        <sz val="8"/>
        <color rgb="FF0D5D3F"/>
        <rFont val="Arial"/>
        <family val="2"/>
      </rPr>
      <t>(3)</t>
    </r>
    <r>
      <rPr>
        <sz val="8"/>
        <color rgb="FF0D5D3F"/>
        <rFont val="Arial"/>
        <family val="2"/>
      </rPr>
      <t xml:space="preserve"> </t>
    </r>
  </si>
  <si>
    <r>
      <t xml:space="preserve">Preciosa </t>
    </r>
    <r>
      <rPr>
        <vertAlign val="superscript"/>
        <sz val="8"/>
        <color rgb="FF0D5D3F"/>
        <rFont val="Arial"/>
        <family val="2"/>
      </rPr>
      <t>(4)</t>
    </r>
  </si>
  <si>
    <t>Porteira</t>
  </si>
  <si>
    <t>PA</t>
  </si>
  <si>
    <t>Perpétua</t>
  </si>
  <si>
    <t>Potência</t>
  </si>
  <si>
    <t>2024/25 (ha) Crop Year</t>
  </si>
  <si>
    <r>
      <t>Owned</t>
    </r>
    <r>
      <rPr>
        <b/>
        <vertAlign val="superscript"/>
        <sz val="8"/>
        <color rgb="FF0D5D3F"/>
        <rFont val="Arial"/>
        <family val="2"/>
      </rPr>
      <t>(1)</t>
    </r>
  </si>
  <si>
    <t>Leased</t>
  </si>
  <si>
    <t>Joint Ventures</t>
  </si>
  <si>
    <t>Under Control</t>
  </si>
  <si>
    <r>
      <t>Total Planted</t>
    </r>
    <r>
      <rPr>
        <b/>
        <vertAlign val="superscript"/>
        <sz val="8"/>
        <color rgb="FF0D5D3F"/>
        <rFont val="Arial"/>
        <family val="2"/>
      </rPr>
      <t>(2)</t>
    </r>
  </si>
  <si>
    <r>
      <t>Total Planted Irrigated</t>
    </r>
    <r>
      <rPr>
        <b/>
        <vertAlign val="superscript"/>
        <sz val="8"/>
        <color rgb="FF0D5D3F"/>
        <rFont val="Arial"/>
        <family val="2"/>
      </rPr>
      <t>(5)</t>
    </r>
  </si>
  <si>
    <t>Total Planted Physical</t>
  </si>
  <si>
    <t>Farm</t>
  </si>
  <si>
    <t>2025/26 (ha) Crop Year</t>
  </si>
  <si>
    <t>2025/26 Property Portfolio</t>
  </si>
  <si>
    <t>2024/25 Property Portfolio</t>
  </si>
  <si>
    <t>Crop Mix</t>
  </si>
  <si>
    <r>
      <t>1</t>
    </r>
    <r>
      <rPr>
        <b/>
        <vertAlign val="superscript"/>
        <sz val="8"/>
        <color rgb="FF0D5D3F"/>
        <rFont val="Arial"/>
        <family val="2"/>
      </rPr>
      <t>st</t>
    </r>
    <r>
      <rPr>
        <b/>
        <sz val="8"/>
        <color rgb="FF0D5D3F"/>
        <rFont val="Arial"/>
        <family val="2"/>
      </rPr>
      <t xml:space="preserve"> Crop Area</t>
    </r>
  </si>
  <si>
    <t>Owned Area</t>
  </si>
  <si>
    <t>Leased Area</t>
  </si>
  <si>
    <r>
      <t>Joint Ventures Areas</t>
    </r>
    <r>
      <rPr>
        <vertAlign val="superscript"/>
        <sz val="8"/>
        <color rgb="FF0D5D3F"/>
        <rFont val="Arial"/>
        <family val="2"/>
      </rPr>
      <t>(2)</t>
    </r>
  </si>
  <si>
    <r>
      <t xml:space="preserve">SLC LandCo Areas </t>
    </r>
    <r>
      <rPr>
        <vertAlign val="superscript"/>
        <sz val="8"/>
        <color rgb="FF0D5D3F"/>
        <rFont val="Arial"/>
        <family val="2"/>
      </rPr>
      <t>(3)</t>
    </r>
  </si>
  <si>
    <r>
      <t>2</t>
    </r>
    <r>
      <rPr>
        <b/>
        <vertAlign val="superscript"/>
        <sz val="8"/>
        <color rgb="FF0D5D3F"/>
        <rFont val="Arial"/>
        <family val="2"/>
      </rPr>
      <t>nd</t>
    </r>
    <r>
      <rPr>
        <b/>
        <sz val="8"/>
        <color rgb="FF0D5D3F"/>
        <rFont val="Arial"/>
        <family val="2"/>
      </rPr>
      <t xml:space="preserve"> Crop Area</t>
    </r>
  </si>
  <si>
    <t>Total Area</t>
  </si>
  <si>
    <t>Planted Area</t>
  </si>
  <si>
    <t>Share</t>
  </si>
  <si>
    <t>Planted Area by type, 2023/24 vs, 2024/25 crop years</t>
  </si>
  <si>
    <r>
      <t>(1)</t>
    </r>
    <r>
      <rPr>
        <sz val="6"/>
        <color rgb="FF595959"/>
        <rFont val="Arial"/>
        <family val="2"/>
      </rPr>
      <t xml:space="preserve"> Weather factors may affect the planted area forecast.</t>
    </r>
  </si>
  <si>
    <r>
      <t>(2)</t>
    </r>
    <r>
      <rPr>
        <sz val="6"/>
        <color rgb="FF595959"/>
        <rFont val="Arial"/>
        <family val="2"/>
      </rPr>
      <t xml:space="preserve"> Areas owned by Grupo Roncador and Mitsui. </t>
    </r>
  </si>
  <si>
    <r>
      <t>(3)</t>
    </r>
    <r>
      <rPr>
        <sz val="6"/>
        <color rgb="FF595959"/>
        <rFont val="Arial"/>
        <family val="2"/>
      </rPr>
      <t xml:space="preserve"> On October 15, 2024, SLC Agrícola acquired the minority stake in SLC LandCo Empr. Agricola</t>
    </r>
  </si>
  <si>
    <t>Planted Area by type, 2024/25 vs, 2025/26 crop years</t>
  </si>
  <si>
    <t xml:space="preserve">(1) Own property, includes Legal Reserve. </t>
  </si>
  <si>
    <t>(2) Including the second crop. Weather factors could affect the planted area forecast.</t>
  </si>
  <si>
    <t>(3) The Pioneira Farm is part of the joint arrangement with Grupo Roncador.</t>
  </si>
  <si>
    <t xml:space="preserve">(4) SLC Agrícola currently holds 55% interest in Fazenda Preciosa, while the Agropecuária Rica 45%.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</si>
</sst>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i/>
      <sz val="10"/>
      <color rgb="FF009A44"/>
      <name val="Arial"/>
      <family val="2"/>
    </font>
    <font>
      <b/>
      <sz val="8"/>
      <color rgb="FF0D5D3F"/>
      <name val="Arial"/>
      <family val="2"/>
    </font>
    <font>
      <b/>
      <vertAlign val="superscript"/>
      <sz val="8"/>
      <color rgb="FF0D5D3F"/>
      <name val="Arial"/>
      <family val="2"/>
    </font>
    <font>
      <b/>
      <sz val="8"/>
      <color rgb="FF595959"/>
      <name val="Arial"/>
      <family val="2"/>
    </font>
    <font>
      <sz val="8"/>
      <color rgb="FF0D5D3F"/>
      <name val="Arial"/>
      <family val="2"/>
    </font>
    <font>
      <sz val="8"/>
      <color rgb="FF595959"/>
      <name val="Arial"/>
      <family val="2"/>
    </font>
    <font>
      <vertAlign val="superscript"/>
      <sz val="8"/>
      <color rgb="FF0D5D3F"/>
      <name val="Arial"/>
      <family val="2"/>
    </font>
    <font>
      <vertAlign val="superscript"/>
      <sz val="6"/>
      <color rgb="FF595959"/>
      <name val="Arial"/>
      <family val="2"/>
    </font>
    <font>
      <sz val="6"/>
      <color rgb="FF595959"/>
      <name val="Arial"/>
      <family val="2"/>
    </font>
    <font>
      <b/>
      <sz val="6"/>
      <color rgb="FF595959"/>
      <name val="Arial"/>
      <family val="2"/>
    </font>
    <font>
      <sz val="10"/>
      <color rgb="FF009A44"/>
      <name val="Arial"/>
      <family val="2"/>
    </font>
    <font>
      <sz val="6"/>
      <color theme="1" tint="0.249977111117893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/>
      <right/>
      <top style="thick">
        <color rgb="FF006800"/>
      </top>
      <bottom/>
      <diagonal/>
    </border>
    <border>
      <left/>
      <right/>
      <top/>
      <bottom style="thick">
        <color rgb="FF006800"/>
      </bottom>
      <diagonal/>
    </border>
    <border>
      <left/>
      <right/>
      <top style="thick">
        <color rgb="FF006800"/>
      </top>
      <bottom style="thick">
        <color rgb="FF006800"/>
      </bottom>
      <diagonal/>
    </border>
    <border>
      <left/>
      <right/>
      <top style="thick">
        <color rgb="FF0D5D3F"/>
      </top>
      <bottom/>
      <diagonal/>
    </border>
    <border>
      <left style="dashed">
        <color rgb="FF009A44"/>
      </left>
      <right/>
      <top style="thick">
        <color rgb="FF0D5D3F"/>
      </top>
      <bottom/>
      <diagonal/>
    </border>
    <border>
      <left/>
      <right style="dashed">
        <color rgb="FF009A44"/>
      </right>
      <top style="thick">
        <color rgb="FF0D5D3F"/>
      </top>
      <bottom/>
      <diagonal/>
    </border>
    <border>
      <left style="medium">
        <color rgb="FFFFFFFF"/>
      </left>
      <right/>
      <top style="thick">
        <color rgb="FF0D5D3F"/>
      </top>
      <bottom/>
      <diagonal/>
    </border>
    <border>
      <left style="dashed">
        <color rgb="FF009A44"/>
      </left>
      <right/>
      <top/>
      <bottom/>
      <diagonal/>
    </border>
    <border>
      <left/>
      <right style="dashed">
        <color rgb="FF009A44"/>
      </right>
      <top/>
      <bottom/>
      <diagonal/>
    </border>
    <border>
      <left/>
      <right/>
      <top/>
      <bottom style="thick">
        <color rgb="FF0D5D3F"/>
      </bottom>
      <diagonal/>
    </border>
    <border>
      <left style="dashed">
        <color rgb="FF009A44"/>
      </left>
      <right/>
      <top/>
      <bottom style="thick">
        <color rgb="FF0D5D3F"/>
      </bottom>
      <diagonal/>
    </border>
    <border>
      <left/>
      <right style="dashed">
        <color rgb="FF009A44"/>
      </right>
      <top/>
      <bottom style="thick">
        <color rgb="FF0D5D3F"/>
      </bottom>
      <diagonal/>
    </border>
    <border>
      <left/>
      <right style="medium">
        <color rgb="FFFFFFFF"/>
      </right>
      <top/>
      <bottom style="thick">
        <color rgb="FF0D5D3F"/>
      </bottom>
      <diagonal/>
    </border>
    <border>
      <left style="medium">
        <color rgb="FFFFFFFF"/>
      </left>
      <right/>
      <top/>
      <bottom style="thick">
        <color rgb="FF0D5D3F"/>
      </bottom>
      <diagonal/>
    </border>
    <border>
      <left/>
      <right/>
      <top/>
      <bottom style="medium">
        <color rgb="FF009A44"/>
      </bottom>
      <diagonal/>
    </border>
    <border>
      <left style="dashed">
        <color rgb="FF009A44"/>
      </left>
      <right/>
      <top/>
      <bottom style="medium">
        <color rgb="FF009A44"/>
      </bottom>
      <diagonal/>
    </border>
    <border>
      <left/>
      <right style="dashed">
        <color rgb="FF009A44"/>
      </right>
      <top/>
      <bottom style="medium">
        <color rgb="FF009A44"/>
      </bottom>
      <diagonal/>
    </border>
    <border>
      <left style="dashed">
        <color rgb="FF009A44"/>
      </left>
      <right style="medium">
        <color rgb="FFFFFFFF"/>
      </right>
      <top/>
      <bottom/>
      <diagonal/>
    </border>
    <border>
      <left/>
      <right/>
      <top style="medium">
        <color rgb="FF009A44"/>
      </top>
      <bottom style="medium">
        <color rgb="FF009A44"/>
      </bottom>
      <diagonal/>
    </border>
    <border>
      <left style="dashed">
        <color rgb="FF009A44"/>
      </left>
      <right/>
      <top style="medium">
        <color rgb="FF009A44"/>
      </top>
      <bottom style="medium">
        <color rgb="FF009A44"/>
      </bottom>
      <diagonal/>
    </border>
    <border>
      <left/>
      <right style="dashed">
        <color rgb="FF009A44"/>
      </right>
      <top style="medium">
        <color rgb="FF009A44"/>
      </top>
      <bottom style="medium">
        <color rgb="FF009A44"/>
      </bottom>
      <diagonal/>
    </border>
    <border>
      <left/>
      <right style="dashed">
        <color rgb="FF009A44"/>
      </right>
      <top style="thick">
        <color rgb="FF006800"/>
      </top>
      <bottom/>
      <diagonal/>
    </border>
    <border>
      <left style="dashed">
        <color rgb="FF009A44"/>
      </left>
      <right/>
      <top style="thick">
        <color rgb="FF006800"/>
      </top>
      <bottom style="thin">
        <color rgb="FF009A44"/>
      </bottom>
      <diagonal/>
    </border>
    <border>
      <left/>
      <right/>
      <top style="thick">
        <color rgb="FF006800"/>
      </top>
      <bottom style="thin">
        <color rgb="FF009A44"/>
      </bottom>
      <diagonal/>
    </border>
    <border>
      <left/>
      <right style="dashed">
        <color rgb="FF009A44"/>
      </right>
      <top/>
      <bottom style="thick">
        <color rgb="FF006800"/>
      </bottom>
      <diagonal/>
    </border>
    <border>
      <left/>
      <right style="medium">
        <color rgb="FFFFFFFF"/>
      </right>
      <top style="thick">
        <color rgb="FF0D5D3F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3" fontId="6" fillId="0" borderId="18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8" fillId="0" borderId="20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3" fontId="8" fillId="0" borderId="1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3" fontId="6" fillId="0" borderId="22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164" fontId="6" fillId="0" borderId="2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3" fontId="12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 wrapText="1"/>
    </xf>
    <xf numFmtId="3" fontId="6" fillId="0" borderId="21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11" xfId="0" applyFont="1" applyBorder="1" applyAlignment="1">
      <alignment horizontal="justify" vertical="center"/>
    </xf>
    <xf numFmtId="165" fontId="8" fillId="0" borderId="0" xfId="3" applyNumberFormat="1" applyFont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8" fillId="0" borderId="0" xfId="3" applyFont="1" applyAlignment="1">
      <alignment horizontal="center" vertical="center"/>
    </xf>
    <xf numFmtId="165" fontId="8" fillId="0" borderId="0" xfId="3" applyNumberFormat="1" applyFont="1" applyFill="1" applyAlignment="1">
      <alignment horizontal="center" vertical="center"/>
    </xf>
    <xf numFmtId="165" fontId="6" fillId="0" borderId="0" xfId="3" applyNumberFormat="1" applyFont="1" applyAlignment="1">
      <alignment horizontal="center" vertical="center"/>
    </xf>
    <xf numFmtId="0" fontId="7" fillId="0" borderId="4" xfId="0" applyFont="1" applyBorder="1" applyAlignment="1">
      <alignment horizontal="justify" vertical="center"/>
    </xf>
    <xf numFmtId="0" fontId="7" fillId="0" borderId="27" xfId="0" applyFont="1" applyBorder="1" applyAlignment="1">
      <alignment horizontal="justify" vertical="center"/>
    </xf>
    <xf numFmtId="165" fontId="8" fillId="0" borderId="4" xfId="3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27" xfId="0" applyNumberFormat="1" applyFont="1" applyBorder="1" applyAlignment="1">
      <alignment horizontal="center" vertical="center"/>
    </xf>
    <xf numFmtId="165" fontId="6" fillId="0" borderId="5" xfId="3" applyNumberFormat="1" applyFont="1" applyBorder="1" applyAlignment="1">
      <alignment horizontal="center" vertical="center"/>
    </xf>
    <xf numFmtId="165" fontId="6" fillId="0" borderId="4" xfId="3" applyNumberFormat="1" applyFont="1" applyBorder="1" applyAlignment="1">
      <alignment horizontal="center" vertical="center"/>
    </xf>
    <xf numFmtId="43" fontId="8" fillId="0" borderId="0" xfId="3" applyFont="1" applyFill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4">
    <cellStyle name="Normal" xfId="0" builtinId="0"/>
    <cellStyle name="Vírgula" xfId="3" builtinId="3"/>
    <cellStyle name="Vírgula 2" xfId="1" xr:uid="{570A1995-DBAE-4B47-9049-BDD647BB15AB}"/>
    <cellStyle name="Vírgula 3" xfId="2" xr:uid="{872B29BC-9F93-4066-9578-5E4F289E61AA}"/>
  </cellStyles>
  <dxfs count="0"/>
  <tableStyles count="0" defaultTableStyle="TableStyleMedium2" defaultPivotStyle="PivotStyleLight16"/>
  <colors>
    <mruColors>
      <color rgb="FF404040"/>
      <color rgb="FF006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42C75-B8E1-4718-869E-EE3F115E2EED}">
  <dimension ref="B2:F38"/>
  <sheetViews>
    <sheetView showGridLines="0" tabSelected="1" zoomScale="130" zoomScaleNormal="130" workbookViewId="0"/>
  </sheetViews>
  <sheetFormatPr defaultColWidth="8.6640625" defaultRowHeight="10.199999999999999" x14ac:dyDescent="0.2"/>
  <cols>
    <col min="1" max="1" width="2.5546875" style="1" customWidth="1"/>
    <col min="2" max="2" width="41.5546875" style="1" customWidth="1"/>
    <col min="3" max="3" width="11.6640625" style="1" bestFit="1" customWidth="1"/>
    <col min="4" max="4" width="11.88671875" style="1" bestFit="1" customWidth="1"/>
    <col min="5" max="5" width="17" style="1" bestFit="1" customWidth="1"/>
    <col min="6" max="6" width="7.5546875" style="1" bestFit="1" customWidth="1"/>
    <col min="7" max="7" width="8.6640625" style="1"/>
    <col min="8" max="8" width="10.5546875" style="1" bestFit="1" customWidth="1"/>
    <col min="9" max="9" width="10.88671875" style="1" bestFit="1" customWidth="1"/>
    <col min="10" max="16384" width="8.6640625" style="1"/>
  </cols>
  <sheetData>
    <row r="2" spans="2:6" ht="13.8" thickBot="1" x14ac:dyDescent="0.3">
      <c r="B2" s="2" t="s">
        <v>66</v>
      </c>
      <c r="C2" s="2"/>
      <c r="D2" s="2"/>
      <c r="E2" s="2"/>
      <c r="F2" s="2"/>
    </row>
    <row r="3" spans="2:6" ht="10.8" thickTop="1" x14ac:dyDescent="0.2">
      <c r="B3" s="54" t="s">
        <v>56</v>
      </c>
      <c r="C3" s="3" t="s">
        <v>64</v>
      </c>
      <c r="D3" s="4" t="s">
        <v>64</v>
      </c>
      <c r="E3" s="52" t="s">
        <v>65</v>
      </c>
      <c r="F3" s="57" t="s">
        <v>0</v>
      </c>
    </row>
    <row r="4" spans="2:6" ht="11.4" x14ac:dyDescent="0.2">
      <c r="B4" s="55"/>
      <c r="C4" s="5" t="s">
        <v>31</v>
      </c>
      <c r="D4" s="6" t="s">
        <v>34</v>
      </c>
      <c r="E4" s="53" t="s">
        <v>35</v>
      </c>
      <c r="F4" s="58"/>
    </row>
    <row r="5" spans="2:6" ht="10.8" thickBot="1" x14ac:dyDescent="0.25">
      <c r="B5" s="56"/>
      <c r="C5" s="60" t="s">
        <v>1</v>
      </c>
      <c r="D5" s="61"/>
      <c r="E5" s="7" t="s">
        <v>2</v>
      </c>
      <c r="F5" s="59"/>
    </row>
    <row r="6" spans="2:6" ht="12.6" thickTop="1" thickBot="1" x14ac:dyDescent="0.25">
      <c r="B6" s="8" t="s">
        <v>57</v>
      </c>
      <c r="C6" s="9">
        <f>SUM(C7:C10)</f>
        <v>443796.23</v>
      </c>
      <c r="D6" s="10">
        <f>SUM(D7:D10)</f>
        <v>490894.43999999994</v>
      </c>
      <c r="E6" s="11">
        <v>0.66706140915403966</v>
      </c>
      <c r="F6" s="11">
        <v>0.10612575505654909</v>
      </c>
    </row>
    <row r="7" spans="2:6" x14ac:dyDescent="0.2">
      <c r="B7" s="12" t="s">
        <v>58</v>
      </c>
      <c r="C7" s="13">
        <v>128318.406821</v>
      </c>
      <c r="D7" s="14">
        <v>211929.87173700001</v>
      </c>
      <c r="E7" s="15">
        <v>0.28798500729142118</v>
      </c>
      <c r="F7" s="16">
        <v>0.65159369561558922</v>
      </c>
    </row>
    <row r="8" spans="2:6" x14ac:dyDescent="0.2">
      <c r="B8" s="12" t="s">
        <v>59</v>
      </c>
      <c r="C8" s="13">
        <v>222518.66773899997</v>
      </c>
      <c r="D8" s="14">
        <v>230636.97826299994</v>
      </c>
      <c r="E8" s="15">
        <v>0.31340552099784708</v>
      </c>
      <c r="F8" s="16">
        <v>3.6483727888943829E-2</v>
      </c>
    </row>
    <row r="9" spans="2:6" ht="11.4" x14ac:dyDescent="0.2">
      <c r="B9" s="12" t="s">
        <v>60</v>
      </c>
      <c r="C9" s="17">
        <v>41662.270000000004</v>
      </c>
      <c r="D9" s="14">
        <v>48327.589999999989</v>
      </c>
      <c r="E9" s="15">
        <v>6.5670880864771408E-2</v>
      </c>
      <c r="F9" s="16">
        <v>0.15998456157093655</v>
      </c>
    </row>
    <row r="10" spans="2:6" ht="12" thickBot="1" x14ac:dyDescent="0.25">
      <c r="B10" s="12" t="s">
        <v>61</v>
      </c>
      <c r="C10" s="17">
        <v>51296.885440000005</v>
      </c>
      <c r="D10" s="14">
        <v>0</v>
      </c>
      <c r="E10" s="15">
        <v>0</v>
      </c>
      <c r="F10" s="16">
        <v>-1</v>
      </c>
    </row>
    <row r="11" spans="2:6" ht="12" thickBot="1" x14ac:dyDescent="0.25">
      <c r="B11" s="18" t="s">
        <v>62</v>
      </c>
      <c r="C11" s="19">
        <f>SUM(C12:C15)</f>
        <v>217546.19</v>
      </c>
      <c r="D11" s="20">
        <f>SUM(D12:D15)</f>
        <v>245011.47999999998</v>
      </c>
      <c r="E11" s="21">
        <v>0.33293859084596034</v>
      </c>
      <c r="F11" s="21">
        <v>0.12625038388399257</v>
      </c>
    </row>
    <row r="12" spans="2:6" x14ac:dyDescent="0.2">
      <c r="B12" s="12" t="s">
        <v>58</v>
      </c>
      <c r="C12" s="13">
        <v>52611.996631000002</v>
      </c>
      <c r="D12" s="14">
        <v>87365.571518999976</v>
      </c>
      <c r="E12" s="15">
        <v>0.11871839748075404</v>
      </c>
      <c r="F12" s="16">
        <v>0.66056369484982635</v>
      </c>
    </row>
    <row r="13" spans="2:6" x14ac:dyDescent="0.2">
      <c r="B13" s="12" t="s">
        <v>59</v>
      </c>
      <c r="C13" s="13">
        <v>124273.504168</v>
      </c>
      <c r="D13" s="14">
        <v>117690.15848100001</v>
      </c>
      <c r="E13" s="15">
        <v>0.15992554928896349</v>
      </c>
      <c r="F13" s="16">
        <v>-5.2974652409416678E-2</v>
      </c>
    </row>
    <row r="14" spans="2:6" ht="11.4" x14ac:dyDescent="0.2">
      <c r="B14" s="12" t="s">
        <v>60</v>
      </c>
      <c r="C14" s="17">
        <v>18326.91</v>
      </c>
      <c r="D14" s="14">
        <v>39955.749999999993</v>
      </c>
      <c r="E14" s="15">
        <v>5.4294644076242786E-2</v>
      </c>
      <c r="F14" s="16">
        <v>1.1801683971820669</v>
      </c>
    </row>
    <row r="15" spans="2:6" ht="12" thickBot="1" x14ac:dyDescent="0.25">
      <c r="B15" s="12" t="s">
        <v>61</v>
      </c>
      <c r="C15" s="17">
        <v>22333.779201000005</v>
      </c>
      <c r="D15" s="14">
        <v>0</v>
      </c>
      <c r="E15" s="15">
        <v>0</v>
      </c>
      <c r="F15" s="16">
        <v>-1</v>
      </c>
    </row>
    <row r="16" spans="2:6" ht="10.8" thickBot="1" x14ac:dyDescent="0.25">
      <c r="B16" s="18" t="s">
        <v>63</v>
      </c>
      <c r="C16" s="19">
        <f>C6+C11</f>
        <v>661342.41999999993</v>
      </c>
      <c r="D16" s="20">
        <f>D6+D11</f>
        <v>735905.91999999993</v>
      </c>
      <c r="E16" s="21">
        <v>1</v>
      </c>
      <c r="F16" s="21">
        <v>0.11274567870604768</v>
      </c>
    </row>
    <row r="17" spans="2:6" x14ac:dyDescent="0.2">
      <c r="B17" s="22" t="s">
        <v>67</v>
      </c>
      <c r="C17" s="23"/>
      <c r="D17" s="23"/>
      <c r="E17" s="24"/>
      <c r="F17" s="24"/>
    </row>
    <row r="18" spans="2:6" x14ac:dyDescent="0.2">
      <c r="B18" s="22" t="s">
        <v>68</v>
      </c>
      <c r="C18" s="23"/>
      <c r="D18" s="23"/>
      <c r="E18" s="24"/>
      <c r="F18" s="24"/>
    </row>
    <row r="19" spans="2:6" x14ac:dyDescent="0.2">
      <c r="B19" s="22" t="s">
        <v>69</v>
      </c>
      <c r="C19" s="23"/>
      <c r="D19" s="23"/>
      <c r="E19" s="24"/>
      <c r="F19" s="24"/>
    </row>
    <row r="21" spans="2:6" ht="13.8" thickBot="1" x14ac:dyDescent="0.3">
      <c r="B21" s="2" t="s">
        <v>70</v>
      </c>
      <c r="C21" s="2"/>
      <c r="D21" s="2"/>
      <c r="E21" s="2"/>
      <c r="F21" s="2"/>
    </row>
    <row r="22" spans="2:6" ht="10.8" thickTop="1" x14ac:dyDescent="0.2">
      <c r="B22" s="54" t="s">
        <v>56</v>
      </c>
      <c r="C22" s="3" t="s">
        <v>64</v>
      </c>
      <c r="D22" s="4" t="s">
        <v>64</v>
      </c>
      <c r="E22" s="52" t="s">
        <v>65</v>
      </c>
      <c r="F22" s="57" t="s">
        <v>0</v>
      </c>
    </row>
    <row r="23" spans="2:6" ht="11.4" x14ac:dyDescent="0.2">
      <c r="B23" s="55"/>
      <c r="C23" s="5" t="s">
        <v>35</v>
      </c>
      <c r="D23" s="6" t="s">
        <v>36</v>
      </c>
      <c r="E23" s="53" t="s">
        <v>35</v>
      </c>
      <c r="F23" s="58"/>
    </row>
    <row r="24" spans="2:6" ht="10.8" thickBot="1" x14ac:dyDescent="0.25">
      <c r="B24" s="56"/>
      <c r="C24" s="60" t="s">
        <v>1</v>
      </c>
      <c r="D24" s="61"/>
      <c r="E24" s="7" t="s">
        <v>2</v>
      </c>
      <c r="F24" s="59"/>
    </row>
    <row r="25" spans="2:6" ht="12.6" thickTop="1" thickBot="1" x14ac:dyDescent="0.25">
      <c r="B25" s="8" t="s">
        <v>57</v>
      </c>
      <c r="C25" s="9">
        <v>490894.43999999994</v>
      </c>
      <c r="D25" s="25">
        <v>555108.74</v>
      </c>
      <c r="E25" s="26">
        <v>0.75432025332803421</v>
      </c>
      <c r="F25" s="11">
        <v>0.13081081138340056</v>
      </c>
    </row>
    <row r="26" spans="2:6" x14ac:dyDescent="0.2">
      <c r="B26" s="12" t="s">
        <v>58</v>
      </c>
      <c r="C26" s="13">
        <v>211929.87173700001</v>
      </c>
      <c r="D26" s="27">
        <v>213311.970936</v>
      </c>
      <c r="E26" s="28">
        <v>0.28986309953315775</v>
      </c>
      <c r="F26" s="16">
        <v>6.5214931131329923E-3</v>
      </c>
    </row>
    <row r="27" spans="2:6" x14ac:dyDescent="0.2">
      <c r="B27" s="12" t="s">
        <v>59</v>
      </c>
      <c r="C27" s="13">
        <v>230636.97826299994</v>
      </c>
      <c r="D27" s="27">
        <v>291818.75906399998</v>
      </c>
      <c r="E27" s="28">
        <v>0.39654356777562005</v>
      </c>
      <c r="F27" s="16">
        <v>0.26527307659760102</v>
      </c>
    </row>
    <row r="28" spans="2:6" ht="11.4" x14ac:dyDescent="0.2">
      <c r="B28" s="12" t="s">
        <v>60</v>
      </c>
      <c r="C28" s="13">
        <v>48327.589999999989</v>
      </c>
      <c r="D28" s="27">
        <v>49978.009999999995</v>
      </c>
      <c r="E28" s="28">
        <v>6.7913586019256372E-2</v>
      </c>
      <c r="F28" s="16">
        <v>3.4150678732376427E-2</v>
      </c>
    </row>
    <row r="29" spans="2:6" ht="12" thickBot="1" x14ac:dyDescent="0.25">
      <c r="B29" s="12" t="s">
        <v>61</v>
      </c>
      <c r="C29" s="13">
        <v>0</v>
      </c>
      <c r="D29" s="27"/>
      <c r="E29" s="28">
        <v>0</v>
      </c>
      <c r="F29" s="16">
        <v>1</v>
      </c>
    </row>
    <row r="30" spans="2:6" ht="12" thickBot="1" x14ac:dyDescent="0.25">
      <c r="B30" s="18" t="s">
        <v>62</v>
      </c>
      <c r="C30" s="19">
        <v>245011.47999999998</v>
      </c>
      <c r="D30" s="29">
        <v>280645.02999999997</v>
      </c>
      <c r="E30" s="30">
        <v>0.3813599298127674</v>
      </c>
      <c r="F30" s="21">
        <v>0.14543624649751097</v>
      </c>
    </row>
    <row r="31" spans="2:6" x14ac:dyDescent="0.2">
      <c r="B31" s="12" t="s">
        <v>58</v>
      </c>
      <c r="C31" s="13">
        <v>87365.571518999976</v>
      </c>
      <c r="D31" s="27">
        <v>87533.588446999987</v>
      </c>
      <c r="E31" s="28">
        <v>0.11894671053468356</v>
      </c>
      <c r="F31" s="16">
        <v>1.9231480442323257E-3</v>
      </c>
    </row>
    <row r="32" spans="2:6" x14ac:dyDescent="0.2">
      <c r="B32" s="12" t="s">
        <v>59</v>
      </c>
      <c r="C32" s="13">
        <v>117690.15848100001</v>
      </c>
      <c r="D32" s="27">
        <v>154882.45155299999</v>
      </c>
      <c r="E32" s="28">
        <v>0.21046501644259094</v>
      </c>
      <c r="F32" s="16">
        <v>0.31601871857453867</v>
      </c>
    </row>
    <row r="33" spans="2:6" ht="11.4" x14ac:dyDescent="0.2">
      <c r="B33" s="12" t="s">
        <v>60</v>
      </c>
      <c r="C33" s="13">
        <v>39955.749999999993</v>
      </c>
      <c r="D33" s="27">
        <v>38228.99</v>
      </c>
      <c r="E33" s="28">
        <v>5.1948202835492889E-2</v>
      </c>
      <c r="F33" s="16">
        <v>-4.3216808594507605E-2</v>
      </c>
    </row>
    <row r="34" spans="2:6" ht="12" thickBot="1" x14ac:dyDescent="0.25">
      <c r="B34" s="12" t="s">
        <v>61</v>
      </c>
      <c r="C34" s="13">
        <v>0</v>
      </c>
      <c r="D34" s="27"/>
      <c r="E34" s="28">
        <v>0</v>
      </c>
      <c r="F34" s="16">
        <v>1</v>
      </c>
    </row>
    <row r="35" spans="2:6" ht="10.8" thickBot="1" x14ac:dyDescent="0.25">
      <c r="B35" s="18" t="s">
        <v>63</v>
      </c>
      <c r="C35" s="19">
        <v>735905.91999999993</v>
      </c>
      <c r="D35" s="29">
        <v>835753.77</v>
      </c>
      <c r="E35" s="30">
        <v>1.1356801831408017</v>
      </c>
      <c r="F35" s="21">
        <v>0.13568018314080166</v>
      </c>
    </row>
    <row r="36" spans="2:6" x14ac:dyDescent="0.2">
      <c r="B36" s="22" t="s">
        <v>67</v>
      </c>
      <c r="C36" s="23"/>
      <c r="D36" s="23"/>
      <c r="E36" s="24"/>
      <c r="F36" s="24"/>
    </row>
    <row r="37" spans="2:6" x14ac:dyDescent="0.2">
      <c r="B37" s="22" t="s">
        <v>68</v>
      </c>
      <c r="C37" s="23"/>
      <c r="D37" s="23"/>
      <c r="E37" s="24"/>
      <c r="F37" s="24"/>
    </row>
    <row r="38" spans="2:6" x14ac:dyDescent="0.2">
      <c r="B38" s="22" t="s">
        <v>69</v>
      </c>
      <c r="C38" s="23"/>
      <c r="D38" s="23"/>
      <c r="E38" s="24"/>
      <c r="F38" s="24"/>
    </row>
  </sheetData>
  <mergeCells count="6">
    <mergeCell ref="B22:B24"/>
    <mergeCell ref="F22:F24"/>
    <mergeCell ref="C24:D24"/>
    <mergeCell ref="B3:B5"/>
    <mergeCell ref="F3:F5"/>
    <mergeCell ref="C5:D5"/>
  </mergeCells>
  <pageMargins left="0.51181102362204722" right="0.51181102362204722" top="0.78740157480314965" bottom="0.78740157480314965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90B8A-9612-4478-9B39-85F86AE323EE}">
  <dimension ref="B2:J67"/>
  <sheetViews>
    <sheetView showGridLines="0" zoomScale="130" zoomScaleNormal="130" workbookViewId="0"/>
  </sheetViews>
  <sheetFormatPr defaultColWidth="8.6640625" defaultRowHeight="10.199999999999999" x14ac:dyDescent="0.2"/>
  <cols>
    <col min="1" max="1" width="2.5546875" style="1" customWidth="1"/>
    <col min="2" max="2" width="13.109375" style="1" bestFit="1" customWidth="1"/>
    <col min="3" max="16384" width="8.6640625" style="1"/>
  </cols>
  <sheetData>
    <row r="2" spans="2:10" ht="13.8" thickBot="1" x14ac:dyDescent="0.3">
      <c r="B2" s="2" t="s">
        <v>55</v>
      </c>
      <c r="C2" s="31"/>
      <c r="D2" s="31"/>
      <c r="E2" s="31"/>
      <c r="F2" s="31"/>
      <c r="G2" s="31"/>
      <c r="H2" s="32"/>
      <c r="I2" s="32"/>
      <c r="J2" s="32"/>
    </row>
    <row r="3" spans="2:10" ht="32.4" thickTop="1" x14ac:dyDescent="0.2">
      <c r="B3" s="62" t="s">
        <v>44</v>
      </c>
      <c r="C3" s="63"/>
      <c r="D3" s="33" t="s">
        <v>45</v>
      </c>
      <c r="E3" s="34" t="s">
        <v>46</v>
      </c>
      <c r="F3" s="34" t="s">
        <v>47</v>
      </c>
      <c r="G3" s="34" t="s">
        <v>48</v>
      </c>
      <c r="H3" s="34" t="s">
        <v>49</v>
      </c>
      <c r="I3" s="34" t="s">
        <v>50</v>
      </c>
      <c r="J3" s="34" t="s">
        <v>51</v>
      </c>
    </row>
    <row r="4" spans="2:10" ht="10.8" thickBot="1" x14ac:dyDescent="0.25">
      <c r="B4" s="35" t="s">
        <v>52</v>
      </c>
      <c r="C4" s="36" t="s">
        <v>8</v>
      </c>
      <c r="D4" s="64" t="s">
        <v>37</v>
      </c>
      <c r="E4" s="64"/>
      <c r="F4" s="64"/>
      <c r="G4" s="64"/>
      <c r="H4" s="64"/>
      <c r="I4" s="64"/>
      <c r="J4" s="64"/>
    </row>
    <row r="5" spans="2:10" ht="10.8" thickTop="1" x14ac:dyDescent="0.2">
      <c r="B5" s="37" t="s">
        <v>9</v>
      </c>
      <c r="C5" s="38" t="s">
        <v>10</v>
      </c>
      <c r="D5" s="39">
        <v>25800</v>
      </c>
      <c r="E5" s="39">
        <v>2714.1</v>
      </c>
      <c r="F5" s="40">
        <v>0</v>
      </c>
      <c r="G5" s="39">
        <f>SUM(D5:F5)</f>
        <v>28514.1</v>
      </c>
      <c r="H5" s="39">
        <v>29610.28</v>
      </c>
      <c r="I5" s="39">
        <v>6709.72</v>
      </c>
      <c r="J5" s="39">
        <v>3355.11</v>
      </c>
    </row>
    <row r="6" spans="2:10" x14ac:dyDescent="0.2">
      <c r="B6" s="37" t="s">
        <v>11</v>
      </c>
      <c r="C6" s="38" t="s">
        <v>12</v>
      </c>
      <c r="D6" s="39"/>
      <c r="E6" s="39">
        <v>25988.310000000005</v>
      </c>
      <c r="F6" s="41">
        <v>0</v>
      </c>
      <c r="G6" s="39">
        <f t="shared" ref="G6:G28" si="0">SUM(D6:F6)</f>
        <v>25988.310000000005</v>
      </c>
      <c r="H6" s="39">
        <v>43457.170000000013</v>
      </c>
      <c r="I6" s="39">
        <v>0</v>
      </c>
      <c r="J6" s="39">
        <v>0</v>
      </c>
    </row>
    <row r="7" spans="2:10" x14ac:dyDescent="0.2">
      <c r="B7" s="37" t="s">
        <v>13</v>
      </c>
      <c r="C7" s="38" t="s">
        <v>12</v>
      </c>
      <c r="D7" s="39">
        <v>15006</v>
      </c>
      <c r="E7" s="39">
        <v>1630.47</v>
      </c>
      <c r="F7" s="41">
        <v>0</v>
      </c>
      <c r="G7" s="39">
        <f t="shared" si="0"/>
        <v>16636.47</v>
      </c>
      <c r="H7" s="39">
        <v>21953.620000000003</v>
      </c>
      <c r="I7" s="39">
        <v>0</v>
      </c>
      <c r="J7" s="39">
        <v>0</v>
      </c>
    </row>
    <row r="8" spans="2:10" x14ac:dyDescent="0.2">
      <c r="B8" s="37" t="s">
        <v>14</v>
      </c>
      <c r="C8" s="38" t="s">
        <v>15</v>
      </c>
      <c r="D8" s="42"/>
      <c r="E8" s="42">
        <v>19509.07</v>
      </c>
      <c r="F8" s="41">
        <v>0</v>
      </c>
      <c r="G8" s="39">
        <f t="shared" si="0"/>
        <v>19509.07</v>
      </c>
      <c r="H8" s="42">
        <v>32174.32</v>
      </c>
      <c r="I8" s="39">
        <v>0</v>
      </c>
      <c r="J8" s="39">
        <v>0</v>
      </c>
    </row>
    <row r="9" spans="2:10" x14ac:dyDescent="0.2">
      <c r="B9" s="37" t="s">
        <v>16</v>
      </c>
      <c r="C9" s="38" t="s">
        <v>15</v>
      </c>
      <c r="D9" s="42"/>
      <c r="E9" s="42">
        <v>9297.5300000000025</v>
      </c>
      <c r="F9" s="41">
        <v>0</v>
      </c>
      <c r="G9" s="39">
        <f t="shared" si="0"/>
        <v>9297.5300000000025</v>
      </c>
      <c r="H9" s="42">
        <v>17635.700000000004</v>
      </c>
      <c r="I9" s="39">
        <v>0</v>
      </c>
      <c r="J9" s="39">
        <v>0</v>
      </c>
    </row>
    <row r="10" spans="2:10" x14ac:dyDescent="0.2">
      <c r="B10" s="37" t="s">
        <v>17</v>
      </c>
      <c r="C10" s="38" t="s">
        <v>15</v>
      </c>
      <c r="D10" s="42"/>
      <c r="E10" s="42">
        <v>11311.840000000002</v>
      </c>
      <c r="F10" s="41">
        <v>0</v>
      </c>
      <c r="G10" s="39">
        <f t="shared" si="0"/>
        <v>11311.840000000002</v>
      </c>
      <c r="H10" s="42">
        <v>17401.060000000001</v>
      </c>
      <c r="I10" s="39">
        <v>0</v>
      </c>
      <c r="J10" s="39">
        <v>0</v>
      </c>
    </row>
    <row r="11" spans="2:10" x14ac:dyDescent="0.2">
      <c r="B11" s="37" t="s">
        <v>18</v>
      </c>
      <c r="C11" s="38" t="s">
        <v>15</v>
      </c>
      <c r="D11" s="42"/>
      <c r="E11" s="42">
        <v>16857.68</v>
      </c>
      <c r="F11" s="41">
        <v>0</v>
      </c>
      <c r="G11" s="39">
        <f t="shared" si="0"/>
        <v>16857.68</v>
      </c>
      <c r="H11" s="42">
        <v>30362.53</v>
      </c>
      <c r="I11" s="39">
        <v>0</v>
      </c>
      <c r="J11" s="39">
        <v>0</v>
      </c>
    </row>
    <row r="12" spans="2:10" x14ac:dyDescent="0.2">
      <c r="B12" s="37" t="s">
        <v>19</v>
      </c>
      <c r="C12" s="38" t="s">
        <v>15</v>
      </c>
      <c r="D12" s="39">
        <v>23454</v>
      </c>
      <c r="E12" s="39">
        <v>0</v>
      </c>
      <c r="F12" s="41">
        <v>0</v>
      </c>
      <c r="G12" s="39">
        <f t="shared" si="0"/>
        <v>23454</v>
      </c>
      <c r="H12" s="39">
        <v>30366.459999999992</v>
      </c>
      <c r="I12" s="39">
        <v>0</v>
      </c>
      <c r="J12" s="39">
        <v>0</v>
      </c>
    </row>
    <row r="13" spans="2:10" x14ac:dyDescent="0.2">
      <c r="B13" s="37" t="s">
        <v>20</v>
      </c>
      <c r="C13" s="38" t="s">
        <v>15</v>
      </c>
      <c r="D13" s="39">
        <v>28038</v>
      </c>
      <c r="E13" s="39">
        <v>17318.729999999996</v>
      </c>
      <c r="F13" s="41">
        <v>0</v>
      </c>
      <c r="G13" s="39">
        <f t="shared" si="0"/>
        <v>45356.729999999996</v>
      </c>
      <c r="H13" s="39">
        <v>63165.05999999999</v>
      </c>
      <c r="I13" s="39">
        <v>0</v>
      </c>
      <c r="J13" s="39">
        <v>0</v>
      </c>
    </row>
    <row r="14" spans="2:10" x14ac:dyDescent="0.2">
      <c r="B14" s="37" t="s">
        <v>32</v>
      </c>
      <c r="C14" s="38" t="s">
        <v>15</v>
      </c>
      <c r="D14" s="39">
        <v>42123</v>
      </c>
      <c r="E14" s="39">
        <v>4230.28</v>
      </c>
      <c r="F14" s="41">
        <v>0</v>
      </c>
      <c r="G14" s="39">
        <f t="shared" si="0"/>
        <v>46353.279999999999</v>
      </c>
      <c r="H14" s="39">
        <v>31015.7</v>
      </c>
      <c r="I14" s="39">
        <v>0</v>
      </c>
      <c r="J14" s="39">
        <v>0</v>
      </c>
    </row>
    <row r="15" spans="2:10" ht="11.4" x14ac:dyDescent="0.2">
      <c r="B15" s="37" t="s">
        <v>38</v>
      </c>
      <c r="C15" s="38" t="s">
        <v>15</v>
      </c>
      <c r="D15" s="39"/>
      <c r="E15" s="39">
        <v>0</v>
      </c>
      <c r="F15" s="39">
        <v>36785.459999999985</v>
      </c>
      <c r="G15" s="39">
        <f t="shared" si="0"/>
        <v>36785.459999999985</v>
      </c>
      <c r="H15" s="39">
        <v>65199.079999999973</v>
      </c>
      <c r="I15" s="39">
        <v>0</v>
      </c>
      <c r="J15" s="39">
        <v>0</v>
      </c>
    </row>
    <row r="16" spans="2:10" ht="11.4" x14ac:dyDescent="0.2">
      <c r="B16" s="37" t="s">
        <v>39</v>
      </c>
      <c r="C16" s="38" t="s">
        <v>15</v>
      </c>
      <c r="D16" s="39"/>
      <c r="E16" s="39">
        <v>0</v>
      </c>
      <c r="F16" s="39">
        <v>11542.130000000003</v>
      </c>
      <c r="G16" s="39">
        <f t="shared" si="0"/>
        <v>11542.130000000003</v>
      </c>
      <c r="H16" s="39">
        <v>23084.260000000002</v>
      </c>
      <c r="I16" s="43">
        <v>0</v>
      </c>
      <c r="J16" s="43">
        <v>0</v>
      </c>
    </row>
    <row r="17" spans="2:10" x14ac:dyDescent="0.2">
      <c r="B17" s="37" t="s">
        <v>21</v>
      </c>
      <c r="C17" s="38" t="s">
        <v>22</v>
      </c>
      <c r="D17" s="39">
        <v>11873</v>
      </c>
      <c r="E17" s="39">
        <v>8432.14</v>
      </c>
      <c r="F17" s="39">
        <v>0</v>
      </c>
      <c r="G17" s="39">
        <f t="shared" si="0"/>
        <v>20305.14</v>
      </c>
      <c r="H17" s="39">
        <v>18092.739999999998</v>
      </c>
      <c r="I17" s="39">
        <v>0</v>
      </c>
      <c r="J17" s="39">
        <v>0</v>
      </c>
    </row>
    <row r="18" spans="2:10" x14ac:dyDescent="0.2">
      <c r="B18" s="37" t="s">
        <v>33</v>
      </c>
      <c r="C18" s="38" t="s">
        <v>22</v>
      </c>
      <c r="D18" s="39">
        <v>39963</v>
      </c>
      <c r="E18" s="39">
        <v>0</v>
      </c>
      <c r="F18" s="39">
        <v>0</v>
      </c>
      <c r="G18" s="39">
        <f t="shared" si="0"/>
        <v>39963</v>
      </c>
      <c r="H18" s="39">
        <v>26145.229999999996</v>
      </c>
      <c r="I18" s="39">
        <v>0</v>
      </c>
      <c r="J18" s="39">
        <v>0</v>
      </c>
    </row>
    <row r="19" spans="2:10" x14ac:dyDescent="0.2">
      <c r="B19" s="37" t="s">
        <v>30</v>
      </c>
      <c r="C19" s="38" t="s">
        <v>22</v>
      </c>
      <c r="D19" s="39">
        <v>18715</v>
      </c>
      <c r="E19" s="39">
        <v>21657.249999999996</v>
      </c>
      <c r="F19" s="41">
        <v>0</v>
      </c>
      <c r="G19" s="39">
        <f t="shared" si="0"/>
        <v>40372.25</v>
      </c>
      <c r="H19" s="39">
        <v>41488.240000000005</v>
      </c>
      <c r="I19" s="39">
        <v>11333.109999999993</v>
      </c>
      <c r="J19" s="39">
        <v>7223.6200000000008</v>
      </c>
    </row>
    <row r="20" spans="2:10" x14ac:dyDescent="0.2">
      <c r="B20" s="37" t="s">
        <v>6</v>
      </c>
      <c r="C20" s="38" t="s">
        <v>22</v>
      </c>
      <c r="D20" s="39">
        <v>25355</v>
      </c>
      <c r="E20" s="39">
        <v>0</v>
      </c>
      <c r="F20" s="41">
        <v>0</v>
      </c>
      <c r="G20" s="39">
        <f t="shared" si="0"/>
        <v>25355</v>
      </c>
      <c r="H20" s="39">
        <v>20159.82</v>
      </c>
      <c r="I20" s="39">
        <v>4517.6899999999996</v>
      </c>
      <c r="J20" s="39">
        <v>3895.95</v>
      </c>
    </row>
    <row r="21" spans="2:10" x14ac:dyDescent="0.2">
      <c r="B21" s="37" t="s">
        <v>23</v>
      </c>
      <c r="C21" s="38" t="s">
        <v>22</v>
      </c>
      <c r="D21" s="39">
        <v>17048</v>
      </c>
      <c r="E21" s="39">
        <v>15205.212669000002</v>
      </c>
      <c r="F21" s="41">
        <v>0</v>
      </c>
      <c r="G21" s="39">
        <f t="shared" si="0"/>
        <v>32253.212669</v>
      </c>
      <c r="H21" s="39">
        <v>28975.08</v>
      </c>
      <c r="I21" s="39">
        <v>2378.7399999999998</v>
      </c>
      <c r="J21" s="39">
        <v>1550.1600000000003</v>
      </c>
    </row>
    <row r="22" spans="2:10" x14ac:dyDescent="0.2">
      <c r="B22" s="37" t="s">
        <v>5</v>
      </c>
      <c r="C22" s="38" t="s">
        <v>22</v>
      </c>
      <c r="D22" s="39">
        <v>21122</v>
      </c>
      <c r="E22" s="39">
        <v>6939.2526280000002</v>
      </c>
      <c r="F22" s="41">
        <v>0</v>
      </c>
      <c r="G22" s="39">
        <f t="shared" si="0"/>
        <v>28061.252628000002</v>
      </c>
      <c r="H22" s="39">
        <v>17567.419999999998</v>
      </c>
      <c r="I22" s="39">
        <v>0</v>
      </c>
      <c r="J22" s="39">
        <v>0</v>
      </c>
    </row>
    <row r="23" spans="2:10" x14ac:dyDescent="0.2">
      <c r="B23" s="37" t="s">
        <v>3</v>
      </c>
      <c r="C23" s="38" t="s">
        <v>24</v>
      </c>
      <c r="D23" s="39">
        <v>26126</v>
      </c>
      <c r="E23" s="39">
        <v>18857.187591000002</v>
      </c>
      <c r="F23" s="41">
        <v>0</v>
      </c>
      <c r="G23" s="39">
        <f t="shared" si="0"/>
        <v>44983.187591000002</v>
      </c>
      <c r="H23" s="39">
        <v>51562.100000000006</v>
      </c>
      <c r="I23" s="39">
        <v>0</v>
      </c>
      <c r="J23" s="39">
        <v>0</v>
      </c>
    </row>
    <row r="24" spans="2:10" x14ac:dyDescent="0.2">
      <c r="B24" s="37" t="s">
        <v>25</v>
      </c>
      <c r="C24" s="38" t="s">
        <v>24</v>
      </c>
      <c r="D24" s="39">
        <v>10201</v>
      </c>
      <c r="E24" s="39">
        <v>18203.192975000002</v>
      </c>
      <c r="F24" s="41">
        <v>0</v>
      </c>
      <c r="G24" s="39">
        <f t="shared" si="0"/>
        <v>28404.192975000002</v>
      </c>
      <c r="H24" s="39">
        <v>31295.25</v>
      </c>
      <c r="I24" s="39">
        <v>0</v>
      </c>
      <c r="J24" s="39">
        <v>0</v>
      </c>
    </row>
    <row r="25" spans="2:10" x14ac:dyDescent="0.2">
      <c r="B25" s="37" t="s">
        <v>26</v>
      </c>
      <c r="C25" s="38" t="s">
        <v>24</v>
      </c>
      <c r="D25" s="39">
        <v>23041</v>
      </c>
      <c r="E25" s="39">
        <v>18188.552399999997</v>
      </c>
      <c r="F25" s="41">
        <v>0</v>
      </c>
      <c r="G25" s="39">
        <f t="shared" si="0"/>
        <v>41229.5524</v>
      </c>
      <c r="H25" s="39">
        <v>62334.049999999996</v>
      </c>
      <c r="I25" s="39">
        <v>0</v>
      </c>
      <c r="J25" s="39">
        <v>0</v>
      </c>
    </row>
    <row r="26" spans="2:10" x14ac:dyDescent="0.2">
      <c r="B26" s="37" t="s">
        <v>27</v>
      </c>
      <c r="C26" s="38" t="s">
        <v>28</v>
      </c>
      <c r="D26" s="39">
        <v>19237</v>
      </c>
      <c r="E26" s="39">
        <v>14296.18</v>
      </c>
      <c r="F26" s="41">
        <v>0</v>
      </c>
      <c r="G26" s="39">
        <f t="shared" si="0"/>
        <v>33533.18</v>
      </c>
      <c r="H26" s="39">
        <v>25605.990000000005</v>
      </c>
      <c r="I26" s="39">
        <v>0</v>
      </c>
      <c r="J26" s="39">
        <v>0</v>
      </c>
    </row>
    <row r="27" spans="2:10" ht="10.8" thickBot="1" x14ac:dyDescent="0.25">
      <c r="B27" s="44" t="s">
        <v>29</v>
      </c>
      <c r="C27" s="45" t="s">
        <v>28</v>
      </c>
      <c r="D27" s="39">
        <v>12031</v>
      </c>
      <c r="E27" s="39">
        <v>0</v>
      </c>
      <c r="F27" s="41">
        <v>0</v>
      </c>
      <c r="G27" s="39">
        <f t="shared" si="0"/>
        <v>12031</v>
      </c>
      <c r="H27" s="39">
        <v>7254.7599999999984</v>
      </c>
      <c r="I27" s="39">
        <v>0</v>
      </c>
      <c r="J27" s="46">
        <v>0</v>
      </c>
    </row>
    <row r="28" spans="2:10" ht="15" customHeight="1" thickTop="1" thickBot="1" x14ac:dyDescent="0.25">
      <c r="B28" s="47" t="s">
        <v>7</v>
      </c>
      <c r="C28" s="48" t="s">
        <v>4</v>
      </c>
      <c r="D28" s="49">
        <f t="shared" ref="D28:E28" si="1">SUM(D5:D27)</f>
        <v>359133</v>
      </c>
      <c r="E28" s="49">
        <f t="shared" si="1"/>
        <v>230636.97826299997</v>
      </c>
      <c r="F28" s="49">
        <f>SUM(F5:F27)</f>
        <v>48327.589999999989</v>
      </c>
      <c r="G28" s="49">
        <f t="shared" si="0"/>
        <v>638097.56826299999</v>
      </c>
      <c r="H28" s="49">
        <v>735905.92</v>
      </c>
      <c r="I28" s="49">
        <v>24939.259999999995</v>
      </c>
      <c r="J28" s="50">
        <v>16024.84</v>
      </c>
    </row>
    <row r="29" spans="2:10" ht="10.8" thickTop="1" x14ac:dyDescent="0.2">
      <c r="B29" s="65" t="s">
        <v>71</v>
      </c>
      <c r="C29" s="65"/>
      <c r="D29" s="65"/>
      <c r="E29" s="65"/>
      <c r="F29" s="65"/>
      <c r="G29" s="65"/>
      <c r="H29" s="65"/>
      <c r="I29" s="65"/>
      <c r="J29" s="65"/>
    </row>
    <row r="30" spans="2:10" ht="12" customHeight="1" x14ac:dyDescent="0.2">
      <c r="B30" s="66" t="s">
        <v>72</v>
      </c>
      <c r="C30" s="66"/>
      <c r="D30" s="66"/>
      <c r="E30" s="66"/>
      <c r="F30" s="66"/>
      <c r="G30" s="66"/>
      <c r="H30" s="66"/>
      <c r="I30" s="66"/>
      <c r="J30" s="66"/>
    </row>
    <row r="31" spans="2:10" ht="12.6" customHeight="1" x14ac:dyDescent="0.2">
      <c r="B31" s="66" t="s">
        <v>73</v>
      </c>
      <c r="C31" s="66"/>
      <c r="D31" s="66"/>
      <c r="E31" s="66"/>
      <c r="F31" s="66"/>
      <c r="G31" s="66"/>
      <c r="H31" s="66"/>
      <c r="I31" s="66"/>
      <c r="J31" s="66"/>
    </row>
    <row r="32" spans="2:10" ht="12.6" customHeight="1" x14ac:dyDescent="0.2">
      <c r="B32" s="66" t="s">
        <v>74</v>
      </c>
      <c r="C32" s="66"/>
      <c r="D32" s="66"/>
      <c r="E32" s="66"/>
      <c r="F32" s="66"/>
      <c r="G32" s="66"/>
      <c r="H32" s="66"/>
      <c r="I32" s="66"/>
      <c r="J32" s="66"/>
    </row>
    <row r="34" spans="2:10" ht="24.6" customHeight="1" thickBot="1" x14ac:dyDescent="0.3">
      <c r="B34" s="2" t="s">
        <v>54</v>
      </c>
      <c r="C34" s="31"/>
      <c r="D34" s="31"/>
      <c r="E34" s="31"/>
      <c r="F34" s="31"/>
      <c r="G34" s="31"/>
      <c r="H34" s="32"/>
      <c r="I34" s="32"/>
      <c r="J34" s="32"/>
    </row>
    <row r="35" spans="2:10" ht="32.4" thickTop="1" x14ac:dyDescent="0.2">
      <c r="B35" s="62" t="s">
        <v>53</v>
      </c>
      <c r="C35" s="63"/>
      <c r="D35" s="33" t="s">
        <v>45</v>
      </c>
      <c r="E35" s="34" t="s">
        <v>46</v>
      </c>
      <c r="F35" s="34" t="s">
        <v>47</v>
      </c>
      <c r="G35" s="34" t="s">
        <v>48</v>
      </c>
      <c r="H35" s="34" t="s">
        <v>49</v>
      </c>
      <c r="I35" s="34" t="s">
        <v>50</v>
      </c>
      <c r="J35" s="34" t="s">
        <v>51</v>
      </c>
    </row>
    <row r="36" spans="2:10" ht="10.8" thickBot="1" x14ac:dyDescent="0.25">
      <c r="B36" s="35" t="s">
        <v>52</v>
      </c>
      <c r="C36" s="36" t="s">
        <v>8</v>
      </c>
      <c r="D36" s="64" t="s">
        <v>37</v>
      </c>
      <c r="E36" s="64"/>
      <c r="F36" s="64"/>
      <c r="G36" s="64"/>
      <c r="H36" s="64"/>
      <c r="I36" s="64"/>
      <c r="J36" s="64"/>
    </row>
    <row r="37" spans="2:10" ht="10.8" thickTop="1" x14ac:dyDescent="0.2">
      <c r="B37" s="37" t="s">
        <v>9</v>
      </c>
      <c r="C37" s="38" t="s">
        <v>10</v>
      </c>
      <c r="D37" s="42">
        <v>25800</v>
      </c>
      <c r="E37" s="39">
        <v>3007.7</v>
      </c>
      <c r="F37" s="40">
        <v>0</v>
      </c>
      <c r="G37" s="39">
        <v>20421.95</v>
      </c>
      <c r="H37" s="39">
        <v>26445.510000000002</v>
      </c>
      <c r="I37" s="39">
        <v>5200.29</v>
      </c>
      <c r="J37" s="39">
        <v>3562.8800000000006</v>
      </c>
    </row>
    <row r="38" spans="2:10" x14ac:dyDescent="0.2">
      <c r="B38" s="37" t="s">
        <v>11</v>
      </c>
      <c r="C38" s="38" t="s">
        <v>12</v>
      </c>
      <c r="D38" s="39">
        <v>0</v>
      </c>
      <c r="E38" s="39">
        <v>26073.359999999997</v>
      </c>
      <c r="F38" s="41">
        <v>0</v>
      </c>
      <c r="G38" s="39">
        <v>26073.359999999997</v>
      </c>
      <c r="H38" s="39">
        <v>42675.24</v>
      </c>
      <c r="I38" s="39">
        <v>0</v>
      </c>
      <c r="J38" s="39">
        <v>0</v>
      </c>
    </row>
    <row r="39" spans="2:10" x14ac:dyDescent="0.2">
      <c r="B39" s="37" t="s">
        <v>13</v>
      </c>
      <c r="C39" s="38" t="s">
        <v>12</v>
      </c>
      <c r="D39" s="42">
        <v>15006</v>
      </c>
      <c r="E39" s="39">
        <v>1640.47</v>
      </c>
      <c r="F39" s="41">
        <v>0</v>
      </c>
      <c r="G39" s="39">
        <v>14702.61</v>
      </c>
      <c r="H39" s="39">
        <v>22511.260000000002</v>
      </c>
      <c r="I39" s="39">
        <v>0</v>
      </c>
      <c r="J39" s="39">
        <v>0</v>
      </c>
    </row>
    <row r="40" spans="2:10" x14ac:dyDescent="0.2">
      <c r="B40" s="37" t="s">
        <v>14</v>
      </c>
      <c r="C40" s="38" t="s">
        <v>15</v>
      </c>
      <c r="D40" s="42">
        <v>0</v>
      </c>
      <c r="E40" s="42">
        <v>19057.270000000008</v>
      </c>
      <c r="F40" s="51">
        <v>0</v>
      </c>
      <c r="G40" s="42">
        <v>19057.270000000008</v>
      </c>
      <c r="H40" s="42">
        <v>32719.540000000008</v>
      </c>
      <c r="I40" s="39">
        <v>0</v>
      </c>
      <c r="J40" s="39">
        <v>0</v>
      </c>
    </row>
    <row r="41" spans="2:10" x14ac:dyDescent="0.2">
      <c r="B41" s="37" t="s">
        <v>16</v>
      </c>
      <c r="C41" s="38" t="s">
        <v>15</v>
      </c>
      <c r="D41" s="42">
        <v>0</v>
      </c>
      <c r="E41" s="42">
        <v>8635.7700000000023</v>
      </c>
      <c r="F41" s="51">
        <v>0</v>
      </c>
      <c r="G41" s="42">
        <v>8635.7700000000023</v>
      </c>
      <c r="H41" s="42">
        <v>16925.550000000003</v>
      </c>
      <c r="I41" s="39">
        <v>0</v>
      </c>
      <c r="J41" s="39">
        <v>0</v>
      </c>
    </row>
    <row r="42" spans="2:10" x14ac:dyDescent="0.2">
      <c r="B42" s="37" t="s">
        <v>17</v>
      </c>
      <c r="C42" s="38" t="s">
        <v>15</v>
      </c>
      <c r="D42" s="42">
        <v>0</v>
      </c>
      <c r="E42" s="42">
        <v>11076.279999999999</v>
      </c>
      <c r="F42" s="51">
        <v>0</v>
      </c>
      <c r="G42" s="42">
        <v>11076.279999999999</v>
      </c>
      <c r="H42" s="42">
        <v>17241.8</v>
      </c>
      <c r="I42" s="39">
        <v>0</v>
      </c>
      <c r="J42" s="39">
        <v>0</v>
      </c>
    </row>
    <row r="43" spans="2:10" x14ac:dyDescent="0.2">
      <c r="B43" s="37" t="s">
        <v>18</v>
      </c>
      <c r="C43" s="38" t="s">
        <v>15</v>
      </c>
      <c r="D43" s="42">
        <v>0</v>
      </c>
      <c r="E43" s="42">
        <v>16716.489999999998</v>
      </c>
      <c r="F43" s="51">
        <v>0</v>
      </c>
      <c r="G43" s="42">
        <v>16716.489999999998</v>
      </c>
      <c r="H43" s="42">
        <v>30987.78</v>
      </c>
      <c r="I43" s="39">
        <v>0</v>
      </c>
      <c r="J43" s="39">
        <v>0</v>
      </c>
    </row>
    <row r="44" spans="2:10" x14ac:dyDescent="0.2">
      <c r="B44" s="37" t="s">
        <v>19</v>
      </c>
      <c r="C44" s="38" t="s">
        <v>15</v>
      </c>
      <c r="D44" s="42">
        <v>23454</v>
      </c>
      <c r="E44" s="42">
        <v>0</v>
      </c>
      <c r="F44" s="51">
        <v>0</v>
      </c>
      <c r="G44" s="42">
        <v>16587.899999999991</v>
      </c>
      <c r="H44" s="42">
        <v>30743.679999999986</v>
      </c>
      <c r="I44" s="39">
        <v>0</v>
      </c>
      <c r="J44" s="39">
        <v>0</v>
      </c>
    </row>
    <row r="45" spans="2:10" x14ac:dyDescent="0.2">
      <c r="B45" s="37" t="s">
        <v>20</v>
      </c>
      <c r="C45" s="38" t="s">
        <v>15</v>
      </c>
      <c r="D45" s="42">
        <v>28038</v>
      </c>
      <c r="E45" s="42">
        <v>17255.359999999993</v>
      </c>
      <c r="F45" s="51">
        <v>0</v>
      </c>
      <c r="G45" s="42">
        <v>35610.029999999984</v>
      </c>
      <c r="H45" s="42">
        <v>64881.009999999987</v>
      </c>
      <c r="I45" s="39">
        <v>0</v>
      </c>
      <c r="J45" s="39">
        <v>0</v>
      </c>
    </row>
    <row r="46" spans="2:10" x14ac:dyDescent="0.2">
      <c r="B46" s="37" t="s">
        <v>32</v>
      </c>
      <c r="C46" s="38" t="s">
        <v>15</v>
      </c>
      <c r="D46" s="42">
        <v>42123</v>
      </c>
      <c r="E46" s="42">
        <v>4315.6900000000005</v>
      </c>
      <c r="F46" s="51">
        <v>0</v>
      </c>
      <c r="G46" s="42">
        <v>18029.920000000002</v>
      </c>
      <c r="H46" s="42">
        <v>31517.95</v>
      </c>
      <c r="I46" s="39">
        <v>0</v>
      </c>
      <c r="J46" s="39">
        <v>0</v>
      </c>
    </row>
    <row r="47" spans="2:10" ht="11.4" x14ac:dyDescent="0.2">
      <c r="B47" s="37" t="s">
        <v>38</v>
      </c>
      <c r="C47" s="38" t="s">
        <v>15</v>
      </c>
      <c r="D47" s="42">
        <v>0</v>
      </c>
      <c r="E47" s="42">
        <v>0</v>
      </c>
      <c r="F47" s="42">
        <v>38463.159999999996</v>
      </c>
      <c r="G47" s="42">
        <v>38463.159999999996</v>
      </c>
      <c r="H47" s="42">
        <v>65177.299999999988</v>
      </c>
      <c r="I47" s="39">
        <v>0</v>
      </c>
      <c r="J47" s="39">
        <v>0</v>
      </c>
    </row>
    <row r="48" spans="2:10" ht="11.4" x14ac:dyDescent="0.2">
      <c r="B48" s="37" t="s">
        <v>39</v>
      </c>
      <c r="C48" s="38" t="s">
        <v>15</v>
      </c>
      <c r="D48" s="42">
        <v>0</v>
      </c>
      <c r="E48" s="42">
        <v>0</v>
      </c>
      <c r="F48" s="42">
        <v>11514.850000000002</v>
      </c>
      <c r="G48" s="42">
        <v>11514.850000000002</v>
      </c>
      <c r="H48" s="42">
        <v>23029.700000000004</v>
      </c>
      <c r="I48" s="43">
        <v>0</v>
      </c>
      <c r="J48" s="43">
        <v>0</v>
      </c>
    </row>
    <row r="49" spans="2:10" x14ac:dyDescent="0.2">
      <c r="B49" s="37" t="s">
        <v>40</v>
      </c>
      <c r="C49" s="38" t="s">
        <v>41</v>
      </c>
      <c r="D49" s="39">
        <v>0</v>
      </c>
      <c r="E49" s="39">
        <v>9903.119999999999</v>
      </c>
      <c r="F49" s="41">
        <v>0</v>
      </c>
      <c r="G49" s="39">
        <v>9903.119999999999</v>
      </c>
      <c r="H49" s="39">
        <v>13846.329999999998</v>
      </c>
      <c r="I49" s="39">
        <v>0</v>
      </c>
      <c r="J49" s="39">
        <v>0</v>
      </c>
    </row>
    <row r="50" spans="2:10" x14ac:dyDescent="0.2">
      <c r="B50" s="37" t="s">
        <v>21</v>
      </c>
      <c r="C50" s="38" t="s">
        <v>22</v>
      </c>
      <c r="D50" s="42">
        <v>11873</v>
      </c>
      <c r="E50" s="42">
        <v>8416.5300000000007</v>
      </c>
      <c r="F50" s="42">
        <v>0</v>
      </c>
      <c r="G50" s="42">
        <v>15932.61</v>
      </c>
      <c r="H50" s="42">
        <v>18701.169999999998</v>
      </c>
      <c r="I50" s="39">
        <v>0</v>
      </c>
      <c r="J50" s="39">
        <v>0</v>
      </c>
    </row>
    <row r="51" spans="2:10" x14ac:dyDescent="0.2">
      <c r="B51" s="37" t="s">
        <v>33</v>
      </c>
      <c r="C51" s="38" t="s">
        <v>22</v>
      </c>
      <c r="D51" s="42">
        <v>39963</v>
      </c>
      <c r="E51" s="42">
        <v>0</v>
      </c>
      <c r="F51" s="42">
        <v>0</v>
      </c>
      <c r="G51" s="42">
        <v>21767.120000000006</v>
      </c>
      <c r="H51" s="42">
        <v>21779.120000000006</v>
      </c>
      <c r="I51" s="39">
        <v>0</v>
      </c>
      <c r="J51" s="39">
        <v>0</v>
      </c>
    </row>
    <row r="52" spans="2:10" x14ac:dyDescent="0.2">
      <c r="B52" s="37" t="s">
        <v>30</v>
      </c>
      <c r="C52" s="38" t="s">
        <v>22</v>
      </c>
      <c r="D52" s="42">
        <v>18715</v>
      </c>
      <c r="E52" s="42">
        <v>22403.879999999997</v>
      </c>
      <c r="F52" s="51">
        <v>0</v>
      </c>
      <c r="G52" s="42">
        <v>34903.959999999992</v>
      </c>
      <c r="H52" s="42">
        <v>40821.239999999991</v>
      </c>
      <c r="I52" s="39">
        <v>13879.399999999996</v>
      </c>
      <c r="J52" s="39">
        <v>7962.1200000000008</v>
      </c>
    </row>
    <row r="53" spans="2:10" x14ac:dyDescent="0.2">
      <c r="B53" s="37" t="s">
        <v>6</v>
      </c>
      <c r="C53" s="38" t="s">
        <v>22</v>
      </c>
      <c r="D53" s="42">
        <v>25355</v>
      </c>
      <c r="E53" s="42">
        <v>0</v>
      </c>
      <c r="F53" s="51">
        <v>0</v>
      </c>
      <c r="G53" s="42">
        <v>18145.899999999991</v>
      </c>
      <c r="H53" s="42">
        <v>25014.399999999991</v>
      </c>
      <c r="I53" s="39">
        <v>13736.999999999987</v>
      </c>
      <c r="J53" s="39">
        <v>6868.5000000000018</v>
      </c>
    </row>
    <row r="54" spans="2:10" x14ac:dyDescent="0.2">
      <c r="B54" s="37" t="s">
        <v>23</v>
      </c>
      <c r="C54" s="38" t="s">
        <v>22</v>
      </c>
      <c r="D54" s="42">
        <v>17048</v>
      </c>
      <c r="E54" s="42">
        <v>15162.524882999998</v>
      </c>
      <c r="F54" s="51">
        <v>0</v>
      </c>
      <c r="G54" s="42">
        <v>24080.559999999998</v>
      </c>
      <c r="H54" s="42">
        <v>26983.199999999997</v>
      </c>
      <c r="I54" s="39">
        <v>2888.9799999999996</v>
      </c>
      <c r="J54" s="39">
        <v>1548.0400000000002</v>
      </c>
    </row>
    <row r="55" spans="2:10" x14ac:dyDescent="0.2">
      <c r="B55" s="37" t="s">
        <v>5</v>
      </c>
      <c r="C55" s="38" t="s">
        <v>22</v>
      </c>
      <c r="D55" s="42">
        <v>21122</v>
      </c>
      <c r="E55" s="42">
        <v>6950.0526280000004</v>
      </c>
      <c r="F55" s="51">
        <v>0</v>
      </c>
      <c r="G55" s="42">
        <v>18631.11</v>
      </c>
      <c r="H55" s="42">
        <v>18631.11</v>
      </c>
      <c r="I55" s="39">
        <v>0</v>
      </c>
      <c r="J55" s="39">
        <v>0</v>
      </c>
    </row>
    <row r="56" spans="2:10" x14ac:dyDescent="0.2">
      <c r="B56" s="37" t="s">
        <v>3</v>
      </c>
      <c r="C56" s="38" t="s">
        <v>24</v>
      </c>
      <c r="D56" s="42">
        <v>26126</v>
      </c>
      <c r="E56" s="42">
        <v>18857.187591000002</v>
      </c>
      <c r="F56" s="51">
        <v>0</v>
      </c>
      <c r="G56" s="42">
        <v>35827.880000000005</v>
      </c>
      <c r="H56" s="42">
        <v>55049.05</v>
      </c>
      <c r="I56" s="39">
        <v>0</v>
      </c>
      <c r="J56" s="39">
        <v>0</v>
      </c>
    </row>
    <row r="57" spans="2:10" x14ac:dyDescent="0.2">
      <c r="B57" s="37" t="s">
        <v>25</v>
      </c>
      <c r="C57" s="38" t="s">
        <v>24</v>
      </c>
      <c r="D57" s="42">
        <v>0</v>
      </c>
      <c r="E57" s="42">
        <v>9116.6700000000019</v>
      </c>
      <c r="F57" s="51">
        <v>0</v>
      </c>
      <c r="G57" s="42">
        <v>9116.6700000000019</v>
      </c>
      <c r="H57" s="42">
        <v>13583.140000000001</v>
      </c>
      <c r="I57" s="39">
        <v>0</v>
      </c>
      <c r="J57" s="39">
        <v>0</v>
      </c>
    </row>
    <row r="58" spans="2:10" x14ac:dyDescent="0.2">
      <c r="B58" s="37" t="s">
        <v>26</v>
      </c>
      <c r="C58" s="38" t="s">
        <v>24</v>
      </c>
      <c r="D58" s="42">
        <v>23041</v>
      </c>
      <c r="E58" s="42">
        <v>18181.722399999995</v>
      </c>
      <c r="F58" s="51">
        <v>0</v>
      </c>
      <c r="G58" s="42">
        <v>31194.289999999994</v>
      </c>
      <c r="H58" s="42">
        <v>62345.849999999991</v>
      </c>
      <c r="I58" s="39">
        <v>0</v>
      </c>
      <c r="J58" s="39">
        <v>0</v>
      </c>
    </row>
    <row r="59" spans="2:10" x14ac:dyDescent="0.2">
      <c r="B59" s="37" t="s">
        <v>42</v>
      </c>
      <c r="C59" s="38" t="s">
        <v>24</v>
      </c>
      <c r="D59" s="42">
        <v>0</v>
      </c>
      <c r="E59" s="42">
        <v>22294.44</v>
      </c>
      <c r="F59" s="51">
        <v>0</v>
      </c>
      <c r="G59" s="42">
        <v>22294.44</v>
      </c>
      <c r="H59" s="42">
        <v>27962.129999999997</v>
      </c>
      <c r="I59" s="39">
        <v>0</v>
      </c>
      <c r="J59" s="39">
        <v>0</v>
      </c>
    </row>
    <row r="60" spans="2:10" x14ac:dyDescent="0.2">
      <c r="B60" s="37" t="s">
        <v>43</v>
      </c>
      <c r="C60" s="38" t="s">
        <v>24</v>
      </c>
      <c r="D60" s="42">
        <v>10201</v>
      </c>
      <c r="E60" s="42">
        <v>38458.051561999993</v>
      </c>
      <c r="F60" s="51">
        <v>0</v>
      </c>
      <c r="G60" s="42">
        <v>43857.929999999993</v>
      </c>
      <c r="H60" s="42">
        <v>69672.819999999992</v>
      </c>
      <c r="I60" s="39">
        <v>0</v>
      </c>
      <c r="J60" s="39">
        <v>0</v>
      </c>
    </row>
    <row r="61" spans="2:10" x14ac:dyDescent="0.2">
      <c r="B61" s="37" t="s">
        <v>27</v>
      </c>
      <c r="C61" s="38" t="s">
        <v>28</v>
      </c>
      <c r="D61" s="42">
        <v>19237</v>
      </c>
      <c r="E61" s="39">
        <v>14296.190000000002</v>
      </c>
      <c r="F61" s="41">
        <v>0</v>
      </c>
      <c r="G61" s="39">
        <v>25334.950000000004</v>
      </c>
      <c r="H61" s="39">
        <v>27604.480000000003</v>
      </c>
      <c r="I61" s="39">
        <v>0</v>
      </c>
      <c r="J61" s="39">
        <v>0</v>
      </c>
    </row>
    <row r="62" spans="2:10" ht="10.8" thickBot="1" x14ac:dyDescent="0.25">
      <c r="B62" s="44" t="s">
        <v>29</v>
      </c>
      <c r="C62" s="45" t="s">
        <v>28</v>
      </c>
      <c r="D62" s="42">
        <v>12030</v>
      </c>
      <c r="E62" s="39">
        <v>0</v>
      </c>
      <c r="F62" s="41">
        <v>0</v>
      </c>
      <c r="G62" s="39">
        <v>7228.6100000000006</v>
      </c>
      <c r="H62" s="39">
        <v>8903.41</v>
      </c>
      <c r="I62" s="39">
        <v>0</v>
      </c>
      <c r="J62" s="46">
        <v>0</v>
      </c>
    </row>
    <row r="63" spans="2:10" ht="11.4" thickTop="1" thickBot="1" x14ac:dyDescent="0.25">
      <c r="B63" s="47" t="s">
        <v>7</v>
      </c>
      <c r="C63" s="48" t="s">
        <v>4</v>
      </c>
      <c r="D63" s="49">
        <f t="shared" ref="D63:E63" si="2">SUM(D37:D62)</f>
        <v>359132</v>
      </c>
      <c r="E63" s="49">
        <f t="shared" si="2"/>
        <v>291818.75906399998</v>
      </c>
      <c r="F63" s="49">
        <f>SUM(F37:F62)</f>
        <v>49978.009999999995</v>
      </c>
      <c r="G63" s="49">
        <f t="shared" ref="G63" si="3">SUM(D63:F63)</f>
        <v>700928.76906399999</v>
      </c>
      <c r="H63" s="49">
        <f>SUM(H37:H62)</f>
        <v>835753.7699999999</v>
      </c>
      <c r="I63" s="49">
        <f t="shared" ref="I63:J63" si="4">SUM(I37:I62)</f>
        <v>35705.669999999984</v>
      </c>
      <c r="J63" s="49">
        <f t="shared" si="4"/>
        <v>19941.540000000005</v>
      </c>
    </row>
    <row r="64" spans="2:10" ht="10.8" customHeight="1" thickTop="1" x14ac:dyDescent="0.2">
      <c r="B64" s="65" t="s">
        <v>71</v>
      </c>
      <c r="C64" s="65"/>
      <c r="D64" s="65"/>
      <c r="E64" s="65"/>
      <c r="F64" s="65"/>
      <c r="G64" s="65"/>
      <c r="H64" s="65"/>
      <c r="I64" s="65"/>
      <c r="J64" s="65"/>
    </row>
    <row r="65" spans="2:10" ht="10.199999999999999" customHeight="1" x14ac:dyDescent="0.2">
      <c r="B65" s="66" t="s">
        <v>72</v>
      </c>
      <c r="C65" s="66"/>
      <c r="D65" s="66"/>
      <c r="E65" s="66"/>
      <c r="F65" s="66"/>
      <c r="G65" s="66"/>
      <c r="H65" s="66"/>
      <c r="I65" s="66"/>
      <c r="J65" s="66"/>
    </row>
    <row r="66" spans="2:10" ht="10.199999999999999" customHeight="1" x14ac:dyDescent="0.2">
      <c r="B66" s="66" t="s">
        <v>73</v>
      </c>
      <c r="C66" s="66"/>
      <c r="D66" s="66"/>
      <c r="E66" s="66"/>
      <c r="F66" s="66"/>
      <c r="G66" s="66"/>
      <c r="H66" s="66"/>
      <c r="I66" s="66"/>
      <c r="J66" s="66"/>
    </row>
    <row r="67" spans="2:10" ht="10.199999999999999" customHeight="1" x14ac:dyDescent="0.2">
      <c r="B67" s="66" t="s">
        <v>74</v>
      </c>
      <c r="C67" s="66"/>
      <c r="D67" s="66"/>
      <c r="E67" s="66"/>
      <c r="F67" s="66"/>
      <c r="G67" s="66"/>
      <c r="H67" s="66"/>
      <c r="I67" s="66"/>
      <c r="J67" s="66"/>
    </row>
  </sheetData>
  <mergeCells count="12">
    <mergeCell ref="B66:J66"/>
    <mergeCell ref="B67:J67"/>
    <mergeCell ref="B32:J32"/>
    <mergeCell ref="B35:C35"/>
    <mergeCell ref="D36:J36"/>
    <mergeCell ref="B64:J64"/>
    <mergeCell ref="B65:J65"/>
    <mergeCell ref="B3:C3"/>
    <mergeCell ref="D4:J4"/>
    <mergeCell ref="B29:J29"/>
    <mergeCell ref="B30:J30"/>
    <mergeCell ref="B31:J31"/>
  </mergeCells>
  <pageMargins left="0.511811024" right="0.511811024" top="0.78740157499999996" bottom="0.78740157499999996" header="0.31496062000000002" footer="0.31496062000000002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E004AB5DACC946B9DF68C3C2C54DFD" ma:contentTypeVersion="19" ma:contentTypeDescription="Create a new document." ma:contentTypeScope="" ma:versionID="36e5b32495459dad29099680d99d42de">
  <xsd:schema xmlns:xsd="http://www.w3.org/2001/XMLSchema" xmlns:xs="http://www.w3.org/2001/XMLSchema" xmlns:p="http://schemas.microsoft.com/office/2006/metadata/properties" xmlns:ns2="29dfc1a8-b777-4321-a74f-896313141591" xmlns:ns3="4c99e0e0-a7ff-498c-a891-888aae3c0d40" targetNamespace="http://schemas.microsoft.com/office/2006/metadata/properties" ma:root="true" ma:fieldsID="f83576f18a90613711de4c58556c5556" ns2:_="" ns3:_="">
    <xsd:import namespace="29dfc1a8-b777-4321-a74f-896313141591"/>
    <xsd:import namespace="4c99e0e0-a7ff-498c-a891-888aae3c0d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fc1a8-b777-4321-a74f-896313141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db3cea5-0ee3-4113-b3a4-755b0456c0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9e0e0-a7ff-498c-a891-888aae3c0d4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696b19-8f9b-4b7e-8fd3-f648f8e0756d}" ma:internalName="TaxCatchAll" ma:showField="CatchAllData" ma:web="4c99e0e0-a7ff-498c-a891-888aae3c0d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99e0e0-a7ff-498c-a891-888aae3c0d40" xsi:nil="true"/>
    <lcf76f155ced4ddcb4097134ff3c332f xmlns="29dfc1a8-b777-4321-a74f-89631314159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3DAA96-914F-45EE-A346-3AB384886D47}"/>
</file>

<file path=customXml/itemProps2.xml><?xml version="1.0" encoding="utf-8"?>
<ds:datastoreItem xmlns:ds="http://schemas.openxmlformats.org/officeDocument/2006/customXml" ds:itemID="{CA43A2BA-CBC2-45F1-B12F-54D8E03BAF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E97B10-E3E4-4E13-9A85-1F4911B41062}">
  <ds:schemaRefs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4c99e0e0-a7ff-498c-a891-888aae3c0d40"/>
    <ds:schemaRef ds:uri="http://schemas.microsoft.com/office/infopath/2007/PartnerControls"/>
    <ds:schemaRef ds:uri="http://schemas.microsoft.com/office/2006/metadata/properties"/>
    <ds:schemaRef ds:uri="29dfc1a8-b777-4321-a74f-896313141591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942df343-8f73-40db-b966-81a2807536cb}" enabled="0" method="" siteId="{942df343-8f73-40db-b966-81a2807536c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AreaSafra</vt:lpstr>
      <vt:lpstr>Port. Terras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Stefano Bing - SLC Agrícola</dc:creator>
  <cp:keywords/>
  <dc:description/>
  <cp:lastModifiedBy>Daniel Batista - SLC Agrícola</cp:lastModifiedBy>
  <cp:revision/>
  <cp:lastPrinted>2024-11-12T18:11:38Z</cp:lastPrinted>
  <dcterms:created xsi:type="dcterms:W3CDTF">2023-05-09T19:02:07Z</dcterms:created>
  <dcterms:modified xsi:type="dcterms:W3CDTF">2025-11-06T13:14:47Z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0x01010038E004AB5DACC946B9DF68C3C2C54DFD</vt:lpwstr>
  </property>
  <property fmtid="{D5CDD505-2E9C-101B-9397-08002B2CF9AE}" pid="3" name="MediaServiceImageTags">
    <vt:lpwstr/>
  </property>
</Properties>
</file>