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Nossos Processos/Processos/Novo site de RI/"/>
    </mc:Choice>
  </mc:AlternateContent>
  <xr:revisionPtr revIDLastSave="116" documentId="8_{7A83F7E7-0963-40AC-8CEA-D18C2192963C}" xr6:coauthVersionLast="47" xr6:coauthVersionMax="47" xr10:uidLastSave="{29957799-AF83-4D40-BF73-47ADBDD5C104}"/>
  <bookViews>
    <workbookView xWindow="-108" yWindow="-108" windowWidth="23256" windowHeight="12456" xr2:uid="{00000000-000D-0000-FFFF-FFFF00000000}"/>
  </bookViews>
  <sheets>
    <sheet name="Dividendos e JCP" sheetId="3" r:id="rId1"/>
    <sheet name="AreaPlantada 1T23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Q3" i="2"/>
  <c r="Q9" i="2" s="1"/>
  <c r="O16" i="2"/>
  <c r="P16" i="2"/>
  <c r="P9" i="2"/>
  <c r="P3" i="2"/>
  <c r="M3" i="2"/>
  <c r="N3" i="2"/>
  <c r="N9" i="2" s="1"/>
  <c r="O3" i="2"/>
  <c r="O9" i="2" s="1"/>
  <c r="N16" i="2"/>
  <c r="N12" i="2"/>
  <c r="N14" i="2"/>
  <c r="N13" i="2"/>
</calcChain>
</file>

<file path=xl/sharedStrings.xml><?xml version="1.0" encoding="utf-8"?>
<sst xmlns="http://schemas.openxmlformats.org/spreadsheetml/2006/main" count="46" uniqueCount="38">
  <si>
    <t>SLC Agrícola</t>
  </si>
  <si>
    <t>Area Plantada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</si>
  <si>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</si>
  <si>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</si>
  <si>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</si>
  <si>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</si>
  <si>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</si>
  <si>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</si>
  <si>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</si>
  <si>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</si>
  <si>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</si>
  <si>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</si>
  <si>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</si>
  <si>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</si>
  <si>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</si>
  <si>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>2021/22</t>
  </si>
  <si>
    <t>2022/23 
Intenção Inicial</t>
  </si>
  <si>
    <t>2022/23 
Forecast</t>
  </si>
  <si>
    <t xml:space="preserve">Algodão (ha) </t>
  </si>
  <si>
    <t xml:space="preserve">Algodão 1ª Safra (ha) </t>
  </si>
  <si>
    <t xml:space="preserve">Algodão 2ª Safra (ha) </t>
  </si>
  <si>
    <t xml:space="preserve">Soja (ha) </t>
  </si>
  <si>
    <t xml:space="preserve">Milho 2ª Safra (ha) </t>
  </si>
  <si>
    <t xml:space="preserve">Outros (ha) </t>
  </si>
  <si>
    <t xml:space="preserve">Total (ha) </t>
  </si>
  <si>
    <t xml:space="preserve">Área Própria (ha) </t>
  </si>
  <si>
    <t xml:space="preserve">Área Arrendada (ha) </t>
  </si>
  <si>
    <t xml:space="preserve">Área de Sociedades (ha) </t>
  </si>
  <si>
    <t>-</t>
  </si>
  <si>
    <t xml:space="preserve">Área LandCo (ha) </t>
  </si>
  <si>
    <t xml:space="preserve">Área 2ª Safra (ha) </t>
  </si>
  <si>
    <t>Atualizado 1T23</t>
  </si>
  <si>
    <t>2017*</t>
  </si>
  <si>
    <t>Dividendos e JCP</t>
  </si>
  <si>
    <t>% do Lucro Líquido Ajustado</t>
  </si>
  <si>
    <t>Dividendo p/ação(1)</t>
  </si>
  <si>
    <t>–</t>
  </si>
  <si>
    <t>Distribuições Realizadas pela SLC Agrícola (em milhões de 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</si>
</sst>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D5D3F"/>
      <name val="Arial"/>
      <family val="2"/>
    </font>
    <font>
      <sz val="10"/>
      <color rgb="FF59595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A43"/>
      </left>
      <right style="thin">
        <color rgb="FF009A43"/>
      </right>
      <top/>
      <bottom style="thin">
        <color rgb="FF009A43"/>
      </bottom>
      <diagonal/>
    </border>
    <border>
      <left style="thin">
        <color rgb="FF009A43"/>
      </left>
      <right style="thin">
        <color rgb="FF009A43"/>
      </right>
      <top/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31" borderId="0" xfId="0" applyFont="1" applyFill="1"/>
    <xf numFmtId="0" fontId="2" fillId="31" borderId="0" xfId="0" applyFont="1" applyFill="1" applyAlignment="1">
      <alignment horizontal="right"/>
    </xf>
    <xf numFmtId="3" fontId="0" fillId="0" borderId="0" xfId="0" applyNumberFormat="1" applyAlignment="1">
      <alignment horizontal="right" wrapText="1"/>
    </xf>
    <xf numFmtId="0" fontId="5" fillId="31" borderId="0" xfId="0" applyFont="1" applyFill="1"/>
    <xf numFmtId="3" fontId="5" fillId="31" borderId="0" xfId="0" applyNumberFormat="1" applyFont="1" applyFill="1" applyAlignment="1">
      <alignment horizontal="right" wrapText="1"/>
    </xf>
    <xf numFmtId="0" fontId="5" fillId="32" borderId="0" xfId="0" applyFont="1" applyFill="1"/>
    <xf numFmtId="3" fontId="5" fillId="32" borderId="0" xfId="0" applyNumberFormat="1" applyFont="1" applyFill="1" applyAlignment="1">
      <alignment horizontal="right" wrapText="1"/>
    </xf>
    <xf numFmtId="0" fontId="0" fillId="32" borderId="0" xfId="0" applyFill="1"/>
    <xf numFmtId="0" fontId="15" fillId="0" borderId="0" xfId="0" applyFont="1"/>
    <xf numFmtId="3" fontId="15" fillId="0" borderId="0" xfId="0" applyNumberFormat="1" applyFont="1" applyAlignment="1">
      <alignment horizontal="right" wrapText="1"/>
    </xf>
    <xf numFmtId="3" fontId="5" fillId="31" borderId="0" xfId="0" applyNumberFormat="1" applyFont="1" applyFill="1"/>
    <xf numFmtId="0" fontId="15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0" fontId="2" fillId="31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3" fontId="18" fillId="0" borderId="0" xfId="0" applyNumberFormat="1" applyFont="1"/>
    <xf numFmtId="0" fontId="20" fillId="0" borderId="11" xfId="0" applyFont="1" applyBorder="1"/>
    <xf numFmtId="164" fontId="21" fillId="0" borderId="11" xfId="0" applyNumberFormat="1" applyFont="1" applyBorder="1" applyAlignment="1">
      <alignment horizontal="right" wrapText="1"/>
    </xf>
    <xf numFmtId="164" fontId="21" fillId="0" borderId="11" xfId="0" applyNumberFormat="1" applyFont="1" applyBorder="1"/>
    <xf numFmtId="164" fontId="21" fillId="0" borderId="11" xfId="0" applyNumberFormat="1" applyFont="1" applyBorder="1" applyAlignment="1">
      <alignment horizontal="center"/>
    </xf>
    <xf numFmtId="9" fontId="21" fillId="0" borderId="11" xfId="40" applyFont="1" applyBorder="1" applyAlignment="1">
      <alignment horizontal="right" wrapText="1"/>
    </xf>
    <xf numFmtId="9" fontId="21" fillId="0" borderId="11" xfId="40" applyFont="1" applyBorder="1"/>
    <xf numFmtId="9" fontId="21" fillId="0" borderId="11" xfId="40" applyFont="1" applyBorder="1" applyAlignment="1">
      <alignment horizontal="center"/>
    </xf>
    <xf numFmtId="0" fontId="20" fillId="0" borderId="10" xfId="0" applyFont="1" applyBorder="1"/>
    <xf numFmtId="4" fontId="21" fillId="0" borderId="10" xfId="0" applyNumberFormat="1" applyFont="1" applyBorder="1" applyAlignment="1">
      <alignment horizontal="right" wrapText="1"/>
    </xf>
    <xf numFmtId="4" fontId="21" fillId="0" borderId="10" xfId="0" applyNumberFormat="1" applyFont="1" applyBorder="1"/>
    <xf numFmtId="4" fontId="21" fillId="0" borderId="10" xfId="0" applyNumberFormat="1" applyFont="1" applyBorder="1" applyAlignment="1">
      <alignment horizontal="center"/>
    </xf>
    <xf numFmtId="0" fontId="19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Porcentagem" xfId="40" builtinId="5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009A43"/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47626</xdr:rowOff>
    </xdr:from>
    <xdr:to>
      <xdr:col>0</xdr:col>
      <xdr:colOff>1601705</xdr:colOff>
      <xdr:row>1</xdr:row>
      <xdr:rowOff>196851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7589A931-410C-4B2D-AE52-CE54E31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38126"/>
          <a:ext cx="1555349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6D0-3DE6-4F3B-A289-42C1630D02A3}">
  <dimension ref="A1:X7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21875" defaultRowHeight="13.2" x14ac:dyDescent="0.25"/>
  <cols>
    <col min="1" max="1" width="39.77734375" style="19" customWidth="1"/>
    <col min="2" max="17" width="7.77734375" style="19" customWidth="1"/>
    <col min="18" max="19" width="7.77734375" style="22" customWidth="1"/>
    <col min="20" max="20" width="7.77734375" style="19" customWidth="1"/>
    <col min="21" max="16384" width="9.21875" style="19"/>
  </cols>
  <sheetData>
    <row r="1" spans="1:24" ht="1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7"/>
      <c r="U1" s="17"/>
      <c r="V1" s="17"/>
      <c r="W1" s="17"/>
      <c r="X1" s="17"/>
    </row>
    <row r="2" spans="1:24" s="20" customFormat="1" ht="45.6" customHeight="1" x14ac:dyDescent="0.25">
      <c r="A2" s="38" t="s">
        <v>37</v>
      </c>
      <c r="B2" s="23">
        <v>2007</v>
      </c>
      <c r="C2" s="23">
        <v>2008</v>
      </c>
      <c r="D2" s="23">
        <v>2009</v>
      </c>
      <c r="E2" s="23">
        <v>2010</v>
      </c>
      <c r="F2" s="23">
        <v>2011</v>
      </c>
      <c r="G2" s="23">
        <v>2012</v>
      </c>
      <c r="H2" s="23">
        <v>2013</v>
      </c>
      <c r="I2" s="23">
        <v>2014</v>
      </c>
      <c r="J2" s="23">
        <v>2015</v>
      </c>
      <c r="K2" s="23">
        <v>2016</v>
      </c>
      <c r="L2" s="23" t="s">
        <v>32</v>
      </c>
      <c r="M2" s="23">
        <v>2017</v>
      </c>
      <c r="N2" s="23">
        <v>2018</v>
      </c>
      <c r="O2" s="23">
        <v>2019</v>
      </c>
      <c r="P2" s="24">
        <v>2020</v>
      </c>
      <c r="Q2" s="25">
        <v>2021</v>
      </c>
      <c r="R2" s="25">
        <v>2022</v>
      </c>
      <c r="S2" s="25">
        <v>2023</v>
      </c>
      <c r="T2" s="25">
        <v>2024</v>
      </c>
    </row>
    <row r="3" spans="1:24" x14ac:dyDescent="0.25">
      <c r="A3" s="27" t="s">
        <v>33</v>
      </c>
      <c r="B3" s="28">
        <v>7.5</v>
      </c>
      <c r="C3" s="28">
        <v>10.6</v>
      </c>
      <c r="D3" s="28">
        <v>7.1</v>
      </c>
      <c r="E3" s="28">
        <v>15.6</v>
      </c>
      <c r="F3" s="28">
        <v>61.8</v>
      </c>
      <c r="G3" s="28">
        <v>15.2</v>
      </c>
      <c r="H3" s="28">
        <v>38.200000000000003</v>
      </c>
      <c r="I3" s="28">
        <v>27.2</v>
      </c>
      <c r="J3" s="28">
        <v>58.2</v>
      </c>
      <c r="K3" s="28">
        <v>14.2</v>
      </c>
      <c r="L3" s="29">
        <v>200</v>
      </c>
      <c r="M3" s="29">
        <v>200</v>
      </c>
      <c r="N3" s="29">
        <v>176.3</v>
      </c>
      <c r="O3" s="29">
        <v>147.4</v>
      </c>
      <c r="P3" s="29">
        <v>232</v>
      </c>
      <c r="Q3" s="29">
        <v>504.4</v>
      </c>
      <c r="R3" s="30">
        <v>601.9</v>
      </c>
      <c r="S3" s="30">
        <v>389</v>
      </c>
      <c r="T3" s="30">
        <v>241.2</v>
      </c>
    </row>
    <row r="4" spans="1:24" x14ac:dyDescent="0.25">
      <c r="A4" s="27" t="s">
        <v>34</v>
      </c>
      <c r="B4" s="31">
        <v>0.25</v>
      </c>
      <c r="C4" s="31">
        <v>0.25</v>
      </c>
      <c r="D4" s="31">
        <v>0.25</v>
      </c>
      <c r="E4" s="31">
        <v>0.25</v>
      </c>
      <c r="F4" s="31">
        <v>0.4</v>
      </c>
      <c r="G4" s="31">
        <v>0.4</v>
      </c>
      <c r="H4" s="31">
        <v>0.4</v>
      </c>
      <c r="I4" s="31">
        <v>0.4</v>
      </c>
      <c r="J4" s="31">
        <v>0.5</v>
      </c>
      <c r="K4" s="31">
        <v>0.5</v>
      </c>
      <c r="L4" s="32" t="s">
        <v>36</v>
      </c>
      <c r="M4" s="32">
        <v>0.59</v>
      </c>
      <c r="N4" s="32">
        <v>0.5</v>
      </c>
      <c r="O4" s="32">
        <v>0.5</v>
      </c>
      <c r="P4" s="32">
        <v>0.5</v>
      </c>
      <c r="Q4" s="32">
        <v>0.5</v>
      </c>
      <c r="R4" s="33">
        <v>0.5</v>
      </c>
      <c r="S4" s="33">
        <v>0.5</v>
      </c>
      <c r="T4" s="33">
        <v>0.5</v>
      </c>
    </row>
    <row r="5" spans="1:24" x14ac:dyDescent="0.25">
      <c r="A5" s="34" t="s">
        <v>35</v>
      </c>
      <c r="B5" s="35">
        <v>0.08</v>
      </c>
      <c r="C5" s="35">
        <v>0.11</v>
      </c>
      <c r="D5" s="35">
        <v>7.0000000000000007E-2</v>
      </c>
      <c r="E5" s="35">
        <v>0.16</v>
      </c>
      <c r="F5" s="35">
        <v>0.63</v>
      </c>
      <c r="G5" s="35">
        <v>0.15</v>
      </c>
      <c r="H5" s="35">
        <v>0.39</v>
      </c>
      <c r="I5" s="35">
        <v>0.28000000000000003</v>
      </c>
      <c r="J5" s="35">
        <v>0.6</v>
      </c>
      <c r="K5" s="35">
        <v>0.15</v>
      </c>
      <c r="L5" s="36">
        <v>2.0699999999999998</v>
      </c>
      <c r="M5" s="36">
        <v>2.13</v>
      </c>
      <c r="N5" s="36">
        <v>0.95</v>
      </c>
      <c r="O5" s="36">
        <v>0.79</v>
      </c>
      <c r="P5" s="36">
        <v>1.26</v>
      </c>
      <c r="Q5" s="36">
        <v>2.4300000000000002</v>
      </c>
      <c r="R5" s="37">
        <v>2.94</v>
      </c>
      <c r="S5" s="37">
        <v>0.88</v>
      </c>
      <c r="T5" s="37">
        <v>0.55000000000000004</v>
      </c>
    </row>
    <row r="6" spans="1:24" x14ac:dyDescent="0.25">
      <c r="A6" s="21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4" ht="14.2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</sheetData>
  <mergeCells count="1">
    <mergeCell ref="A7:X7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4.4" x14ac:dyDescent="0.3"/>
  <cols>
    <col min="1" max="1" width="23.21875" bestFit="1" customWidth="1"/>
    <col min="2" max="9" width="10.21875" bestFit="1" customWidth="1"/>
    <col min="12" max="12" width="8.77734375" customWidth="1"/>
    <col min="16" max="17" width="17.44140625" customWidth="1"/>
  </cols>
  <sheetData>
    <row r="1" spans="1:24" ht="1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28.8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6" t="s">
        <v>16</v>
      </c>
      <c r="Q2" s="16" t="s">
        <v>17</v>
      </c>
    </row>
    <row r="3" spans="1:24" x14ac:dyDescent="0.3">
      <c r="A3" s="10" t="s">
        <v>18</v>
      </c>
      <c r="B3" s="11">
        <v>63458</v>
      </c>
      <c r="C3" s="11">
        <v>64774.8</v>
      </c>
      <c r="D3" s="11">
        <v>84700</v>
      </c>
      <c r="E3" s="11">
        <v>95271</v>
      </c>
      <c r="F3" s="11">
        <v>76580</v>
      </c>
      <c r="G3" s="11">
        <v>93666</v>
      </c>
      <c r="H3" s="11">
        <v>98563</v>
      </c>
      <c r="I3" s="11">
        <v>93405</v>
      </c>
      <c r="J3" s="11">
        <v>87440</v>
      </c>
      <c r="K3" s="11">
        <v>95124</v>
      </c>
      <c r="L3" s="14">
        <v>123727</v>
      </c>
      <c r="M3" s="14">
        <f>SUM(M4:M5)</f>
        <v>125462</v>
      </c>
      <c r="N3" s="14">
        <f>SUM(N4:N5)</f>
        <v>109605</v>
      </c>
      <c r="O3" s="14">
        <f>SUM(O4:O5)</f>
        <v>176985</v>
      </c>
      <c r="P3" s="14">
        <f>SUM(P4:P5)</f>
        <v>171114</v>
      </c>
      <c r="Q3" s="14">
        <f>SUM(Q4:Q5)</f>
        <v>162274</v>
      </c>
    </row>
    <row r="4" spans="1:24" x14ac:dyDescent="0.3">
      <c r="A4" t="s">
        <v>19</v>
      </c>
      <c r="B4" s="4">
        <v>55211</v>
      </c>
      <c r="C4" s="4">
        <v>54625.3</v>
      </c>
      <c r="D4" s="4">
        <v>72356</v>
      </c>
      <c r="E4" s="4">
        <v>79885</v>
      </c>
      <c r="F4" s="4">
        <v>61847</v>
      </c>
      <c r="G4" s="4">
        <v>81019</v>
      </c>
      <c r="H4" s="4">
        <v>83680</v>
      </c>
      <c r="I4" s="4">
        <v>74404</v>
      </c>
      <c r="J4" s="4">
        <v>58886</v>
      </c>
      <c r="K4" s="4">
        <v>57832</v>
      </c>
      <c r="L4" s="15">
        <v>72852</v>
      </c>
      <c r="M4" s="15">
        <v>74054</v>
      </c>
      <c r="N4" s="15">
        <v>78011</v>
      </c>
      <c r="O4" s="15">
        <v>86357</v>
      </c>
      <c r="P4" s="15">
        <v>83290</v>
      </c>
      <c r="Q4" s="15">
        <v>85854</v>
      </c>
    </row>
    <row r="5" spans="1:24" x14ac:dyDescent="0.3">
      <c r="A5" t="s">
        <v>20</v>
      </c>
      <c r="B5" s="4">
        <v>8247</v>
      </c>
      <c r="C5" s="4">
        <v>10149.5</v>
      </c>
      <c r="D5" s="4">
        <v>12344</v>
      </c>
      <c r="E5" s="4">
        <v>15386</v>
      </c>
      <c r="F5" s="4">
        <v>14733</v>
      </c>
      <c r="G5" s="4">
        <v>12647</v>
      </c>
      <c r="H5" s="4">
        <v>14882</v>
      </c>
      <c r="I5" s="4">
        <v>19002</v>
      </c>
      <c r="J5" s="4">
        <v>28554</v>
      </c>
      <c r="K5" s="4">
        <v>37292</v>
      </c>
      <c r="L5" s="15">
        <v>50875</v>
      </c>
      <c r="M5" s="15">
        <v>51408</v>
      </c>
      <c r="N5" s="15">
        <v>31594</v>
      </c>
      <c r="O5" s="15">
        <v>90628</v>
      </c>
      <c r="P5" s="15">
        <v>87824</v>
      </c>
      <c r="Q5" s="15">
        <v>76420</v>
      </c>
    </row>
    <row r="6" spans="1:24" x14ac:dyDescent="0.3">
      <c r="A6" s="10" t="s">
        <v>21</v>
      </c>
      <c r="B6" s="11">
        <v>116821</v>
      </c>
      <c r="C6" s="11">
        <v>120411</v>
      </c>
      <c r="D6" s="11">
        <v>118134</v>
      </c>
      <c r="E6" s="11">
        <v>114158</v>
      </c>
      <c r="F6" s="11">
        <v>150778</v>
      </c>
      <c r="G6" s="11">
        <v>184702</v>
      </c>
      <c r="H6" s="11">
        <v>208693</v>
      </c>
      <c r="I6" s="11">
        <v>212586</v>
      </c>
      <c r="J6" s="11">
        <v>230127</v>
      </c>
      <c r="K6" s="11">
        <v>230164</v>
      </c>
      <c r="L6" s="14">
        <v>243149</v>
      </c>
      <c r="M6" s="14">
        <v>235444</v>
      </c>
      <c r="N6" s="14">
        <v>229449</v>
      </c>
      <c r="O6" s="14">
        <v>334891</v>
      </c>
      <c r="P6" s="14">
        <v>349716</v>
      </c>
      <c r="Q6" s="14">
        <v>346941</v>
      </c>
    </row>
    <row r="7" spans="1:24" s="10" customFormat="1" x14ac:dyDescent="0.3">
      <c r="A7" s="10" t="s">
        <v>22</v>
      </c>
      <c r="B7" s="11">
        <v>34033</v>
      </c>
      <c r="C7" s="11">
        <v>27686</v>
      </c>
      <c r="D7" s="11">
        <v>13072</v>
      </c>
      <c r="E7" s="11">
        <v>22443</v>
      </c>
      <c r="F7" s="11">
        <v>34752</v>
      </c>
      <c r="G7" s="11">
        <v>37190</v>
      </c>
      <c r="H7" s="11">
        <v>38280</v>
      </c>
      <c r="I7" s="11">
        <v>65681</v>
      </c>
      <c r="J7" s="11">
        <v>71790</v>
      </c>
      <c r="K7" s="11">
        <v>76931</v>
      </c>
      <c r="L7" s="14">
        <v>89311</v>
      </c>
      <c r="M7" s="14">
        <v>82392</v>
      </c>
      <c r="N7" s="14">
        <v>106470</v>
      </c>
      <c r="O7" s="14">
        <v>121633</v>
      </c>
      <c r="P7" s="14">
        <v>129830</v>
      </c>
      <c r="Q7" s="14">
        <v>137823</v>
      </c>
    </row>
    <row r="8" spans="1:24" x14ac:dyDescent="0.3">
      <c r="A8" s="10" t="s">
        <v>23</v>
      </c>
      <c r="B8" s="11">
        <v>5369</v>
      </c>
      <c r="C8" s="11">
        <v>9862</v>
      </c>
      <c r="D8" s="11">
        <v>10644</v>
      </c>
      <c r="E8" s="11">
        <v>15962</v>
      </c>
      <c r="F8" s="11">
        <v>20363</v>
      </c>
      <c r="G8" s="11">
        <v>28010</v>
      </c>
      <c r="H8" s="11">
        <v>24490</v>
      </c>
      <c r="I8" s="11">
        <v>5587</v>
      </c>
      <c r="J8" s="11">
        <v>3564</v>
      </c>
      <c r="K8" s="11">
        <v>2227</v>
      </c>
      <c r="L8" s="14">
        <v>1912</v>
      </c>
      <c r="M8" s="14">
        <v>5270</v>
      </c>
      <c r="N8" s="14">
        <v>17643</v>
      </c>
      <c r="O8" s="14">
        <v>38437</v>
      </c>
      <c r="P8" s="14">
        <v>17225</v>
      </c>
      <c r="Q8" s="14">
        <v>22810</v>
      </c>
    </row>
    <row r="9" spans="1:24" x14ac:dyDescent="0.3">
      <c r="A9" s="5" t="s">
        <v>24</v>
      </c>
      <c r="B9" s="6">
        <v>219681</v>
      </c>
      <c r="C9" s="6">
        <v>222733</v>
      </c>
      <c r="D9" s="6">
        <v>226549</v>
      </c>
      <c r="E9" s="6">
        <v>247834</v>
      </c>
      <c r="F9" s="6">
        <v>282473</v>
      </c>
      <c r="G9" s="6">
        <v>343568</v>
      </c>
      <c r="H9" s="6">
        <v>370026</v>
      </c>
      <c r="I9" s="6">
        <v>377259</v>
      </c>
      <c r="J9" s="6">
        <v>392921</v>
      </c>
      <c r="K9" s="6">
        <v>404446</v>
      </c>
      <c r="L9" s="6">
        <v>458099</v>
      </c>
      <c r="M9" s="6">
        <v>448568</v>
      </c>
      <c r="N9" s="6">
        <f>N3+N6+N7+N8</f>
        <v>463167</v>
      </c>
      <c r="O9" s="6">
        <f>O3+O6+O7+O8</f>
        <v>671946</v>
      </c>
      <c r="P9" s="6">
        <f>P3+P6+P7+P8</f>
        <v>667885</v>
      </c>
      <c r="Q9" s="6">
        <f>Q3+Q6+Q7+Q8</f>
        <v>669848</v>
      </c>
    </row>
    <row r="10" spans="1:24" s="9" customFormat="1" x14ac:dyDescent="0.3">
      <c r="A10" s="7"/>
      <c r="B10" s="8"/>
      <c r="C10" s="8"/>
      <c r="D10" s="8"/>
      <c r="E10" s="8"/>
      <c r="F10" s="8"/>
      <c r="G10" s="8"/>
      <c r="H10" s="8"/>
      <c r="I10" s="8"/>
    </row>
    <row r="11" spans="1:24" x14ac:dyDescent="0.3">
      <c r="A11" t="s">
        <v>25</v>
      </c>
      <c r="B11" s="4">
        <v>114725</v>
      </c>
      <c r="C11" s="4">
        <v>120279</v>
      </c>
      <c r="D11" s="4">
        <v>127238</v>
      </c>
      <c r="E11" s="4">
        <v>134147</v>
      </c>
      <c r="F11" s="4">
        <v>123768</v>
      </c>
      <c r="G11" s="4">
        <v>127545</v>
      </c>
      <c r="H11" s="4">
        <v>129929</v>
      </c>
      <c r="I11" s="4">
        <v>124807</v>
      </c>
      <c r="J11" s="4">
        <v>118552</v>
      </c>
      <c r="K11" s="4">
        <v>108516</v>
      </c>
      <c r="L11" s="4">
        <v>110338</v>
      </c>
      <c r="M11" s="4">
        <v>111101</v>
      </c>
      <c r="N11" s="4">
        <v>110273</v>
      </c>
      <c r="O11" s="4">
        <v>111825</v>
      </c>
      <c r="P11" s="4">
        <v>114413</v>
      </c>
      <c r="Q11" s="15">
        <v>125827</v>
      </c>
    </row>
    <row r="12" spans="1:24" x14ac:dyDescent="0.3">
      <c r="A12" t="s">
        <v>26</v>
      </c>
      <c r="B12" s="4">
        <v>61599</v>
      </c>
      <c r="C12" s="4">
        <v>63169</v>
      </c>
      <c r="D12" s="4">
        <v>71825</v>
      </c>
      <c r="E12" s="4">
        <v>75858</v>
      </c>
      <c r="F12" s="4">
        <v>75860</v>
      </c>
      <c r="G12" s="4">
        <v>94663</v>
      </c>
      <c r="H12" s="4">
        <v>100507</v>
      </c>
      <c r="I12" s="4">
        <v>93867</v>
      </c>
      <c r="J12" s="4">
        <v>97929</v>
      </c>
      <c r="K12" s="4">
        <v>106540</v>
      </c>
      <c r="L12" s="4">
        <v>131607</v>
      </c>
      <c r="M12" s="4">
        <v>129946</v>
      </c>
      <c r="N12" s="4">
        <f>135006</f>
        <v>135006</v>
      </c>
      <c r="O12" s="4">
        <v>250775</v>
      </c>
      <c r="P12" s="4">
        <v>240347</v>
      </c>
      <c r="Q12" s="15">
        <v>228052</v>
      </c>
    </row>
    <row r="13" spans="1:24" x14ac:dyDescent="0.3">
      <c r="A13" t="s">
        <v>27</v>
      </c>
      <c r="B13" s="4" t="s">
        <v>28</v>
      </c>
      <c r="C13" s="4" t="s">
        <v>28</v>
      </c>
      <c r="D13" s="4" t="s">
        <v>28</v>
      </c>
      <c r="E13" s="4" t="s">
        <v>28</v>
      </c>
      <c r="F13" s="4">
        <v>0</v>
      </c>
      <c r="G13" s="4">
        <v>30657</v>
      </c>
      <c r="H13" s="4">
        <v>40534</v>
      </c>
      <c r="I13" s="4">
        <v>41375</v>
      </c>
      <c r="J13" s="4">
        <v>39523</v>
      </c>
      <c r="K13" s="4">
        <v>38879</v>
      </c>
      <c r="L13" s="4">
        <v>39552</v>
      </c>
      <c r="M13" s="4">
        <v>40148</v>
      </c>
      <c r="N13" s="4">
        <f>41594</f>
        <v>41594</v>
      </c>
      <c r="O13" s="4">
        <v>41316</v>
      </c>
      <c r="P13" s="4">
        <v>41801</v>
      </c>
      <c r="Q13" s="15">
        <v>41669</v>
      </c>
    </row>
    <row r="14" spans="1:24" x14ac:dyDescent="0.3">
      <c r="A14" t="s">
        <v>29</v>
      </c>
      <c r="B14" s="4" t="s">
        <v>28</v>
      </c>
      <c r="C14" s="4" t="s">
        <v>28</v>
      </c>
      <c r="D14" s="4" t="s">
        <v>28</v>
      </c>
      <c r="E14" s="4" t="s">
        <v>28</v>
      </c>
      <c r="F14" s="4">
        <v>31268</v>
      </c>
      <c r="G14" s="4">
        <v>29244</v>
      </c>
      <c r="H14" s="4">
        <v>30316</v>
      </c>
      <c r="I14" s="4">
        <v>30301</v>
      </c>
      <c r="J14" s="4">
        <v>35110</v>
      </c>
      <c r="K14" s="4">
        <v>34672</v>
      </c>
      <c r="L14" s="4">
        <v>34662</v>
      </c>
      <c r="M14" s="4">
        <v>32263</v>
      </c>
      <c r="N14" s="4">
        <f>35162</f>
        <v>35162</v>
      </c>
      <c r="O14" s="4">
        <v>44651</v>
      </c>
      <c r="P14" s="4">
        <v>48401</v>
      </c>
      <c r="Q14" s="15">
        <v>49615</v>
      </c>
    </row>
    <row r="15" spans="1:24" x14ac:dyDescent="0.3">
      <c r="A15" t="s">
        <v>30</v>
      </c>
      <c r="B15" s="4">
        <v>43356</v>
      </c>
      <c r="C15" s="4">
        <v>39284</v>
      </c>
      <c r="D15" s="4">
        <v>27486</v>
      </c>
      <c r="E15" s="4">
        <v>37829</v>
      </c>
      <c r="F15" s="4">
        <v>51577</v>
      </c>
      <c r="G15" s="4">
        <v>61828</v>
      </c>
      <c r="H15" s="4">
        <v>68740</v>
      </c>
      <c r="I15" s="4">
        <v>86908</v>
      </c>
      <c r="J15" s="4">
        <v>101808</v>
      </c>
      <c r="K15" s="4">
        <v>115839</v>
      </c>
      <c r="L15" s="4">
        <v>141940</v>
      </c>
      <c r="M15" s="4">
        <v>135110</v>
      </c>
      <c r="N15" s="4">
        <v>141133</v>
      </c>
      <c r="O15" s="4">
        <v>223380</v>
      </c>
      <c r="P15" s="4">
        <v>222923</v>
      </c>
      <c r="Q15" s="15">
        <v>224685</v>
      </c>
    </row>
    <row r="16" spans="1:24" x14ac:dyDescent="0.3">
      <c r="A16" s="5" t="s">
        <v>24</v>
      </c>
      <c r="B16" s="6">
        <v>219681</v>
      </c>
      <c r="C16" s="6">
        <v>222733</v>
      </c>
      <c r="D16" s="6">
        <v>226549</v>
      </c>
      <c r="E16" s="6">
        <v>247834</v>
      </c>
      <c r="F16" s="6">
        <v>282473</v>
      </c>
      <c r="G16" s="6">
        <v>343937</v>
      </c>
      <c r="H16" s="6">
        <v>370026</v>
      </c>
      <c r="I16" s="6">
        <v>377259</v>
      </c>
      <c r="J16" s="12">
        <v>392921</v>
      </c>
      <c r="K16" s="12">
        <v>404446</v>
      </c>
      <c r="L16" s="12">
        <v>458099</v>
      </c>
      <c r="M16" s="12">
        <v>448568</v>
      </c>
      <c r="N16" s="12">
        <f>SUM(N11:N15)-1</f>
        <v>463167</v>
      </c>
      <c r="O16" s="6">
        <f>SUM(O11:O15)-1</f>
        <v>671946</v>
      </c>
      <c r="P16" s="6">
        <f>SUM(P11:P15)</f>
        <v>667885</v>
      </c>
      <c r="Q16" s="6">
        <f>SUM(Q11:Q15)</f>
        <v>669848</v>
      </c>
    </row>
    <row r="17" spans="1:24" x14ac:dyDescent="0.3">
      <c r="Q17" t="s">
        <v>31</v>
      </c>
    </row>
    <row r="18" spans="1:24" x14ac:dyDescent="0.3">
      <c r="A18" s="1"/>
    </row>
    <row r="19" spans="1:24" ht="14.2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</sheetData>
  <mergeCells count="1">
    <mergeCell ref="A19:X19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67de9d58b28b489e4a0df681196ca246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6f0188fe97a826f738221c2042760434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FFFEE-D64D-433D-8DEA-55DE86CFF645}">
  <ds:schemaRefs>
    <ds:schemaRef ds:uri="http://schemas.microsoft.com/office/2006/metadata/properties"/>
    <ds:schemaRef ds:uri="29dfc1a8-b777-4321-a74f-89631314159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99e0e0-a7ff-498c-a891-888aae3c0d4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0E7DD4-F4BE-4CC3-9CC7-4EF6FB0E9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DFAAED-BD58-4FDB-8182-C2E26274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e JCP</vt:lpstr>
      <vt:lpstr>AreaPlantada 1T23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Daniel Batista - SLC Agrícola</cp:lastModifiedBy>
  <cp:revision/>
  <dcterms:created xsi:type="dcterms:W3CDTF">2016-07-11T14:39:04Z</dcterms:created>
  <dcterms:modified xsi:type="dcterms:W3CDTF">2025-12-05T16:45:07Z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