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slc.sharepoint.com/sites/EquipedeRI/Shared Documents/Analises/Releases 2025/2T25/Tabelas Site/Demais planilhas/"/>
    </mc:Choice>
  </mc:AlternateContent>
  <xr:revisionPtr revIDLastSave="43" documentId="8_{7A83F7E7-0963-40AC-8CEA-D18C2192963C}" xr6:coauthVersionLast="47" xr6:coauthVersionMax="47" xr10:uidLastSave="{2E0F1B3A-6DBE-48B6-A452-D1FDC54B8512}"/>
  <bookViews>
    <workbookView xWindow="-120" yWindow="-120" windowWidth="29040" windowHeight="15720" xr2:uid="{00000000-000D-0000-FFFF-FFFF00000000}"/>
  </bookViews>
  <sheets>
    <sheet name="Area Plantada" sheetId="3" r:id="rId1"/>
    <sheet name="AreaPlantada 1T23" sheetId="2" state="hidden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3" l="1"/>
  <c r="R12" i="3"/>
  <c r="R13" i="3"/>
  <c r="R14" i="3"/>
  <c r="R11" i="3"/>
  <c r="R3" i="3" l="1"/>
  <c r="R9" i="3" s="1"/>
  <c r="R16" i="3" l="1"/>
  <c r="Q3" i="3"/>
  <c r="Q9" i="3" s="1"/>
  <c r="P16" i="3"/>
  <c r="O16" i="3"/>
  <c r="N14" i="3"/>
  <c r="N13" i="3"/>
  <c r="N12" i="3"/>
  <c r="N16" i="3" s="1"/>
  <c r="O9" i="3"/>
  <c r="P3" i="3"/>
  <c r="P9" i="3" s="1"/>
  <c r="O3" i="3"/>
  <c r="N3" i="3"/>
  <c r="N9" i="3" s="1"/>
  <c r="M3" i="3"/>
  <c r="Q16" i="2"/>
  <c r="Q3" i="2"/>
  <c r="Q9" i="2" s="1"/>
  <c r="O16" i="2"/>
  <c r="P16" i="2"/>
  <c r="P9" i="2"/>
  <c r="P3" i="2"/>
  <c r="M3" i="2"/>
  <c r="N3" i="2"/>
  <c r="N9" i="2" s="1"/>
  <c r="O3" i="2"/>
  <c r="O9" i="2" s="1"/>
  <c r="N16" i="2"/>
  <c r="N12" i="2"/>
  <c r="N14" i="2"/>
  <c r="N13" i="2"/>
  <c r="Q16" i="3" l="1"/>
</calcChain>
</file>

<file path=xl/sharedStrings.xml><?xml version="1.0" encoding="utf-8"?>
<sst xmlns="http://schemas.openxmlformats.org/spreadsheetml/2006/main" count="79" uniqueCount="35">
  <si>
    <t>SLC Agrícola</t>
  </si>
  <si>
    <t>Area Plantada</t>
  </si>
  <si>
    <t>2008/09</t>
  </si>
  <si>
    <t>2009/10</t>
  </si>
  <si>
    <t>2010/11</t>
  </si>
  <si>
    <t>2011/12</t>
  </si>
  <si>
    <t>2012/13</t>
  </si>
  <si>
    <t>2013/2014</t>
  </si>
  <si>
    <t>2014/2015</t>
  </si>
  <si>
    <t>2015/2016</t>
  </si>
  <si>
    <t>2016/17</t>
  </si>
  <si>
    <t>2017/18</t>
  </si>
  <si>
    <t>2018/19</t>
  </si>
  <si>
    <t>2019/20</t>
  </si>
  <si>
    <t>2020/21</t>
  </si>
  <si>
    <t>2021/22</t>
  </si>
  <si>
    <t>2022/23 
Intenção Inicial</t>
  </si>
  <si>
    <t>2022/23 
Forecast</t>
  </si>
  <si>
    <t xml:space="preserve">Algodão (ha) </t>
  </si>
  <si>
    <t xml:space="preserve">Algodão 1ª Safra (ha) </t>
  </si>
  <si>
    <t xml:space="preserve">Algodão 2ª Safra (ha) </t>
  </si>
  <si>
    <t xml:space="preserve">Soja (ha) </t>
  </si>
  <si>
    <t xml:space="preserve">Milho 2ª Safra (ha) </t>
  </si>
  <si>
    <t xml:space="preserve">Outros (ha) </t>
  </si>
  <si>
    <t xml:space="preserve">Total (ha) </t>
  </si>
  <si>
    <t xml:space="preserve">Área Própria (ha) </t>
  </si>
  <si>
    <t xml:space="preserve">Área Arrendada (ha) </t>
  </si>
  <si>
    <t xml:space="preserve">Área de Sociedades (ha) </t>
  </si>
  <si>
    <t>-</t>
  </si>
  <si>
    <t xml:space="preserve">Área LandCo (ha) </t>
  </si>
  <si>
    <t xml:space="preserve">Área 2ª Safra (ha) </t>
  </si>
  <si>
    <t>Atualizado 1T23</t>
  </si>
  <si>
    <t>2022/23</t>
  </si>
  <si>
    <t xml:space="preserve">2023/24 </t>
  </si>
  <si>
    <t>2024/25 
Forecast 2T25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</si>
</sst>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0D5D3F"/>
      <name val="Arial"/>
      <family val="2"/>
    </font>
    <font>
      <sz val="10"/>
      <color rgb="FF0D5D3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005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D5D3F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1" applyNumberFormat="0" applyAlignment="0" applyProtection="0"/>
    <xf numFmtId="0" fontId="1" fillId="30" borderId="4" applyNumberFormat="0" applyFon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2" fillId="31" borderId="0" xfId="0" applyFont="1" applyFill="1"/>
    <xf numFmtId="0" fontId="2" fillId="31" borderId="0" xfId="0" applyFont="1" applyFill="1" applyAlignment="1">
      <alignment horizontal="right"/>
    </xf>
    <xf numFmtId="3" fontId="0" fillId="0" borderId="0" xfId="0" applyNumberFormat="1" applyAlignment="1">
      <alignment horizontal="right" wrapText="1"/>
    </xf>
    <xf numFmtId="0" fontId="5" fillId="31" borderId="0" xfId="0" applyFont="1" applyFill="1"/>
    <xf numFmtId="3" fontId="5" fillId="31" borderId="0" xfId="0" applyNumberFormat="1" applyFont="1" applyFill="1" applyAlignment="1">
      <alignment horizontal="right" wrapText="1"/>
    </xf>
    <xf numFmtId="0" fontId="5" fillId="32" borderId="0" xfId="0" applyFont="1" applyFill="1"/>
    <xf numFmtId="3" fontId="5" fillId="32" borderId="0" xfId="0" applyNumberFormat="1" applyFont="1" applyFill="1" applyAlignment="1">
      <alignment horizontal="right" wrapText="1"/>
    </xf>
    <xf numFmtId="0" fontId="0" fillId="32" borderId="0" xfId="0" applyFill="1"/>
    <xf numFmtId="0" fontId="15" fillId="0" borderId="0" xfId="0" applyFont="1"/>
    <xf numFmtId="3" fontId="15" fillId="0" borderId="0" xfId="0" applyNumberFormat="1" applyFont="1" applyAlignment="1">
      <alignment horizontal="right" wrapText="1"/>
    </xf>
    <xf numFmtId="3" fontId="5" fillId="31" borderId="0" xfId="0" applyNumberFormat="1" applyFont="1" applyFill="1"/>
    <xf numFmtId="0" fontId="15" fillId="0" borderId="0" xfId="0" applyFont="1" applyAlignment="1">
      <alignment wrapText="1"/>
    </xf>
    <xf numFmtId="3" fontId="15" fillId="0" borderId="0" xfId="0" applyNumberFormat="1" applyFont="1"/>
    <xf numFmtId="3" fontId="0" fillId="0" borderId="0" xfId="0" applyNumberFormat="1"/>
    <xf numFmtId="0" fontId="2" fillId="31" borderId="0" xfId="0" applyFont="1" applyFill="1" applyAlignment="1">
      <alignment horizont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18" fillId="0" borderId="0" xfId="0" applyFont="1"/>
    <xf numFmtId="0" fontId="17" fillId="0" borderId="0" xfId="0" applyFont="1"/>
    <xf numFmtId="0" fontId="19" fillId="32" borderId="0" xfId="0" applyFont="1" applyFill="1"/>
    <xf numFmtId="3" fontId="19" fillId="32" borderId="0" xfId="0" applyNumberFormat="1" applyFont="1" applyFill="1" applyAlignment="1">
      <alignment horizontal="right" wrapText="1"/>
    </xf>
    <xf numFmtId="0" fontId="18" fillId="32" borderId="0" xfId="0" applyFont="1" applyFill="1"/>
    <xf numFmtId="0" fontId="18" fillId="32" borderId="0" xfId="0" applyFont="1" applyFill="1" applyAlignment="1">
      <alignment horizontal="center"/>
    </xf>
    <xf numFmtId="2" fontId="18" fillId="0" borderId="0" xfId="0" applyNumberFormat="1" applyFo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9" fillId="33" borderId="0" xfId="0" applyFont="1" applyFill="1"/>
    <xf numFmtId="0" fontId="19" fillId="33" borderId="0" xfId="0" applyFont="1" applyFill="1" applyAlignment="1">
      <alignment horizontal="right"/>
    </xf>
    <xf numFmtId="0" fontId="19" fillId="33" borderId="0" xfId="0" applyFont="1" applyFill="1" applyAlignment="1">
      <alignment horizontal="center"/>
    </xf>
    <xf numFmtId="0" fontId="19" fillId="33" borderId="0" xfId="0" applyFont="1" applyFill="1" applyAlignment="1">
      <alignment horizontal="center" wrapText="1"/>
    </xf>
    <xf numFmtId="3" fontId="19" fillId="33" borderId="0" xfId="0" applyNumberFormat="1" applyFont="1" applyFill="1" applyAlignment="1">
      <alignment horizontal="right" wrapText="1"/>
    </xf>
    <xf numFmtId="3" fontId="19" fillId="33" borderId="0" xfId="0" applyNumberFormat="1" applyFont="1" applyFill="1" applyAlignment="1">
      <alignment horizontal="center" wrapText="1"/>
    </xf>
    <xf numFmtId="3" fontId="19" fillId="33" borderId="0" xfId="0" applyNumberFormat="1" applyFont="1" applyFill="1"/>
    <xf numFmtId="0" fontId="20" fillId="0" borderId="0" xfId="0" applyFont="1"/>
    <xf numFmtId="0" fontId="21" fillId="0" borderId="0" xfId="0" applyFont="1"/>
    <xf numFmtId="3" fontId="22" fillId="0" borderId="0" xfId="0" applyNumberFormat="1" applyFont="1" applyAlignment="1">
      <alignment horizontal="right" wrapText="1"/>
    </xf>
    <xf numFmtId="3" fontId="22" fillId="0" borderId="0" xfId="0" applyNumberFormat="1" applyFont="1"/>
    <xf numFmtId="3" fontId="22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right" wrapText="1"/>
    </xf>
    <xf numFmtId="3" fontId="23" fillId="0" borderId="0" xfId="0" applyNumberFormat="1" applyFont="1"/>
    <xf numFmtId="3" fontId="23" fillId="0" borderId="0" xfId="0" applyNumberFormat="1" applyFont="1" applyAlignment="1">
      <alignment horizontal="center"/>
    </xf>
    <xf numFmtId="3" fontId="22" fillId="32" borderId="0" xfId="0" applyNumberFormat="1" applyFont="1" applyFill="1" applyAlignment="1">
      <alignment horizontal="right" wrapText="1"/>
    </xf>
    <xf numFmtId="3" fontId="23" fillId="0" borderId="0" xfId="0" applyNumberFormat="1" applyFont="1" applyAlignment="1">
      <alignment horizontal="center"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</cellXfs>
  <cellStyles count="4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ormal" xfId="0" builtinId="0"/>
    <cellStyle name="Nota" xfId="30" builtinId="10" customBuiltin="1"/>
    <cellStyle name="Saída" xfId="31" builtinId="21" customBuiltin="1"/>
    <cellStyle name="Texto de Aviso" xfId="32" builtinId="11" customBuiltin="1"/>
    <cellStyle name="Texto Explicativo" xfId="33" builtinId="53" customBuiltin="1"/>
    <cellStyle name="Título" xfId="34" builtinId="15" customBuiltin="1"/>
    <cellStyle name="Título 1" xfId="35" builtinId="16" customBuiltin="1"/>
    <cellStyle name="Título 2" xfId="36" builtinId="17" customBuiltin="1"/>
    <cellStyle name="Título 3" xfId="37" builtinId="18" customBuiltin="1"/>
    <cellStyle name="Título 4" xfId="38" builtinId="19" customBuiltin="1"/>
    <cellStyle name="Total" xfId="39" builtinId="25" customBuiltin="1"/>
  </cellStyles>
  <dxfs count="0"/>
  <tableStyles count="0" defaultTableStyle="TableStyleMedium2" defaultPivotStyle="PivotStyleLight16"/>
  <colors>
    <mruColors>
      <color rgb="FF595959"/>
      <color rgb="FF0D5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47626</xdr:rowOff>
    </xdr:from>
    <xdr:to>
      <xdr:col>1</xdr:col>
      <xdr:colOff>12300</xdr:colOff>
      <xdr:row>1</xdr:row>
      <xdr:rowOff>200026</xdr:rowOff>
    </xdr:to>
    <xdr:pic>
      <xdr:nvPicPr>
        <xdr:cNvPr id="2" name="Imagem 1" descr="Desenho com traços pretos em fundo branco&#10;&#10;O conteúdo gerado por IA pode estar incorreto.">
          <a:extLst>
            <a:ext uri="{FF2B5EF4-FFF2-40B4-BE49-F238E27FC236}">
              <a16:creationId xmlns:a16="http://schemas.microsoft.com/office/drawing/2014/main" id="{7589A931-410C-4B2D-AE52-CE54E31C4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238126"/>
          <a:ext cx="1555349" cy="152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iza.rocha\Downloads\Dados%20Terras%20PT%202T25%20(1).xlsx" TargetMode="External"/><Relationship Id="rId1" Type="http://schemas.openxmlformats.org/officeDocument/2006/relationships/externalLinkPath" Target="file:///C:\Users\laiza.rocha\Downloads\Dados%20Terras%20PT%202T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eaSafra"/>
      <sheetName val="Port. Terras"/>
    </sheetNames>
    <sheetDataSet>
      <sheetData sheetId="0">
        <row r="7">
          <cell r="D7">
            <v>211929.87173700001</v>
          </cell>
        </row>
        <row r="8">
          <cell r="D8">
            <v>230636.97826299994</v>
          </cell>
        </row>
        <row r="9">
          <cell r="D9">
            <v>48327.589999999989</v>
          </cell>
        </row>
        <row r="10">
          <cell r="D10">
            <v>0</v>
          </cell>
        </row>
        <row r="11">
          <cell r="D11">
            <v>245011.47999999998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D6D0-3DE6-4F3B-A289-42C1630D02A3}">
  <dimension ref="A1:X19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V20" sqref="V20"/>
    </sheetView>
  </sheetViews>
  <sheetFormatPr defaultRowHeight="12.75" x14ac:dyDescent="0.2"/>
  <cols>
    <col min="1" max="1" width="23.140625" style="19" bestFit="1" customWidth="1"/>
    <col min="2" max="9" width="10.28515625" style="19" bestFit="1" customWidth="1"/>
    <col min="10" max="11" width="9.28515625" style="19" bestFit="1" customWidth="1"/>
    <col min="12" max="12" width="8.85546875" style="19" customWidth="1"/>
    <col min="13" max="15" width="9.28515625" style="19" bestFit="1" customWidth="1"/>
    <col min="16" max="17" width="8.42578125" style="19" bestFit="1" customWidth="1"/>
    <col min="18" max="18" width="13" style="28" bestFit="1" customWidth="1"/>
    <col min="19" max="19" width="9.140625" style="19"/>
    <col min="20" max="20" width="9.28515625" style="19" bestFit="1" customWidth="1"/>
    <col min="21" max="16384" width="9.140625" style="19"/>
  </cols>
  <sheetData>
    <row r="1" spans="1:24" ht="1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8"/>
      <c r="S1" s="17"/>
      <c r="T1" s="17"/>
      <c r="U1" s="17"/>
      <c r="V1" s="17"/>
      <c r="W1" s="17"/>
      <c r="X1" s="17"/>
    </row>
    <row r="2" spans="1:24" s="20" customFormat="1" ht="38.25" x14ac:dyDescent="0.2">
      <c r="A2" s="29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 t="s">
        <v>10</v>
      </c>
      <c r="K2" s="30" t="s">
        <v>11</v>
      </c>
      <c r="L2" s="30" t="s">
        <v>12</v>
      </c>
      <c r="M2" s="30" t="s">
        <v>13</v>
      </c>
      <c r="N2" s="30" t="s">
        <v>14</v>
      </c>
      <c r="O2" s="30" t="s">
        <v>15</v>
      </c>
      <c r="P2" s="31" t="s">
        <v>32</v>
      </c>
      <c r="Q2" s="32" t="s">
        <v>33</v>
      </c>
      <c r="R2" s="32" t="s">
        <v>34</v>
      </c>
    </row>
    <row r="3" spans="1:24" x14ac:dyDescent="0.2">
      <c r="A3" s="36" t="s">
        <v>18</v>
      </c>
      <c r="B3" s="38">
        <v>63458</v>
      </c>
      <c r="C3" s="38">
        <v>64774.8</v>
      </c>
      <c r="D3" s="38">
        <v>84700</v>
      </c>
      <c r="E3" s="38">
        <v>95271</v>
      </c>
      <c r="F3" s="38">
        <v>76580</v>
      </c>
      <c r="G3" s="38">
        <v>93666</v>
      </c>
      <c r="H3" s="38">
        <v>98563</v>
      </c>
      <c r="I3" s="38">
        <v>93405</v>
      </c>
      <c r="J3" s="38">
        <v>87440</v>
      </c>
      <c r="K3" s="38">
        <v>95124</v>
      </c>
      <c r="L3" s="39">
        <v>123727</v>
      </c>
      <c r="M3" s="39">
        <f t="shared" ref="M3:R3" si="0">SUM(M4:M5)</f>
        <v>125462</v>
      </c>
      <c r="N3" s="39">
        <f t="shared" si="0"/>
        <v>109605</v>
      </c>
      <c r="O3" s="39">
        <f t="shared" si="0"/>
        <v>176985</v>
      </c>
      <c r="P3" s="39">
        <f t="shared" si="0"/>
        <v>162243</v>
      </c>
      <c r="Q3" s="39">
        <f t="shared" si="0"/>
        <v>188734</v>
      </c>
      <c r="R3" s="40">
        <f t="shared" si="0"/>
        <v>178803.37</v>
      </c>
    </row>
    <row r="4" spans="1:24" x14ac:dyDescent="0.2">
      <c r="A4" s="37" t="s">
        <v>19</v>
      </c>
      <c r="B4" s="41">
        <v>55211</v>
      </c>
      <c r="C4" s="41">
        <v>54625.3</v>
      </c>
      <c r="D4" s="41">
        <v>72356</v>
      </c>
      <c r="E4" s="41">
        <v>79885</v>
      </c>
      <c r="F4" s="41">
        <v>61847</v>
      </c>
      <c r="G4" s="41">
        <v>81019</v>
      </c>
      <c r="H4" s="41">
        <v>83680</v>
      </c>
      <c r="I4" s="41">
        <v>74404</v>
      </c>
      <c r="J4" s="41">
        <v>58886</v>
      </c>
      <c r="K4" s="41">
        <v>57832</v>
      </c>
      <c r="L4" s="42">
        <v>72852</v>
      </c>
      <c r="M4" s="42">
        <v>74054</v>
      </c>
      <c r="N4" s="42">
        <v>78011</v>
      </c>
      <c r="O4" s="42">
        <v>86357</v>
      </c>
      <c r="P4" s="42">
        <v>85823</v>
      </c>
      <c r="Q4" s="42">
        <v>106698</v>
      </c>
      <c r="R4" s="43">
        <v>95460.449999999953</v>
      </c>
    </row>
    <row r="5" spans="1:24" x14ac:dyDescent="0.2">
      <c r="A5" s="37" t="s">
        <v>20</v>
      </c>
      <c r="B5" s="41">
        <v>8247</v>
      </c>
      <c r="C5" s="41">
        <v>10149.5</v>
      </c>
      <c r="D5" s="41">
        <v>12344</v>
      </c>
      <c r="E5" s="41">
        <v>15386</v>
      </c>
      <c r="F5" s="41">
        <v>14733</v>
      </c>
      <c r="G5" s="41">
        <v>12647</v>
      </c>
      <c r="H5" s="41">
        <v>14882</v>
      </c>
      <c r="I5" s="41">
        <v>19002</v>
      </c>
      <c r="J5" s="41">
        <v>28554</v>
      </c>
      <c r="K5" s="41">
        <v>37292</v>
      </c>
      <c r="L5" s="42">
        <v>50875</v>
      </c>
      <c r="M5" s="42">
        <v>51408</v>
      </c>
      <c r="N5" s="42">
        <v>31594</v>
      </c>
      <c r="O5" s="42">
        <v>90628</v>
      </c>
      <c r="P5" s="42">
        <v>76420</v>
      </c>
      <c r="Q5" s="42">
        <v>82036</v>
      </c>
      <c r="R5" s="43">
        <v>83342.920000000042</v>
      </c>
    </row>
    <row r="6" spans="1:24" x14ac:dyDescent="0.2">
      <c r="A6" s="36" t="s">
        <v>21</v>
      </c>
      <c r="B6" s="38">
        <v>116821</v>
      </c>
      <c r="C6" s="38">
        <v>120411</v>
      </c>
      <c r="D6" s="38">
        <v>118134</v>
      </c>
      <c r="E6" s="38">
        <v>114158</v>
      </c>
      <c r="F6" s="38">
        <v>150778</v>
      </c>
      <c r="G6" s="38">
        <v>184702</v>
      </c>
      <c r="H6" s="38">
        <v>208693</v>
      </c>
      <c r="I6" s="38">
        <v>212586</v>
      </c>
      <c r="J6" s="38">
        <v>230127</v>
      </c>
      <c r="K6" s="38">
        <v>230164</v>
      </c>
      <c r="L6" s="39">
        <v>243149</v>
      </c>
      <c r="M6" s="39">
        <v>235444</v>
      </c>
      <c r="N6" s="39">
        <v>229449</v>
      </c>
      <c r="O6" s="39">
        <v>334891</v>
      </c>
      <c r="P6" s="39">
        <v>346941</v>
      </c>
      <c r="Q6" s="39">
        <v>320009</v>
      </c>
      <c r="R6" s="40">
        <v>377530.94999999995</v>
      </c>
    </row>
    <row r="7" spans="1:24" s="20" customFormat="1" x14ac:dyDescent="0.2">
      <c r="A7" s="36" t="s">
        <v>22</v>
      </c>
      <c r="B7" s="38">
        <v>34033</v>
      </c>
      <c r="C7" s="38">
        <v>27686</v>
      </c>
      <c r="D7" s="38">
        <v>13072</v>
      </c>
      <c r="E7" s="38">
        <v>22443</v>
      </c>
      <c r="F7" s="38">
        <v>34752</v>
      </c>
      <c r="G7" s="38">
        <v>37190</v>
      </c>
      <c r="H7" s="38">
        <v>38280</v>
      </c>
      <c r="I7" s="38">
        <v>65681</v>
      </c>
      <c r="J7" s="38">
        <v>71790</v>
      </c>
      <c r="K7" s="38">
        <v>76931</v>
      </c>
      <c r="L7" s="39">
        <v>89311</v>
      </c>
      <c r="M7" s="39">
        <v>82392</v>
      </c>
      <c r="N7" s="39">
        <v>106470</v>
      </c>
      <c r="O7" s="39">
        <v>121633</v>
      </c>
      <c r="P7" s="39">
        <v>137585</v>
      </c>
      <c r="Q7" s="39">
        <v>95167</v>
      </c>
      <c r="R7" s="40">
        <v>122748.03</v>
      </c>
    </row>
    <row r="8" spans="1:24" x14ac:dyDescent="0.2">
      <c r="A8" s="36" t="s">
        <v>23</v>
      </c>
      <c r="B8" s="38">
        <v>5369</v>
      </c>
      <c r="C8" s="38">
        <v>9862</v>
      </c>
      <c r="D8" s="38">
        <v>10644</v>
      </c>
      <c r="E8" s="38">
        <v>15962</v>
      </c>
      <c r="F8" s="38">
        <v>20363</v>
      </c>
      <c r="G8" s="38">
        <v>28010</v>
      </c>
      <c r="H8" s="38">
        <v>24490</v>
      </c>
      <c r="I8" s="38">
        <v>5587</v>
      </c>
      <c r="J8" s="38">
        <v>3564</v>
      </c>
      <c r="K8" s="38">
        <v>2227</v>
      </c>
      <c r="L8" s="39">
        <v>1912</v>
      </c>
      <c r="M8" s="39">
        <v>5270</v>
      </c>
      <c r="N8" s="39">
        <v>17643</v>
      </c>
      <c r="O8" s="39">
        <v>38437</v>
      </c>
      <c r="P8" s="39">
        <v>27615</v>
      </c>
      <c r="Q8" s="39">
        <v>57432</v>
      </c>
      <c r="R8" s="40">
        <v>56823.569999999949</v>
      </c>
    </row>
    <row r="9" spans="1:24" x14ac:dyDescent="0.2">
      <c r="A9" s="29" t="s">
        <v>24</v>
      </c>
      <c r="B9" s="33">
        <v>219681</v>
      </c>
      <c r="C9" s="33">
        <v>222733</v>
      </c>
      <c r="D9" s="33">
        <v>226549</v>
      </c>
      <c r="E9" s="33">
        <v>247834</v>
      </c>
      <c r="F9" s="33">
        <v>282473</v>
      </c>
      <c r="G9" s="33">
        <v>343568</v>
      </c>
      <c r="H9" s="33">
        <v>370026</v>
      </c>
      <c r="I9" s="33">
        <v>377259</v>
      </c>
      <c r="J9" s="33">
        <v>392921</v>
      </c>
      <c r="K9" s="33">
        <v>404446</v>
      </c>
      <c r="L9" s="33">
        <v>458099</v>
      </c>
      <c r="M9" s="33">
        <v>448568</v>
      </c>
      <c r="N9" s="33">
        <f>N3+N6+N7+N8</f>
        <v>463167</v>
      </c>
      <c r="O9" s="33">
        <f>O3+O6+O7+O8</f>
        <v>671946</v>
      </c>
      <c r="P9" s="33">
        <f>P3+P6+P7+P8</f>
        <v>674384</v>
      </c>
      <c r="Q9" s="33">
        <f>Q3+Q6+Q7+Q8</f>
        <v>661342</v>
      </c>
      <c r="R9" s="34">
        <f>R3+R6+R7+R8</f>
        <v>735905.91999999993</v>
      </c>
    </row>
    <row r="10" spans="1:24" s="23" customFormat="1" x14ac:dyDescent="0.2">
      <c r="A10" s="21"/>
      <c r="B10" s="44"/>
      <c r="C10" s="22"/>
      <c r="D10" s="22"/>
      <c r="E10" s="22"/>
      <c r="F10" s="22"/>
      <c r="G10" s="22"/>
      <c r="H10" s="22"/>
      <c r="I10" s="22"/>
      <c r="R10" s="24"/>
    </row>
    <row r="11" spans="1:24" x14ac:dyDescent="0.2">
      <c r="A11" s="37" t="s">
        <v>25</v>
      </c>
      <c r="B11" s="41">
        <v>114725</v>
      </c>
      <c r="C11" s="41">
        <v>120279</v>
      </c>
      <c r="D11" s="41">
        <v>127238</v>
      </c>
      <c r="E11" s="41">
        <v>134147</v>
      </c>
      <c r="F11" s="41">
        <v>123768</v>
      </c>
      <c r="G11" s="41">
        <v>127545</v>
      </c>
      <c r="H11" s="41">
        <v>129929</v>
      </c>
      <c r="I11" s="41">
        <v>124807</v>
      </c>
      <c r="J11" s="41">
        <v>118552</v>
      </c>
      <c r="K11" s="41">
        <v>108516</v>
      </c>
      <c r="L11" s="41">
        <v>110338</v>
      </c>
      <c r="M11" s="41">
        <v>111101</v>
      </c>
      <c r="N11" s="41">
        <v>110273</v>
      </c>
      <c r="O11" s="41">
        <v>111825</v>
      </c>
      <c r="P11" s="41">
        <v>122131.77757899999</v>
      </c>
      <c r="Q11" s="42">
        <v>128318</v>
      </c>
      <c r="R11" s="45">
        <f>[1]AreaSafra!D7</f>
        <v>211929.87173700001</v>
      </c>
    </row>
    <row r="12" spans="1:24" x14ac:dyDescent="0.2">
      <c r="A12" s="37" t="s">
        <v>26</v>
      </c>
      <c r="B12" s="41">
        <v>61599</v>
      </c>
      <c r="C12" s="41">
        <v>63169</v>
      </c>
      <c r="D12" s="41">
        <v>71825</v>
      </c>
      <c r="E12" s="41">
        <v>75858</v>
      </c>
      <c r="F12" s="41">
        <v>75860</v>
      </c>
      <c r="G12" s="41">
        <v>94663</v>
      </c>
      <c r="H12" s="41">
        <v>100507</v>
      </c>
      <c r="I12" s="41">
        <v>93867</v>
      </c>
      <c r="J12" s="41">
        <v>97929</v>
      </c>
      <c r="K12" s="41">
        <v>106540</v>
      </c>
      <c r="L12" s="41">
        <v>131607</v>
      </c>
      <c r="M12" s="41">
        <v>129946</v>
      </c>
      <c r="N12" s="41">
        <f>135006</f>
        <v>135006</v>
      </c>
      <c r="O12" s="41">
        <v>250775</v>
      </c>
      <c r="P12" s="41">
        <v>231850.47568800004</v>
      </c>
      <c r="Q12" s="42">
        <v>222519</v>
      </c>
      <c r="R12" s="45">
        <f>[1]AreaSafra!D8</f>
        <v>230636.97826299994</v>
      </c>
    </row>
    <row r="13" spans="1:24" x14ac:dyDescent="0.2">
      <c r="A13" s="37" t="s">
        <v>27</v>
      </c>
      <c r="B13" s="41" t="s">
        <v>28</v>
      </c>
      <c r="C13" s="41" t="s">
        <v>28</v>
      </c>
      <c r="D13" s="41" t="s">
        <v>28</v>
      </c>
      <c r="E13" s="41" t="s">
        <v>28</v>
      </c>
      <c r="F13" s="41">
        <v>0</v>
      </c>
      <c r="G13" s="41">
        <v>30657</v>
      </c>
      <c r="H13" s="41">
        <v>40534</v>
      </c>
      <c r="I13" s="41">
        <v>41375</v>
      </c>
      <c r="J13" s="41">
        <v>39523</v>
      </c>
      <c r="K13" s="41">
        <v>38879</v>
      </c>
      <c r="L13" s="41">
        <v>39552</v>
      </c>
      <c r="M13" s="41">
        <v>40148</v>
      </c>
      <c r="N13" s="41">
        <f>41594</f>
        <v>41594</v>
      </c>
      <c r="O13" s="41">
        <v>41316</v>
      </c>
      <c r="P13" s="41">
        <v>41669.020000000004</v>
      </c>
      <c r="Q13" s="42">
        <v>41662</v>
      </c>
      <c r="R13" s="45">
        <f>[1]AreaSafra!D9</f>
        <v>48327.589999999989</v>
      </c>
    </row>
    <row r="14" spans="1:24" x14ac:dyDescent="0.2">
      <c r="A14" s="37" t="s">
        <v>29</v>
      </c>
      <c r="B14" s="41" t="s">
        <v>28</v>
      </c>
      <c r="C14" s="41" t="s">
        <v>28</v>
      </c>
      <c r="D14" s="41" t="s">
        <v>28</v>
      </c>
      <c r="E14" s="41" t="s">
        <v>28</v>
      </c>
      <c r="F14" s="41">
        <v>31268</v>
      </c>
      <c r="G14" s="41">
        <v>29244</v>
      </c>
      <c r="H14" s="41">
        <v>30316</v>
      </c>
      <c r="I14" s="41">
        <v>30301</v>
      </c>
      <c r="J14" s="41">
        <v>35110</v>
      </c>
      <c r="K14" s="41">
        <v>34672</v>
      </c>
      <c r="L14" s="41">
        <v>34662</v>
      </c>
      <c r="M14" s="41">
        <v>32263</v>
      </c>
      <c r="N14" s="41">
        <f>35162</f>
        <v>35162</v>
      </c>
      <c r="O14" s="41">
        <v>44651</v>
      </c>
      <c r="P14" s="41">
        <v>49481.076733000002</v>
      </c>
      <c r="Q14" s="42">
        <v>51297</v>
      </c>
      <c r="R14" s="45">
        <f>[1]AreaSafra!D10</f>
        <v>0</v>
      </c>
    </row>
    <row r="15" spans="1:24" x14ac:dyDescent="0.2">
      <c r="A15" s="37" t="s">
        <v>30</v>
      </c>
      <c r="B15" s="41">
        <v>43356</v>
      </c>
      <c r="C15" s="41">
        <v>39284</v>
      </c>
      <c r="D15" s="41">
        <v>27486</v>
      </c>
      <c r="E15" s="41">
        <v>37829</v>
      </c>
      <c r="F15" s="41">
        <v>51577</v>
      </c>
      <c r="G15" s="41">
        <v>61828</v>
      </c>
      <c r="H15" s="41">
        <v>68740</v>
      </c>
      <c r="I15" s="41">
        <v>86908</v>
      </c>
      <c r="J15" s="41">
        <v>101808</v>
      </c>
      <c r="K15" s="41">
        <v>115839</v>
      </c>
      <c r="L15" s="41">
        <v>141940</v>
      </c>
      <c r="M15" s="41">
        <v>135110</v>
      </c>
      <c r="N15" s="41">
        <v>141133</v>
      </c>
      <c r="O15" s="41">
        <v>223380</v>
      </c>
      <c r="P15" s="41">
        <v>229252</v>
      </c>
      <c r="Q15" s="42">
        <v>217546</v>
      </c>
      <c r="R15" s="45">
        <f>[1]AreaSafra!$D$11</f>
        <v>245011.47999999998</v>
      </c>
    </row>
    <row r="16" spans="1:24" x14ac:dyDescent="0.2">
      <c r="A16" s="29" t="s">
        <v>24</v>
      </c>
      <c r="B16" s="33">
        <v>219681</v>
      </c>
      <c r="C16" s="33">
        <v>222733</v>
      </c>
      <c r="D16" s="33">
        <v>226549</v>
      </c>
      <c r="E16" s="33">
        <v>247834</v>
      </c>
      <c r="F16" s="33">
        <v>282473</v>
      </c>
      <c r="G16" s="33">
        <v>343937</v>
      </c>
      <c r="H16" s="33">
        <v>370026</v>
      </c>
      <c r="I16" s="33">
        <v>377259</v>
      </c>
      <c r="J16" s="35">
        <v>392921</v>
      </c>
      <c r="K16" s="35">
        <v>404446</v>
      </c>
      <c r="L16" s="35">
        <v>458099</v>
      </c>
      <c r="M16" s="35">
        <v>448568</v>
      </c>
      <c r="N16" s="35">
        <f>SUM(N11:N15)-1</f>
        <v>463167</v>
      </c>
      <c r="O16" s="33">
        <f>SUM(O11:O15)-1</f>
        <v>671946</v>
      </c>
      <c r="P16" s="33">
        <f>SUM(P11:P15)</f>
        <v>674384.35000000009</v>
      </c>
      <c r="Q16" s="33">
        <f>SUM(Q11:Q15)</f>
        <v>661342</v>
      </c>
      <c r="R16" s="34">
        <f>SUM(R11:R15)</f>
        <v>735905.91999999993</v>
      </c>
      <c r="T16" s="25"/>
    </row>
    <row r="17" spans="1:24" x14ac:dyDescent="0.2">
      <c r="R17" s="26"/>
    </row>
    <row r="18" spans="1:24" x14ac:dyDescent="0.2">
      <c r="A18" s="27"/>
    </row>
    <row r="19" spans="1:24" ht="14.25" customHeight="1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</row>
  </sheetData>
  <mergeCells count="1">
    <mergeCell ref="A19:X19"/>
  </mergeCells>
  <phoneticPr fontId="16" type="noConversion"/>
  <pageMargins left="0.78740157499999996" right="0.78740157499999996" top="0.984251969" bottom="0.984251969" header="0.4921259845" footer="0.49212598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6" sqref="D36"/>
    </sheetView>
  </sheetViews>
  <sheetFormatPr defaultRowHeight="15" x14ac:dyDescent="0.25"/>
  <cols>
    <col min="1" max="1" width="23.140625" bestFit="1" customWidth="1"/>
    <col min="2" max="9" width="10.140625" bestFit="1" customWidth="1"/>
    <col min="12" max="12" width="8.85546875" customWidth="1"/>
    <col min="16" max="17" width="17.42578125" customWidth="1"/>
  </cols>
  <sheetData>
    <row r="1" spans="1:24" ht="1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30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16" t="s">
        <v>16</v>
      </c>
      <c r="Q2" s="16" t="s">
        <v>17</v>
      </c>
    </row>
    <row r="3" spans="1:24" x14ac:dyDescent="0.25">
      <c r="A3" s="10" t="s">
        <v>18</v>
      </c>
      <c r="B3" s="11">
        <v>63458</v>
      </c>
      <c r="C3" s="11">
        <v>64774.8</v>
      </c>
      <c r="D3" s="11">
        <v>84700</v>
      </c>
      <c r="E3" s="11">
        <v>95271</v>
      </c>
      <c r="F3" s="11">
        <v>76580</v>
      </c>
      <c r="G3" s="11">
        <v>93666</v>
      </c>
      <c r="H3" s="11">
        <v>98563</v>
      </c>
      <c r="I3" s="11">
        <v>93405</v>
      </c>
      <c r="J3" s="11">
        <v>87440</v>
      </c>
      <c r="K3" s="11">
        <v>95124</v>
      </c>
      <c r="L3" s="14">
        <v>123727</v>
      </c>
      <c r="M3" s="14">
        <f>SUM(M4:M5)</f>
        <v>125462</v>
      </c>
      <c r="N3" s="14">
        <f>SUM(N4:N5)</f>
        <v>109605</v>
      </c>
      <c r="O3" s="14">
        <f>SUM(O4:O5)</f>
        <v>176985</v>
      </c>
      <c r="P3" s="14">
        <f>SUM(P4:P5)</f>
        <v>171114</v>
      </c>
      <c r="Q3" s="14">
        <f>SUM(Q4:Q5)</f>
        <v>162274</v>
      </c>
    </row>
    <row r="4" spans="1:24" x14ac:dyDescent="0.25">
      <c r="A4" t="s">
        <v>19</v>
      </c>
      <c r="B4" s="4">
        <v>55211</v>
      </c>
      <c r="C4" s="4">
        <v>54625.3</v>
      </c>
      <c r="D4" s="4">
        <v>72356</v>
      </c>
      <c r="E4" s="4">
        <v>79885</v>
      </c>
      <c r="F4" s="4">
        <v>61847</v>
      </c>
      <c r="G4" s="4">
        <v>81019</v>
      </c>
      <c r="H4" s="4">
        <v>83680</v>
      </c>
      <c r="I4" s="4">
        <v>74404</v>
      </c>
      <c r="J4" s="4">
        <v>58886</v>
      </c>
      <c r="K4" s="4">
        <v>57832</v>
      </c>
      <c r="L4" s="15">
        <v>72852</v>
      </c>
      <c r="M4" s="15">
        <v>74054</v>
      </c>
      <c r="N4" s="15">
        <v>78011</v>
      </c>
      <c r="O4" s="15">
        <v>86357</v>
      </c>
      <c r="P4" s="15">
        <v>83290</v>
      </c>
      <c r="Q4" s="15">
        <v>85854</v>
      </c>
    </row>
    <row r="5" spans="1:24" x14ac:dyDescent="0.25">
      <c r="A5" t="s">
        <v>20</v>
      </c>
      <c r="B5" s="4">
        <v>8247</v>
      </c>
      <c r="C5" s="4">
        <v>10149.5</v>
      </c>
      <c r="D5" s="4">
        <v>12344</v>
      </c>
      <c r="E5" s="4">
        <v>15386</v>
      </c>
      <c r="F5" s="4">
        <v>14733</v>
      </c>
      <c r="G5" s="4">
        <v>12647</v>
      </c>
      <c r="H5" s="4">
        <v>14882</v>
      </c>
      <c r="I5" s="4">
        <v>19002</v>
      </c>
      <c r="J5" s="4">
        <v>28554</v>
      </c>
      <c r="K5" s="4">
        <v>37292</v>
      </c>
      <c r="L5" s="15">
        <v>50875</v>
      </c>
      <c r="M5" s="15">
        <v>51408</v>
      </c>
      <c r="N5" s="15">
        <v>31594</v>
      </c>
      <c r="O5" s="15">
        <v>90628</v>
      </c>
      <c r="P5" s="15">
        <v>87824</v>
      </c>
      <c r="Q5" s="15">
        <v>76420</v>
      </c>
    </row>
    <row r="6" spans="1:24" x14ac:dyDescent="0.25">
      <c r="A6" s="10" t="s">
        <v>21</v>
      </c>
      <c r="B6" s="11">
        <v>116821</v>
      </c>
      <c r="C6" s="11">
        <v>120411</v>
      </c>
      <c r="D6" s="11">
        <v>118134</v>
      </c>
      <c r="E6" s="11">
        <v>114158</v>
      </c>
      <c r="F6" s="11">
        <v>150778</v>
      </c>
      <c r="G6" s="11">
        <v>184702</v>
      </c>
      <c r="H6" s="11">
        <v>208693</v>
      </c>
      <c r="I6" s="11">
        <v>212586</v>
      </c>
      <c r="J6" s="11">
        <v>230127</v>
      </c>
      <c r="K6" s="11">
        <v>230164</v>
      </c>
      <c r="L6" s="14">
        <v>243149</v>
      </c>
      <c r="M6" s="14">
        <v>235444</v>
      </c>
      <c r="N6" s="14">
        <v>229449</v>
      </c>
      <c r="O6" s="14">
        <v>334891</v>
      </c>
      <c r="P6" s="14">
        <v>349716</v>
      </c>
      <c r="Q6" s="14">
        <v>346941</v>
      </c>
    </row>
    <row r="7" spans="1:24" s="10" customFormat="1" x14ac:dyDescent="0.25">
      <c r="A7" s="10" t="s">
        <v>22</v>
      </c>
      <c r="B7" s="11">
        <v>34033</v>
      </c>
      <c r="C7" s="11">
        <v>27686</v>
      </c>
      <c r="D7" s="11">
        <v>13072</v>
      </c>
      <c r="E7" s="11">
        <v>22443</v>
      </c>
      <c r="F7" s="11">
        <v>34752</v>
      </c>
      <c r="G7" s="11">
        <v>37190</v>
      </c>
      <c r="H7" s="11">
        <v>38280</v>
      </c>
      <c r="I7" s="11">
        <v>65681</v>
      </c>
      <c r="J7" s="11">
        <v>71790</v>
      </c>
      <c r="K7" s="11">
        <v>76931</v>
      </c>
      <c r="L7" s="14">
        <v>89311</v>
      </c>
      <c r="M7" s="14">
        <v>82392</v>
      </c>
      <c r="N7" s="14">
        <v>106470</v>
      </c>
      <c r="O7" s="14">
        <v>121633</v>
      </c>
      <c r="P7" s="14">
        <v>129830</v>
      </c>
      <c r="Q7" s="14">
        <v>137823</v>
      </c>
    </row>
    <row r="8" spans="1:24" x14ac:dyDescent="0.25">
      <c r="A8" s="10" t="s">
        <v>23</v>
      </c>
      <c r="B8" s="11">
        <v>5369</v>
      </c>
      <c r="C8" s="11">
        <v>9862</v>
      </c>
      <c r="D8" s="11">
        <v>10644</v>
      </c>
      <c r="E8" s="11">
        <v>15962</v>
      </c>
      <c r="F8" s="11">
        <v>20363</v>
      </c>
      <c r="G8" s="11">
        <v>28010</v>
      </c>
      <c r="H8" s="11">
        <v>24490</v>
      </c>
      <c r="I8" s="11">
        <v>5587</v>
      </c>
      <c r="J8" s="11">
        <v>3564</v>
      </c>
      <c r="K8" s="11">
        <v>2227</v>
      </c>
      <c r="L8" s="14">
        <v>1912</v>
      </c>
      <c r="M8" s="14">
        <v>5270</v>
      </c>
      <c r="N8" s="14">
        <v>17643</v>
      </c>
      <c r="O8" s="14">
        <v>38437</v>
      </c>
      <c r="P8" s="14">
        <v>17225</v>
      </c>
      <c r="Q8" s="14">
        <v>22810</v>
      </c>
    </row>
    <row r="9" spans="1:24" x14ac:dyDescent="0.25">
      <c r="A9" s="5" t="s">
        <v>24</v>
      </c>
      <c r="B9" s="6">
        <v>219681</v>
      </c>
      <c r="C9" s="6">
        <v>222733</v>
      </c>
      <c r="D9" s="6">
        <v>226549</v>
      </c>
      <c r="E9" s="6">
        <v>247834</v>
      </c>
      <c r="F9" s="6">
        <v>282473</v>
      </c>
      <c r="G9" s="6">
        <v>343568</v>
      </c>
      <c r="H9" s="6">
        <v>370026</v>
      </c>
      <c r="I9" s="6">
        <v>377259</v>
      </c>
      <c r="J9" s="6">
        <v>392921</v>
      </c>
      <c r="K9" s="6">
        <v>404446</v>
      </c>
      <c r="L9" s="6">
        <v>458099</v>
      </c>
      <c r="M9" s="6">
        <v>448568</v>
      </c>
      <c r="N9" s="6">
        <f>N3+N6+N7+N8</f>
        <v>463167</v>
      </c>
      <c r="O9" s="6">
        <f>O3+O6+O7+O8</f>
        <v>671946</v>
      </c>
      <c r="P9" s="6">
        <f>P3+P6+P7+P8</f>
        <v>667885</v>
      </c>
      <c r="Q9" s="6">
        <f>Q3+Q6+Q7+Q8</f>
        <v>669848</v>
      </c>
    </row>
    <row r="10" spans="1:24" s="9" customFormat="1" x14ac:dyDescent="0.25">
      <c r="A10" s="7"/>
      <c r="B10" s="8"/>
      <c r="C10" s="8"/>
      <c r="D10" s="8"/>
      <c r="E10" s="8"/>
      <c r="F10" s="8"/>
      <c r="G10" s="8"/>
      <c r="H10" s="8"/>
      <c r="I10" s="8"/>
    </row>
    <row r="11" spans="1:24" x14ac:dyDescent="0.25">
      <c r="A11" t="s">
        <v>25</v>
      </c>
      <c r="B11" s="4">
        <v>114725</v>
      </c>
      <c r="C11" s="4">
        <v>120279</v>
      </c>
      <c r="D11" s="4">
        <v>127238</v>
      </c>
      <c r="E11" s="4">
        <v>134147</v>
      </c>
      <c r="F11" s="4">
        <v>123768</v>
      </c>
      <c r="G11" s="4">
        <v>127545</v>
      </c>
      <c r="H11" s="4">
        <v>129929</v>
      </c>
      <c r="I11" s="4">
        <v>124807</v>
      </c>
      <c r="J11" s="4">
        <v>118552</v>
      </c>
      <c r="K11" s="4">
        <v>108516</v>
      </c>
      <c r="L11" s="4">
        <v>110338</v>
      </c>
      <c r="M11" s="4">
        <v>111101</v>
      </c>
      <c r="N11" s="4">
        <v>110273</v>
      </c>
      <c r="O11" s="4">
        <v>111825</v>
      </c>
      <c r="P11" s="4">
        <v>114413</v>
      </c>
      <c r="Q11" s="15">
        <v>125827</v>
      </c>
    </row>
    <row r="12" spans="1:24" x14ac:dyDescent="0.25">
      <c r="A12" t="s">
        <v>26</v>
      </c>
      <c r="B12" s="4">
        <v>61599</v>
      </c>
      <c r="C12" s="4">
        <v>63169</v>
      </c>
      <c r="D12" s="4">
        <v>71825</v>
      </c>
      <c r="E12" s="4">
        <v>75858</v>
      </c>
      <c r="F12" s="4">
        <v>75860</v>
      </c>
      <c r="G12" s="4">
        <v>94663</v>
      </c>
      <c r="H12" s="4">
        <v>100507</v>
      </c>
      <c r="I12" s="4">
        <v>93867</v>
      </c>
      <c r="J12" s="4">
        <v>97929</v>
      </c>
      <c r="K12" s="4">
        <v>106540</v>
      </c>
      <c r="L12" s="4">
        <v>131607</v>
      </c>
      <c r="M12" s="4">
        <v>129946</v>
      </c>
      <c r="N12" s="4">
        <f>135006</f>
        <v>135006</v>
      </c>
      <c r="O12" s="4">
        <v>250775</v>
      </c>
      <c r="P12" s="4">
        <v>240347</v>
      </c>
      <c r="Q12" s="15">
        <v>228052</v>
      </c>
    </row>
    <row r="13" spans="1:24" x14ac:dyDescent="0.25">
      <c r="A13" t="s">
        <v>27</v>
      </c>
      <c r="B13" s="4" t="s">
        <v>28</v>
      </c>
      <c r="C13" s="4" t="s">
        <v>28</v>
      </c>
      <c r="D13" s="4" t="s">
        <v>28</v>
      </c>
      <c r="E13" s="4" t="s">
        <v>28</v>
      </c>
      <c r="F13" s="4">
        <v>0</v>
      </c>
      <c r="G13" s="4">
        <v>30657</v>
      </c>
      <c r="H13" s="4">
        <v>40534</v>
      </c>
      <c r="I13" s="4">
        <v>41375</v>
      </c>
      <c r="J13" s="4">
        <v>39523</v>
      </c>
      <c r="K13" s="4">
        <v>38879</v>
      </c>
      <c r="L13" s="4">
        <v>39552</v>
      </c>
      <c r="M13" s="4">
        <v>40148</v>
      </c>
      <c r="N13" s="4">
        <f>41594</f>
        <v>41594</v>
      </c>
      <c r="O13" s="4">
        <v>41316</v>
      </c>
      <c r="P13" s="4">
        <v>41801</v>
      </c>
      <c r="Q13" s="15">
        <v>41669</v>
      </c>
    </row>
    <row r="14" spans="1:24" x14ac:dyDescent="0.25">
      <c r="A14" t="s">
        <v>29</v>
      </c>
      <c r="B14" s="4" t="s">
        <v>28</v>
      </c>
      <c r="C14" s="4" t="s">
        <v>28</v>
      </c>
      <c r="D14" s="4" t="s">
        <v>28</v>
      </c>
      <c r="E14" s="4" t="s">
        <v>28</v>
      </c>
      <c r="F14" s="4">
        <v>31268</v>
      </c>
      <c r="G14" s="4">
        <v>29244</v>
      </c>
      <c r="H14" s="4">
        <v>30316</v>
      </c>
      <c r="I14" s="4">
        <v>30301</v>
      </c>
      <c r="J14" s="4">
        <v>35110</v>
      </c>
      <c r="K14" s="4">
        <v>34672</v>
      </c>
      <c r="L14" s="4">
        <v>34662</v>
      </c>
      <c r="M14" s="4">
        <v>32263</v>
      </c>
      <c r="N14" s="4">
        <f>35162</f>
        <v>35162</v>
      </c>
      <c r="O14" s="4">
        <v>44651</v>
      </c>
      <c r="P14" s="4">
        <v>48401</v>
      </c>
      <c r="Q14" s="15">
        <v>49615</v>
      </c>
    </row>
    <row r="15" spans="1:24" x14ac:dyDescent="0.25">
      <c r="A15" t="s">
        <v>30</v>
      </c>
      <c r="B15" s="4">
        <v>43356</v>
      </c>
      <c r="C15" s="4">
        <v>39284</v>
      </c>
      <c r="D15" s="4">
        <v>27486</v>
      </c>
      <c r="E15" s="4">
        <v>37829</v>
      </c>
      <c r="F15" s="4">
        <v>51577</v>
      </c>
      <c r="G15" s="4">
        <v>61828</v>
      </c>
      <c r="H15" s="4">
        <v>68740</v>
      </c>
      <c r="I15" s="4">
        <v>86908</v>
      </c>
      <c r="J15" s="4">
        <v>101808</v>
      </c>
      <c r="K15" s="4">
        <v>115839</v>
      </c>
      <c r="L15" s="4">
        <v>141940</v>
      </c>
      <c r="M15" s="4">
        <v>135110</v>
      </c>
      <c r="N15" s="4">
        <v>141133</v>
      </c>
      <c r="O15" s="4">
        <v>223380</v>
      </c>
      <c r="P15" s="4">
        <v>222923</v>
      </c>
      <c r="Q15" s="15">
        <v>224685</v>
      </c>
    </row>
    <row r="16" spans="1:24" x14ac:dyDescent="0.25">
      <c r="A16" s="5" t="s">
        <v>24</v>
      </c>
      <c r="B16" s="6">
        <v>219681</v>
      </c>
      <c r="C16" s="6">
        <v>222733</v>
      </c>
      <c r="D16" s="6">
        <v>226549</v>
      </c>
      <c r="E16" s="6">
        <v>247834</v>
      </c>
      <c r="F16" s="6">
        <v>282473</v>
      </c>
      <c r="G16" s="6">
        <v>343937</v>
      </c>
      <c r="H16" s="6">
        <v>370026</v>
      </c>
      <c r="I16" s="6">
        <v>377259</v>
      </c>
      <c r="J16" s="12">
        <v>392921</v>
      </c>
      <c r="K16" s="12">
        <v>404446</v>
      </c>
      <c r="L16" s="12">
        <v>458099</v>
      </c>
      <c r="M16" s="12">
        <v>448568</v>
      </c>
      <c r="N16" s="12">
        <f>SUM(N11:N15)-1</f>
        <v>463167</v>
      </c>
      <c r="O16" s="6">
        <f>SUM(O11:O15)-1</f>
        <v>671946</v>
      </c>
      <c r="P16" s="6">
        <f>SUM(P11:P15)</f>
        <v>667885</v>
      </c>
      <c r="Q16" s="6">
        <f>SUM(Q11:Q15)</f>
        <v>669848</v>
      </c>
    </row>
    <row r="17" spans="1:24" x14ac:dyDescent="0.25">
      <c r="Q17" t="s">
        <v>31</v>
      </c>
    </row>
    <row r="18" spans="1:24" x14ac:dyDescent="0.25">
      <c r="A18" s="1"/>
    </row>
    <row r="19" spans="1:24" ht="14.25" customHeight="1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</sheetData>
  <mergeCells count="1">
    <mergeCell ref="A19:X19"/>
  </mergeCells>
  <pageMargins left="0.78740157499999996" right="0.78740157499999996" top="0.984251969" bottom="0.984251969" header="0.4921259845" footer="0.492125984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E004AB5DACC946B9DF68C3C2C54DFD" ma:contentTypeVersion="19" ma:contentTypeDescription="Create a new document." ma:contentTypeScope="" ma:versionID="2339e486466b1254c7f0940fda2ab37a">
  <xsd:schema xmlns:xsd="http://www.w3.org/2001/XMLSchema" xmlns:xs="http://www.w3.org/2001/XMLSchema" xmlns:p="http://schemas.microsoft.com/office/2006/metadata/properties" xmlns:ns2="29dfc1a8-b777-4321-a74f-896313141591" xmlns:ns3="4c99e0e0-a7ff-498c-a891-888aae3c0d40" targetNamespace="http://schemas.microsoft.com/office/2006/metadata/properties" ma:root="true" ma:fieldsID="8f60746762376c8ae0284005b9568a69" ns2:_="" ns3:_="">
    <xsd:import namespace="29dfc1a8-b777-4321-a74f-896313141591"/>
    <xsd:import namespace="4c99e0e0-a7ff-498c-a891-888aae3c0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fc1a8-b777-4321-a74f-896313141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db3cea5-0ee3-4113-b3a4-755b0456c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e0e0-a7ff-498c-a891-888aae3c0d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696b19-8f9b-4b7e-8fd3-f648f8e0756d}" ma:internalName="TaxCatchAll" ma:showField="CatchAllData" ma:web="4c99e0e0-a7ff-498c-a891-888aae3c0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e0e0-a7ff-498c-a891-888aae3c0d40" xsi:nil="true"/>
    <lcf76f155ced4ddcb4097134ff3c332f xmlns="29dfc1a8-b777-4321-a74f-8963131415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C233A5-47EC-49A7-B0BB-6A4E019A3E1E}"/>
</file>

<file path=customXml/itemProps2.xml><?xml version="1.0" encoding="utf-8"?>
<ds:datastoreItem xmlns:ds="http://schemas.openxmlformats.org/officeDocument/2006/customXml" ds:itemID="{5A0E7DD4-F4BE-4CC3-9CC7-4EF6FB0E91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8FFFEE-D64D-433D-8DEA-55DE86CFF645}">
  <ds:schemaRefs>
    <ds:schemaRef ds:uri="http://schemas.microsoft.com/office/2006/metadata/properties"/>
    <ds:schemaRef ds:uri="29dfc1a8-b777-4321-a74f-896313141591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c99e0e0-a7ff-498c-a891-888aae3c0d40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Area Plantada</vt:lpstr>
      <vt:lpstr>AreaPlantada 1T23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Fundamentos Interativos</dc:title>
  <dc:subject/>
  <dc:creator>Alisandra Matos - SLC Agricola</dc:creator>
  <cp:keywords/>
  <dc:description/>
  <cp:lastModifiedBy>Laiza Rocha - SLC Agricola</cp:lastModifiedBy>
  <cp:revision/>
  <dcterms:created xsi:type="dcterms:W3CDTF">2016-07-11T14:39:04Z</dcterms:created>
  <dcterms:modified xsi:type="dcterms:W3CDTF">2025-08-18T20:48:29Z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0x01010038E004AB5DACC946B9DF68C3C2C54DFD</vt:lpwstr>
  </property>
  <property fmtid="{D5CDD505-2E9C-101B-9397-08002B2CF9AE}" pid="3" name="MediaServiceImageTags">
    <vt:lpwstr/>
  </property>
</Properties>
</file>