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atriainvest.sharepoint.com/sites/RI.RE/Documents/Recorrente/Planilha de Fundamentos/TRNT/2025/07. Jul 25/"/>
    </mc:Choice>
  </mc:AlternateContent>
  <xr:revisionPtr revIDLastSave="2427" documentId="13_ncr:1_{428080BE-B8F4-4CF3-9E85-8CB4305BD854}" xr6:coauthVersionLast="47" xr6:coauthVersionMax="47" xr10:uidLastSave="{43DC7CD7-9DE8-4D73-882E-928F32F265FD}"/>
  <bookViews>
    <workbookView xWindow="-120" yWindow="-120" windowWidth="29040" windowHeight="15840" activeTab="1" xr2:uid="{00000000-000D-0000-FFFF-FFFF00000000}"/>
  </bookViews>
  <sheets>
    <sheet name="Infos Gerais" sheetId="15" r:id="rId1"/>
    <sheet name="Resumo" sheetId="14" r:id="rId2"/>
    <sheet name="Portfólio (1.1)" sheetId="12" r:id="rId3"/>
    <sheet name="Portfólio (1.2)" sheetId="19" r:id="rId4"/>
    <sheet name="BP" sheetId="20" r:id="rId5"/>
    <sheet name="DRE" sheetId="21" r:id="rId6"/>
    <sheet name="Performance" sheetId="6" r:id="rId7"/>
    <sheet name="Rentabilidade" sheetId="17" r:id="rId8"/>
  </sheets>
  <definedNames>
    <definedName name="_BQ4.1" localSheetId="2" hidden="1">#REF!</definedName>
    <definedName name="_BQ4.1" localSheetId="3" hidden="1">#REF!</definedName>
    <definedName name="_BQ4.1" hidden="1">#REF!</definedName>
    <definedName name="_Regression_Int" hidden="1">1</definedName>
    <definedName name="Actual" localSheetId="4">(PeriodInActual*(#REF!&gt;0))*PeriodInPlan</definedName>
    <definedName name="Actual" localSheetId="5">(PeriodInActual*(#REF!&gt;0))*PeriodInPlan</definedName>
    <definedName name="Actual" localSheetId="2">('Portfólio (1.1)'!PeriodInActual*(#REF!&gt;0))*'Portfólio (1.1)'!PeriodInPlan</definedName>
    <definedName name="Actual" localSheetId="3">('Portfólio (1.2)'!PeriodInActual*(#REF!&gt;0))*'Portfólio (1.2)'!PeriodInPlan</definedName>
    <definedName name="Actual">(PeriodInActual*(#REF!&gt;0))*PeriodInPlan</definedName>
    <definedName name="ActualBeyond" localSheetId="4">PeriodInActual*(#REF!&gt;0)</definedName>
    <definedName name="ActualBeyond" localSheetId="5">PeriodInActual*(#REF!&gt;0)</definedName>
    <definedName name="ActualBeyond" localSheetId="2">'Portfólio (1.1)'!PeriodInActual*(#REF!&gt;0)</definedName>
    <definedName name="ActualBeyond" localSheetId="3">'Portfólio (1.2)'!PeriodInActual*(#REF!&gt;0)</definedName>
    <definedName name="ActualBeyond">PeriodInActual*(#REF!&gt;0)</definedName>
    <definedName name="ano_anterior" localSheetId="2">#REF!</definedName>
    <definedName name="ano_anterior" localSheetId="3">#REF!</definedName>
    <definedName name="ano_anterior">#REF!</definedName>
    <definedName name="AS2DocOpenMode" hidden="1">"AS2DocumentEdit"</definedName>
    <definedName name="Calendar10Month" localSheetId="2">#REF!</definedName>
    <definedName name="Calendar10Month" localSheetId="3">#REF!</definedName>
    <definedName name="Calendar10Month">#REF!</definedName>
    <definedName name="Calendar10MonthOption" localSheetId="4">MATCH(Calendar10Month,BP!Months,0)</definedName>
    <definedName name="Calendar10MonthOption" localSheetId="5">MATCH(Calendar10Month,DRE!Months,0)</definedName>
    <definedName name="Calendar10MonthOption" localSheetId="2">MATCH('Portfólio (1.1)'!Calendar10Month,[0]!Months,0)</definedName>
    <definedName name="Calendar10MonthOption" localSheetId="3">MATCH('Portfólio (1.2)'!Calendar10Month,[0]!Months,0)</definedName>
    <definedName name="Calendar10MonthOption">MATCH(Calendar10Month,Months,0)</definedName>
    <definedName name="Calendar10Year" localSheetId="2">#REF!</definedName>
    <definedName name="Calendar10Year" localSheetId="3">#REF!</definedName>
    <definedName name="Calendar10Year">#REF!</definedName>
    <definedName name="Calendar11Month" localSheetId="2">#REF!</definedName>
    <definedName name="Calendar11Month" localSheetId="3">#REF!</definedName>
    <definedName name="Calendar11Month">#REF!</definedName>
    <definedName name="Calendar11MonthOption" localSheetId="4">MATCH(Calendar11Month,BP!Months,0)</definedName>
    <definedName name="Calendar11MonthOption" localSheetId="5">MATCH(Calendar11Month,DRE!Months,0)</definedName>
    <definedName name="Calendar11MonthOption" localSheetId="2">MATCH('Portfólio (1.1)'!Calendar11Month,[0]!Months,0)</definedName>
    <definedName name="Calendar11MonthOption" localSheetId="3">MATCH('Portfólio (1.2)'!Calendar11Month,[0]!Months,0)</definedName>
    <definedName name="Calendar11MonthOption">MATCH(Calendar11Month,Months,0)</definedName>
    <definedName name="Calendar11Year" localSheetId="2">#REF!</definedName>
    <definedName name="Calendar11Year" localSheetId="3">#REF!</definedName>
    <definedName name="Calendar11Year">#REF!</definedName>
    <definedName name="Calendar12Month" localSheetId="2">#REF!</definedName>
    <definedName name="Calendar12Month" localSheetId="3">#REF!</definedName>
    <definedName name="Calendar12Month">#REF!</definedName>
    <definedName name="Calendar12MonthOption" localSheetId="4">MATCH(Calendar12Month,BP!Months,0)</definedName>
    <definedName name="Calendar12MonthOption" localSheetId="5">MATCH(Calendar12Month,DRE!Months,0)</definedName>
    <definedName name="Calendar12MonthOption" localSheetId="2">MATCH('Portfólio (1.1)'!Calendar12Month,[0]!Months,0)</definedName>
    <definedName name="Calendar12MonthOption" localSheetId="3">MATCH('Portfólio (1.2)'!Calendar12Month,[0]!Months,0)</definedName>
    <definedName name="Calendar12MonthOption">MATCH(Calendar12Month,Months,0)</definedName>
    <definedName name="Calendar12Year" localSheetId="2">#REF!</definedName>
    <definedName name="Calendar12Year" localSheetId="3">#REF!</definedName>
    <definedName name="Calendar12Year">#REF!</definedName>
    <definedName name="Calendar1Month" localSheetId="2">#REF!</definedName>
    <definedName name="Calendar1Month" localSheetId="3">#REF!</definedName>
    <definedName name="Calendar1Month">#REF!</definedName>
    <definedName name="Calendar1MonthOption" localSheetId="4">MATCH(Calendar1Month,BP!Months,0)</definedName>
    <definedName name="Calendar1MonthOption" localSheetId="5">MATCH(Calendar1Month,DRE!Months,0)</definedName>
    <definedName name="Calendar1MonthOption" localSheetId="2">MATCH('Portfólio (1.1)'!Calendar1Month,[0]!Months,0)</definedName>
    <definedName name="Calendar1MonthOption" localSheetId="3">MATCH('Portfólio (1.2)'!Calendar1Month,[0]!Months,0)</definedName>
    <definedName name="Calendar1MonthOption">MATCH(Calendar1Month,Months,0)</definedName>
    <definedName name="Calendar1Year" localSheetId="2">#REF!</definedName>
    <definedName name="Calendar1Year" localSheetId="3">#REF!</definedName>
    <definedName name="Calendar1Year">#REF!</definedName>
    <definedName name="Calendar2Month" localSheetId="2">#REF!</definedName>
    <definedName name="Calendar2Month" localSheetId="3">#REF!</definedName>
    <definedName name="Calendar2Month">#REF!</definedName>
    <definedName name="Calendar2MonthOption" localSheetId="4">MATCH(Calendar2Month,BP!Months,0)</definedName>
    <definedName name="Calendar2MonthOption" localSheetId="5">MATCH(Calendar2Month,DRE!Months,0)</definedName>
    <definedName name="Calendar2MonthOption" localSheetId="2">MATCH('Portfólio (1.1)'!Calendar2Month,[0]!Months,0)</definedName>
    <definedName name="Calendar2MonthOption" localSheetId="3">MATCH('Portfólio (1.2)'!Calendar2Month,[0]!Months,0)</definedName>
    <definedName name="Calendar2MonthOption">MATCH(Calendar2Month,Months,0)</definedName>
    <definedName name="Calendar2Year" localSheetId="2">#REF!</definedName>
    <definedName name="Calendar2Year" localSheetId="3">#REF!</definedName>
    <definedName name="Calendar2Year">#REF!</definedName>
    <definedName name="Calendar3Month" localSheetId="2">#REF!</definedName>
    <definedName name="Calendar3Month" localSheetId="3">#REF!</definedName>
    <definedName name="Calendar3Month">#REF!</definedName>
    <definedName name="Calendar3MonthOption" localSheetId="4">MATCH(Calendar3Month,BP!Months,0)</definedName>
    <definedName name="Calendar3MonthOption" localSheetId="5">MATCH(Calendar3Month,DRE!Months,0)</definedName>
    <definedName name="Calendar3MonthOption" localSheetId="2">MATCH('Portfólio (1.1)'!Calendar3Month,[0]!Months,0)</definedName>
    <definedName name="Calendar3MonthOption" localSheetId="3">MATCH('Portfólio (1.2)'!Calendar3Month,[0]!Months,0)</definedName>
    <definedName name="Calendar3MonthOption">MATCH(Calendar3Month,Months,0)</definedName>
    <definedName name="Calendar3Year" localSheetId="2">#REF!</definedName>
    <definedName name="Calendar3Year" localSheetId="3">#REF!</definedName>
    <definedName name="Calendar3Year">#REF!</definedName>
    <definedName name="Calendar4Month" localSheetId="2">#REF!</definedName>
    <definedName name="Calendar4Month" localSheetId="3">#REF!</definedName>
    <definedName name="Calendar4Month">#REF!</definedName>
    <definedName name="Calendar4MonthOption" localSheetId="4">MATCH(Calendar4Month,BP!Months,0)</definedName>
    <definedName name="Calendar4MonthOption" localSheetId="5">MATCH(Calendar4Month,DRE!Months,0)</definedName>
    <definedName name="Calendar4MonthOption" localSheetId="2">MATCH('Portfólio (1.1)'!Calendar4Month,[0]!Months,0)</definedName>
    <definedName name="Calendar4MonthOption" localSheetId="3">MATCH('Portfólio (1.2)'!Calendar4Month,[0]!Months,0)</definedName>
    <definedName name="Calendar4MonthOption">MATCH(Calendar4Month,Months,0)</definedName>
    <definedName name="Calendar4Year" localSheetId="2">#REF!</definedName>
    <definedName name="Calendar4Year" localSheetId="3">#REF!</definedName>
    <definedName name="Calendar4Year">#REF!</definedName>
    <definedName name="Calendar5Month" localSheetId="2">#REF!</definedName>
    <definedName name="Calendar5Month" localSheetId="3">#REF!</definedName>
    <definedName name="Calendar5Month">#REF!</definedName>
    <definedName name="Calendar5MonthOption" localSheetId="4">MATCH(Calendar5Month,BP!Months,0)</definedName>
    <definedName name="Calendar5MonthOption" localSheetId="5">MATCH(Calendar5Month,DRE!Months,0)</definedName>
    <definedName name="Calendar5MonthOption" localSheetId="2">MATCH('Portfólio (1.1)'!Calendar5Month,[0]!Months,0)</definedName>
    <definedName name="Calendar5MonthOption" localSheetId="3">MATCH('Portfólio (1.2)'!Calendar5Month,[0]!Months,0)</definedName>
    <definedName name="Calendar5MonthOption">MATCH(Calendar5Month,Months,0)</definedName>
    <definedName name="Calendar5Year" localSheetId="2">#REF!</definedName>
    <definedName name="Calendar5Year" localSheetId="3">#REF!</definedName>
    <definedName name="Calendar5Year">#REF!</definedName>
    <definedName name="Calendar6Month" localSheetId="2">#REF!</definedName>
    <definedName name="Calendar6Month" localSheetId="3">#REF!</definedName>
    <definedName name="Calendar6Month">#REF!</definedName>
    <definedName name="Calendar6MonthOption" localSheetId="4">MATCH(Calendar6Month,BP!Months,0)</definedName>
    <definedName name="Calendar6MonthOption" localSheetId="5">MATCH(Calendar6Month,DRE!Months,0)</definedName>
    <definedName name="Calendar6MonthOption" localSheetId="2">MATCH('Portfólio (1.1)'!Calendar6Month,[0]!Months,0)</definedName>
    <definedName name="Calendar6MonthOption" localSheetId="3">MATCH('Portfólio (1.2)'!Calendar6Month,[0]!Months,0)</definedName>
    <definedName name="Calendar6MonthOption">MATCH(Calendar6Month,Months,0)</definedName>
    <definedName name="Calendar6Year" localSheetId="2">#REF!</definedName>
    <definedName name="Calendar6Year" localSheetId="3">#REF!</definedName>
    <definedName name="Calendar6Year">#REF!</definedName>
    <definedName name="Calendar7Month" localSheetId="2">#REF!</definedName>
    <definedName name="Calendar7Month" localSheetId="3">#REF!</definedName>
    <definedName name="Calendar7Month">#REF!</definedName>
    <definedName name="Calendar7MonthOption" localSheetId="4">MATCH(Calendar7Month,BP!Months,0)</definedName>
    <definedName name="Calendar7MonthOption" localSheetId="5">MATCH(Calendar7Month,DRE!Months,0)</definedName>
    <definedName name="Calendar7MonthOption" localSheetId="2">MATCH('Portfólio (1.1)'!Calendar7Month,[0]!Months,0)</definedName>
    <definedName name="Calendar7MonthOption" localSheetId="3">MATCH('Portfólio (1.2)'!Calendar7Month,[0]!Months,0)</definedName>
    <definedName name="Calendar7MonthOption">MATCH(Calendar7Month,Months,0)</definedName>
    <definedName name="Calendar7Year" localSheetId="2">#REF!</definedName>
    <definedName name="Calendar7Year" localSheetId="3">#REF!</definedName>
    <definedName name="Calendar7Year">#REF!</definedName>
    <definedName name="Calendar8Month" localSheetId="2">#REF!</definedName>
    <definedName name="Calendar8Month" localSheetId="3">#REF!</definedName>
    <definedName name="Calendar8Month">#REF!</definedName>
    <definedName name="Calendar8MonthOption" localSheetId="4">MATCH(Calendar8Month,BP!Months,0)</definedName>
    <definedName name="Calendar8MonthOption" localSheetId="5">MATCH(Calendar8Month,DRE!Months,0)</definedName>
    <definedName name="Calendar8MonthOption" localSheetId="2">MATCH('Portfólio (1.1)'!Calendar8Month,[0]!Months,0)</definedName>
    <definedName name="Calendar8MonthOption" localSheetId="3">MATCH('Portfólio (1.2)'!Calendar8Month,[0]!Months,0)</definedName>
    <definedName name="Calendar8MonthOption">MATCH(Calendar8Month,Months,0)</definedName>
    <definedName name="Calendar8Year" localSheetId="2">#REF!</definedName>
    <definedName name="Calendar8Year" localSheetId="3">#REF!</definedName>
    <definedName name="Calendar8Year">#REF!</definedName>
    <definedName name="Calendar9Month" localSheetId="2">#REF!</definedName>
    <definedName name="Calendar9Month" localSheetId="3">#REF!</definedName>
    <definedName name="Calendar9Month">#REF!</definedName>
    <definedName name="Calendar9MonthOption" localSheetId="4">MATCH(Calendar9Month,BP!Months,0)</definedName>
    <definedName name="Calendar9MonthOption" localSheetId="5">MATCH(Calendar9Month,DRE!Months,0)</definedName>
    <definedName name="Calendar9MonthOption" localSheetId="2">MATCH('Portfólio (1.1)'!Calendar9Month,[0]!Months,0)</definedName>
    <definedName name="Calendar9MonthOption" localSheetId="3">MATCH('Portfólio (1.2)'!Calendar9Month,[0]!Months,0)</definedName>
    <definedName name="Calendar9MonthOption">MATCH(Calendar9Month,Months,0)</definedName>
    <definedName name="Calendar9Year" localSheetId="2">#REF!</definedName>
    <definedName name="Calendar9Year" localSheetId="3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2">#REF!</definedName>
    <definedName name="date" localSheetId="3">#REF!</definedName>
    <definedName name="date">#REF!</definedName>
    <definedName name="dates" localSheetId="2">#REF!</definedName>
    <definedName name="dates" localSheetId="3">#REF!</definedName>
    <definedName name="dates">#REF!</definedName>
    <definedName name="Days" localSheetId="4">{0,1,2,3,4,5,6}</definedName>
    <definedName name="Days" localSheetId="5">{0,1,2,3,4,5,6}</definedName>
    <definedName name="Days">{0,1,2,3,4,5,6}</definedName>
    <definedName name="idioma" localSheetId="2">#REF!</definedName>
    <definedName name="idioma" localSheetId="3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2">#REF!</definedName>
    <definedName name="lista_cias" localSheetId="3">#REF!</definedName>
    <definedName name="lista_cias">#REF!</definedName>
    <definedName name="Months" localSheetId="4">{"January","February","March","April","May","June","July","August","September","October","November","December"}</definedName>
    <definedName name="Months" localSheetId="5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NOI" localSheetId="2">#REF!</definedName>
    <definedName name="NOI" localSheetId="3">#REF!</definedName>
    <definedName name="NOI">#REF!</definedName>
    <definedName name="occ" localSheetId="2">#REF!</definedName>
    <definedName name="occ" localSheetId="3">#REF!</definedName>
    <definedName name="occ">#REF!</definedName>
    <definedName name="PercentComplete" localSheetId="4">PercentCompleteBeyond*PeriodInPlan</definedName>
    <definedName name="PercentComplete" localSheetId="5">PercentCompleteBeyond*PeriodInPlan</definedName>
    <definedName name="PercentComplete" localSheetId="2">'Portfólio (1.1)'!PercentCompleteBeyond*'Portfólio (1.1)'!PeriodInPlan</definedName>
    <definedName name="PercentComplete" localSheetId="3">'Portfólio (1.2)'!PercentCompleteBeyond*'Portfólio (1.2)'!PeriodInPlan</definedName>
    <definedName name="PercentComplete">PercentCompleteBeyond*PeriodInPlan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2">#REF!</definedName>
    <definedName name="period_selected" localSheetId="3">#REF!</definedName>
    <definedName name="period_selected">#REF!</definedName>
    <definedName name="PeriodInActual" localSheetId="2">#REF!=MEDIAN(#REF!,#REF!,#REF!+#REF!-1)</definedName>
    <definedName name="PeriodInActual" localSheetId="3">#REF!=MEDIAN(#REF!,#REF!,#REF!+#REF!-1)</definedName>
    <definedName name="PeriodInActual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>#REF!=MEDIAN(#REF!,#REF!,#REF!+#REF!-1)</definedName>
    <definedName name="Plan" localSheetId="4">PeriodInPlan*(#REF!&gt;0)</definedName>
    <definedName name="Plan" localSheetId="5">PeriodInPlan*(#REF!&gt;0)</definedName>
    <definedName name="Plan" localSheetId="2">'Portfólio (1.1)'!PeriodInPlan*(#REF!&gt;0)</definedName>
    <definedName name="Plan" localSheetId="3">'Portfólio (1.2)'!PeriodInPlan*(#REF!&gt;0)</definedName>
    <definedName name="Plan">PeriodInPlan*(#REF!&gt;0)</definedName>
    <definedName name="Portfolio" localSheetId="2">#REF!</definedName>
    <definedName name="Portfolio" localSheetId="3">#REF!</definedName>
    <definedName name="Portfolio">#REF!</definedName>
    <definedName name="Savassi1T07" localSheetId="2">#REF!</definedName>
    <definedName name="Savassi1T07" localSheetId="3">#REF!</definedName>
    <definedName name="Savassi1T07">#REF!</definedName>
    <definedName name="tri">#REF!</definedName>
    <definedName name="Unidade">#REF!</definedName>
    <definedName name="WeekdayOption" localSheetId="4">MATCH(WeekStart,BP!Weekdays,0)+10</definedName>
    <definedName name="WeekdayOption" localSheetId="5">MATCH(WeekStart,DRE!Weekdays,0)+10</definedName>
    <definedName name="WeekdayOption" localSheetId="2">MATCH('Portfólio (1.1)'!WeekStart,[0]!Weekdays,0)+10</definedName>
    <definedName name="WeekdayOption" localSheetId="3">MATCH('Portfólio (1.2)'!WeekStart,[0]!Weekdays,0)+10</definedName>
    <definedName name="WeekdayOption">MATCH(WeekStart,Weekdays,0)+10</definedName>
    <definedName name="Weekdays" localSheetId="4">{"Monday","Tuesday","Wednesday","Thursday","Friday","Saturday","Sunday"}</definedName>
    <definedName name="Weekdays" localSheetId="5">{"Monday","Tuesday","Wednesday","Thursday","Friday","Saturday","Sunday"}</definedName>
    <definedName name="Weekdays">{"Monday","Tuesday","Wednesday","Thursday","Friday","Saturday","Sunday"}</definedName>
    <definedName name="WeekStart" localSheetId="2">#REF!</definedName>
    <definedName name="WeekStart" localSheetId="3">#REF!</definedName>
    <definedName name="WeekStart">#REF!</definedName>
    <definedName name="WeekStartValue" localSheetId="4">IF(WeekStart="Monday",2,1)</definedName>
    <definedName name="WeekStartValue" localSheetId="5">IF(WeekStart="Monday",2,1)</definedName>
    <definedName name="WeekStartValue" localSheetId="2">IF('Portfólio (1.1)'!WeekStart="Monday",2,1)</definedName>
    <definedName name="WeekStartValue" localSheetId="3">IF('Portfólio (1.2)'!WeekStart="Monday",2,1)</definedName>
    <definedName name="WeekStartValue">IF(WeekStart="Monday",2,1)</definedName>
    <definedName name="x" localSheetId="2" hidden="1">#REF!</definedName>
    <definedName name="x" localSheetId="3" hidden="1">#REF!</definedName>
    <definedName name="x" hidden="1">#REF!</definedName>
    <definedName name="yellow_key" localSheetId="2">#REF!</definedName>
    <definedName name="yellow_key" localSheetId="3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1" l="1"/>
  <c r="J25" i="21"/>
  <c r="J17" i="21"/>
  <c r="J13" i="21"/>
  <c r="J7" i="21"/>
  <c r="J24" i="21" s="1"/>
  <c r="J21" i="20"/>
  <c r="J14" i="20"/>
  <c r="K8" i="19"/>
  <c r="F19" i="12"/>
  <c r="J33" i="21" l="1"/>
  <c r="J34" i="21" s="1"/>
  <c r="J40" i="21" s="1"/>
  <c r="J41" i="21" s="1"/>
  <c r="J23" i="20"/>
  <c r="J26" i="20" s="1"/>
  <c r="E29" i="21"/>
  <c r="F29" i="21"/>
  <c r="G29" i="21"/>
  <c r="H29" i="21"/>
  <c r="I29" i="21"/>
  <c r="D29" i="21"/>
  <c r="D9" i="19"/>
  <c r="C20" i="12"/>
  <c r="K9" i="19"/>
  <c r="D25" i="21"/>
  <c r="E25" i="21"/>
  <c r="F25" i="21"/>
  <c r="G25" i="21"/>
  <c r="H25" i="21"/>
  <c r="H33" i="21" s="1"/>
  <c r="I25" i="21"/>
  <c r="I33" i="21" s="1"/>
  <c r="I17" i="21"/>
  <c r="I13" i="21"/>
  <c r="I7" i="21"/>
  <c r="I21" i="20"/>
  <c r="I14" i="20"/>
  <c r="I24" i="21" l="1"/>
  <c r="I34" i="21" s="1"/>
  <c r="I23" i="20"/>
  <c r="I26" i="20" s="1"/>
  <c r="F29" i="12" l="1"/>
  <c r="C36" i="12"/>
  <c r="K12" i="19" l="1"/>
  <c r="K13" i="19"/>
  <c r="K11" i="19"/>
  <c r="H21" i="20"/>
  <c r="E17" i="21"/>
  <c r="F17" i="21"/>
  <c r="G17" i="21"/>
  <c r="H17" i="21"/>
  <c r="D17" i="21"/>
  <c r="E13" i="21"/>
  <c r="F13" i="21"/>
  <c r="G13" i="21"/>
  <c r="H13" i="21"/>
  <c r="D13" i="21"/>
  <c r="E7" i="21"/>
  <c r="F7" i="21"/>
  <c r="G7" i="21"/>
  <c r="H7" i="21"/>
  <c r="D7" i="21"/>
  <c r="E33" i="21"/>
  <c r="F33" i="21"/>
  <c r="G33" i="21"/>
  <c r="D33" i="21"/>
  <c r="D41" i="21"/>
  <c r="F24" i="21" l="1"/>
  <c r="F34" i="21" s="1"/>
  <c r="G24" i="21"/>
  <c r="G34" i="21" s="1"/>
  <c r="D24" i="21"/>
  <c r="D34" i="21" s="1"/>
  <c r="H24" i="21"/>
  <c r="E24" i="21"/>
  <c r="E34" i="21" s="1"/>
  <c r="E40" i="21" s="1"/>
  <c r="F40" i="21" l="1"/>
  <c r="E41" i="21"/>
  <c r="H34" i="21"/>
  <c r="G21" i="20"/>
  <c r="F21" i="20"/>
  <c r="E21" i="20"/>
  <c r="D21" i="20"/>
  <c r="G14" i="20"/>
  <c r="F14" i="20"/>
  <c r="E14" i="20"/>
  <c r="D14" i="20"/>
  <c r="K10" i="19"/>
  <c r="G40" i="21" l="1"/>
  <c r="F41" i="21"/>
  <c r="F23" i="20"/>
  <c r="F26" i="20" s="1"/>
  <c r="D23" i="20"/>
  <c r="D26" i="20" s="1"/>
  <c r="G23" i="20"/>
  <c r="G26" i="20" s="1"/>
  <c r="E23" i="20"/>
  <c r="E26" i="20" s="1"/>
  <c r="G41" i="21" l="1"/>
  <c r="H40" i="21"/>
  <c r="U128" i="12"/>
  <c r="U129" i="12" s="1"/>
  <c r="U130" i="12" s="1"/>
  <c r="U131" i="12" s="1"/>
  <c r="U132" i="12" s="1"/>
  <c r="U133" i="12" s="1"/>
  <c r="I30" i="12"/>
  <c r="H14" i="20"/>
  <c r="I40" i="21" l="1"/>
  <c r="I41" i="21" s="1"/>
  <c r="H41" i="21"/>
  <c r="H23" i="20"/>
  <c r="H26" i="20" s="1"/>
</calcChain>
</file>

<file path=xl/sharedStrings.xml><?xml version="1.0" encoding="utf-8"?>
<sst xmlns="http://schemas.openxmlformats.org/spreadsheetml/2006/main" count="186" uniqueCount="163">
  <si>
    <t>Portfólio</t>
  </si>
  <si>
    <t>Total</t>
  </si>
  <si>
    <t>Ativo</t>
  </si>
  <si>
    <t>Típico</t>
  </si>
  <si>
    <t>Vacância Física</t>
  </si>
  <si>
    <t>Balanço Patrimonial</t>
  </si>
  <si>
    <t>Passivo</t>
  </si>
  <si>
    <t>Patrimônio Liquido</t>
  </si>
  <si>
    <t>Despesas Imobiliárias</t>
  </si>
  <si>
    <t>Despesas Operacionais</t>
  </si>
  <si>
    <t>Despesas - Total</t>
  </si>
  <si>
    <t>Mês caixa</t>
  </si>
  <si>
    <t>IPCA</t>
  </si>
  <si>
    <t>IGP-M</t>
  </si>
  <si>
    <t>Preço (R$)</t>
  </si>
  <si>
    <t>Mês</t>
  </si>
  <si>
    <t>R$/cota</t>
  </si>
  <si>
    <t>% Fundo</t>
  </si>
  <si>
    <t>Localização</t>
  </si>
  <si>
    <t>Vacância Financeira</t>
  </si>
  <si>
    <t>Despesas Financeiras</t>
  </si>
  <si>
    <t>Dividend Yield anualizado (sobre a cota de fechamento)</t>
  </si>
  <si>
    <t>Dividend Yield anualizado (sobre a cota patrimonial)</t>
  </si>
  <si>
    <t>Quantidade de Cotas</t>
  </si>
  <si>
    <t>Cota Patrimonial</t>
  </si>
  <si>
    <t xml:space="preserve"> </t>
  </si>
  <si>
    <t>Número de Cotas (#)</t>
  </si>
  <si>
    <t>ABL detido pelo Fundo (m²)</t>
  </si>
  <si>
    <t>SP</t>
  </si>
  <si>
    <t>Alocação por Região 
(% receita contratada)</t>
  </si>
  <si>
    <t>Alocação por Classe 
(% receita contratada)</t>
  </si>
  <si>
    <t>A</t>
  </si>
  <si>
    <t>B</t>
  </si>
  <si>
    <t>Diversificação por indexador 
(% receita contratada)</t>
  </si>
  <si>
    <t>Diversificação por tipo de contrato 
(% receita contratada)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</si>
  <si>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</si>
  <si>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</si>
  <si>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</si>
  <si>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</si>
  <si>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</si>
  <si>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</si>
  <si>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</si>
  <si>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</si>
  <si>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</si>
  <si>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</si>
  <si>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</si>
  <si>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</si>
  <si>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2029+</t>
  </si>
  <si>
    <t>CDI Acumulado (base 100)</t>
  </si>
  <si>
    <t>Volume Diário (R$)</t>
  </si>
  <si>
    <t>Indicadores Financeiros</t>
  </si>
  <si>
    <t>Patrimônio líquido</t>
  </si>
  <si>
    <t>Valor de Mercado</t>
  </si>
  <si>
    <t>Cota de Fechamento</t>
  </si>
  <si>
    <t>P/VP</t>
  </si>
  <si>
    <t>ADTV</t>
  </si>
  <si>
    <t>DY (mercado)</t>
  </si>
  <si>
    <t>DY (patrimonial)</t>
  </si>
  <si>
    <t>Objetivo do Fundo</t>
  </si>
  <si>
    <t>Início das Atividades</t>
  </si>
  <si>
    <t>Código de Negociação</t>
  </si>
  <si>
    <t>CNPJ</t>
  </si>
  <si>
    <t>Cotas Emitidas</t>
  </si>
  <si>
    <t>Prazo</t>
  </si>
  <si>
    <t>Tipo Anbima</t>
  </si>
  <si>
    <t>Público Alvo</t>
  </si>
  <si>
    <t>Investidores em geral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</si>
  <si>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</si>
  <si>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</si>
  <si>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</si>
  <si>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Indeterminado</t>
  </si>
  <si>
    <t>Patria – VBI Asset Management Ltda.</t>
  </si>
  <si>
    <t>IFIX 
(base 100)</t>
  </si>
  <si>
    <t>¹Considera o reinvestimento de rendimentos.</t>
  </si>
  <si>
    <t>Liquidez</t>
  </si>
  <si>
    <t>Performance</t>
  </si>
  <si>
    <t>Rendimentos</t>
  </si>
  <si>
    <t>Número de Cotistas</t>
  </si>
  <si>
    <t>Mês de Reajuste dos Contratos 
(% receita contratada)</t>
  </si>
  <si>
    <t>Vencimento dos Contratos 
(% receita contratada)</t>
  </si>
  <si>
    <t>Data</t>
  </si>
  <si>
    <t>Nº de ativos</t>
  </si>
  <si>
    <t>Nº de locatários</t>
  </si>
  <si>
    <t>WALE</t>
  </si>
  <si>
    <t>Indicadores Mobiliários</t>
  </si>
  <si>
    <t xml:space="preserve">Atípico </t>
  </si>
  <si>
    <t>Vacância</t>
  </si>
  <si>
    <t>Física</t>
  </si>
  <si>
    <t>Financeira</t>
  </si>
  <si>
    <t>CRI</t>
  </si>
  <si>
    <t>Imóveis</t>
  </si>
  <si>
    <t>FII</t>
  </si>
  <si>
    <t>LCI</t>
  </si>
  <si>
    <t>Renda Fixa</t>
  </si>
  <si>
    <t>Demonstração de Resultado (R$)</t>
  </si>
  <si>
    <t>Receitas - Total</t>
  </si>
  <si>
    <t>Resultado Distribuível</t>
  </si>
  <si>
    <t>Resultado Distribuído</t>
  </si>
  <si>
    <t>Reserva Acumulada</t>
  </si>
  <si>
    <t>Reserva Acumulada por Cota</t>
  </si>
  <si>
    <t>Receita Potencial</t>
  </si>
  <si>
    <t>Carência e Desconto</t>
  </si>
  <si>
    <t>Adiantamento/Atrasos</t>
  </si>
  <si>
    <t>Receita de Áreas Comuns</t>
  </si>
  <si>
    <t>Rendimento Caixa</t>
  </si>
  <si>
    <t>Receita de Locação</t>
  </si>
  <si>
    <t>Receitas Mobiliárias</t>
  </si>
  <si>
    <t>Receitas Extraordinárias</t>
  </si>
  <si>
    <t>Receita SPE</t>
  </si>
  <si>
    <t>Venda de Ativos Imobiliários</t>
  </si>
  <si>
    <t>Venda de FII</t>
  </si>
  <si>
    <t>Venda de CRI</t>
  </si>
  <si>
    <t>Multa e Juros</t>
  </si>
  <si>
    <t>Outros</t>
  </si>
  <si>
    <t>Condomínio</t>
  </si>
  <si>
    <t>IPTU</t>
  </si>
  <si>
    <t>*Termos e definições no glossário</t>
  </si>
  <si>
    <t>(clique aqui)</t>
  </si>
  <si>
    <t>Mês
(competência)</t>
  </si>
  <si>
    <t>Preço Médio do Portfólio (mercado)</t>
  </si>
  <si>
    <t>Aluguel Médio 
do Portfólio</t>
  </si>
  <si>
    <t>ABL (m²)</t>
  </si>
  <si>
    <t>Classe</t>
  </si>
  <si>
    <t>WALE
(anos)</t>
  </si>
  <si>
    <t>Alocação por Segmento
(% receita contratada)</t>
  </si>
  <si>
    <t>Alocação por Locatário 
(% receita contratada)</t>
  </si>
  <si>
    <t>Vacância 
Física</t>
  </si>
  <si>
    <t>Revisionais dos Contratos
(% receita contratada)</t>
  </si>
  <si>
    <t>Outras Despesas</t>
  </si>
  <si>
    <t>Taxa de Administração Total</t>
  </si>
  <si>
    <t>TRNT11¹</t>
  </si>
  <si>
    <t>CENU Torre Norte</t>
  </si>
  <si>
    <t>São Paulo - SP</t>
  </si>
  <si>
    <t># Locatários</t>
  </si>
  <si>
    <t>Wework</t>
  </si>
  <si>
    <t>Consulado do Canadá</t>
  </si>
  <si>
    <t>Logicalis</t>
  </si>
  <si>
    <t>Sonda</t>
  </si>
  <si>
    <t>Daiichi Sankyo</t>
  </si>
  <si>
    <t>Tecnologia</t>
  </si>
  <si>
    <t>Coworking</t>
  </si>
  <si>
    <t>Consulado</t>
  </si>
  <si>
    <t>Advocacia</t>
  </si>
  <si>
    <t>Financeiro</t>
  </si>
  <si>
    <t>Farmacêutica</t>
  </si>
  <si>
    <t>Outras</t>
  </si>
  <si>
    <t xml:space="preserve">O objetivo do Fundo é a aquisição de fração ideal da Torre Norte para auferir receitas por meio de venda, locação, arrendamento ou exploração do direito do imóvel, e/ou cessão de uso oneroso da Torre Norte, podendo vir a adquirir e alienar outros imóveis, mediante prévia alteração do Regulamento, não sendo, no entanto, o objetivo direto e primordial do Fundo obter ganhos de capital com a compra e venda de imóveis, em curto prazo. </t>
  </si>
  <si>
    <t>Outubro 2001</t>
  </si>
  <si>
    <t>TRNT11 e TRNT15</t>
  </si>
  <si>
    <t>04.722.883/0001-02</t>
  </si>
  <si>
    <t>Tijolo Renda Gestão Ativa</t>
  </si>
  <si>
    <t>BTG Pactual Serviços Financeiros S.A. DTVM</t>
  </si>
  <si>
    <t>0,10% a.a. sobre o patrimônio líquido 
+ 0,65%¹ sobre as receitas do mês anterior</t>
  </si>
  <si>
    <t>Informações Gerais TRNT11</t>
  </si>
  <si>
    <t>Torre Norte (TRNT)</t>
  </si>
  <si>
    <t>Publicidade</t>
  </si>
  <si>
    <t>FCB Brasil</t>
  </si>
  <si>
    <t>Consumo Reserva (Benfeitorias)</t>
  </si>
  <si>
    <t>Parcelas a Receber</t>
  </si>
  <si>
    <t>Rendimentos a distribuir</t>
  </si>
  <si>
    <t>Taxa de adm a pagar</t>
  </si>
  <si>
    <t>Parcelas a pagar (Aquisições)</t>
  </si>
  <si>
    <t>Outros valores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</si>
</sst>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R$&quot;\ #,##0.00;\-&quot;R$&quot;\ #,##0.0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mmm"/>
    <numFmt numFmtId="167" formatCode="[$-416]mmm\-yy;@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0.000%"/>
    <numFmt numFmtId="173" formatCode="#,##0.0"/>
    <numFmt numFmtId="174" formatCode="0.00\x"/>
    <numFmt numFmtId="175" formatCode="[$-416]d\-mmm\-yy;@"/>
    <numFmt numFmtId="176" formatCode="&quot;R$&quot;\ #,##0.0&quot; milhões&quot;"/>
    <numFmt numFmtId="177" formatCode="[$-416]mmmm\-yy;@"/>
    <numFmt numFmtId="178" formatCode="0.0%\ &quot;a.a.&quot;"/>
    <numFmt numFmtId="179" formatCode="0.0\ &quot;anos&quot;"/>
    <numFmt numFmtId="180" formatCode="&quot;R$ &quot;#,##0.00&quot;/m²&quot;"/>
    <numFmt numFmtId="181" formatCode="0.0"/>
    <numFmt numFmtId="182" formatCode="&quot;R$&quot;\ #,##0.0&quot; mil&quot;"/>
    <numFmt numFmtId="183" formatCode="&quot;R$ &quot;#,##0&quot;/m²&quot;"/>
  </numFmts>
  <fonts count="54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theme="1"/>
      <name val="Inter"/>
      <family val="3"/>
    </font>
    <font>
      <b/>
      <sz val="10"/>
      <color theme="0"/>
      <name val="Inter"/>
      <family val="3"/>
    </font>
    <font>
      <b/>
      <sz val="14"/>
      <color rgb="FF0D0D38"/>
      <name val="Inter"/>
      <family val="3"/>
    </font>
    <font>
      <b/>
      <sz val="12"/>
      <color rgb="FF0D0D38"/>
      <name val="Inter"/>
      <family val="3"/>
    </font>
    <font>
      <b/>
      <sz val="12"/>
      <color rgb="FF00B3F0"/>
      <name val="Inter"/>
      <family val="3"/>
    </font>
    <font>
      <sz val="10"/>
      <name val="Inter"/>
      <family val="3"/>
    </font>
    <font>
      <sz val="11"/>
      <color theme="1"/>
      <name val="Inter"/>
      <family val="3"/>
    </font>
    <font>
      <sz val="11"/>
      <name val="Inter"/>
      <family val="3"/>
    </font>
    <font>
      <sz val="8"/>
      <color theme="1"/>
      <name val="Inter"/>
      <family val="3"/>
    </font>
    <font>
      <sz val="7.5"/>
      <color rgb="FF636464"/>
      <name val="Inter"/>
      <family val="3"/>
    </font>
    <font>
      <b/>
      <sz val="14"/>
      <color rgb="FF00B3F0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b/>
      <sz val="16"/>
      <color rgb="FF0D0D38"/>
      <name val="TG Haido Grotesk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sz val="11"/>
      <color rgb="FF0D0D38"/>
      <name val="Inter"/>
      <family val="3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11.5"/>
      <color theme="1"/>
      <name val="Arial"/>
      <family val="2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D0D38"/>
      <name val="Arial"/>
      <family val="2"/>
    </font>
    <font>
      <sz val="10"/>
      <color rgb="FF636464"/>
      <name val="Arial"/>
      <family val="2"/>
    </font>
    <font>
      <b/>
      <sz val="11"/>
      <color rgb="FF0D0D38"/>
      <name val="Arial"/>
      <family val="2"/>
    </font>
    <font>
      <b/>
      <sz val="14"/>
      <color rgb="FF0D0D38"/>
      <name val="TG Haido Grotesk"/>
      <family val="3"/>
    </font>
    <font>
      <sz val="10"/>
      <color rgb="FF0D0D38"/>
      <name val="Arial"/>
      <family val="2"/>
    </font>
    <font>
      <u/>
      <sz val="10"/>
      <color theme="10"/>
      <name val="Calibri"/>
      <family val="2"/>
    </font>
    <font>
      <sz val="7.5"/>
      <color rgb="FFA6A6A6"/>
      <name val="Arial"/>
      <family val="2"/>
    </font>
    <font>
      <u/>
      <sz val="7.5"/>
      <color rgb="FFA6A6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/>
      <diagonal/>
    </border>
    <border>
      <left/>
      <right/>
      <top/>
      <bottom style="thin">
        <color rgb="FF88AAFF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 style="dotted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88AAFF"/>
      </top>
      <bottom style="thin">
        <color rgb="FF88AAFF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189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/>
    <xf numFmtId="4" fontId="14" fillId="0" borderId="0" xfId="0" applyNumberFormat="1" applyFont="1"/>
    <xf numFmtId="171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0" xfId="0" applyNumberFormat="1" applyFont="1" applyAlignment="1">
      <alignment horizontal="left"/>
    </xf>
    <xf numFmtId="10" fontId="5" fillId="0" borderId="0" xfId="6" applyNumberFormat="1" applyFont="1"/>
    <xf numFmtId="0" fontId="9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3" fontId="12" fillId="0" borderId="0" xfId="0" applyNumberFormat="1" applyFont="1"/>
    <xf numFmtId="164" fontId="12" fillId="0" borderId="0" xfId="0" applyNumberFormat="1" applyFont="1"/>
    <xf numFmtId="172" fontId="12" fillId="0" borderId="0" xfId="0" applyNumberFormat="1" applyFont="1"/>
    <xf numFmtId="4" fontId="14" fillId="0" borderId="0" xfId="0" applyNumberFormat="1" applyFont="1" applyAlignment="1">
      <alignment horizontal="center"/>
    </xf>
    <xf numFmtId="170" fontId="13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2" borderId="3" xfId="0" applyFont="1" applyFill="1" applyBorder="1" applyAlignment="1">
      <alignment horizontal="center" vertical="center" wrapText="1"/>
    </xf>
    <xf numFmtId="177" fontId="23" fillId="0" borderId="3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76" fontId="25" fillId="0" borderId="0" xfId="0" applyNumberFormat="1" applyFont="1" applyAlignment="1">
      <alignment horizontal="center" vertical="center"/>
    </xf>
    <xf numFmtId="7" fontId="25" fillId="0" borderId="0" xfId="0" applyNumberFormat="1" applyFont="1" applyAlignment="1">
      <alignment horizontal="center" vertical="center"/>
    </xf>
    <xf numFmtId="178" fontId="25" fillId="0" borderId="0" xfId="6" applyNumberFormat="1" applyFont="1" applyFill="1" applyAlignment="1">
      <alignment horizontal="center" vertical="center"/>
    </xf>
    <xf numFmtId="174" fontId="25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74" fontId="12" fillId="0" borderId="0" xfId="1" applyNumberFormat="1" applyFont="1" applyFill="1" applyBorder="1" applyAlignment="1">
      <alignment horizontal="left"/>
    </xf>
    <xf numFmtId="0" fontId="27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9" fillId="0" borderId="0" xfId="0" quotePrefix="1" applyNumberFormat="1" applyFont="1" applyAlignment="1">
      <alignment horizontal="left" vertical="center" indent="1" readingOrder="1"/>
    </xf>
    <xf numFmtId="0" fontId="30" fillId="0" borderId="0" xfId="0" applyFont="1"/>
    <xf numFmtId="0" fontId="27" fillId="0" borderId="0" xfId="0" applyFont="1" applyAlignment="1">
      <alignment horizontal="left" vertical="center" readingOrder="1"/>
    </xf>
    <xf numFmtId="17" fontId="29" fillId="0" borderId="0" xfId="0" quotePrefix="1" applyNumberFormat="1" applyFont="1" applyAlignment="1">
      <alignment vertical="center" wrapText="1" readingOrder="1"/>
    </xf>
    <xf numFmtId="3" fontId="29" fillId="0" borderId="0" xfId="0" quotePrefix="1" applyNumberFormat="1" applyFont="1" applyAlignment="1">
      <alignment horizontal="left" vertical="center" indent="1" readingOrder="1"/>
    </xf>
    <xf numFmtId="0" fontId="26" fillId="0" borderId="0" xfId="0" applyFont="1"/>
    <xf numFmtId="172" fontId="12" fillId="0" borderId="0" xfId="0" applyNumberFormat="1" applyFont="1" applyAlignment="1">
      <alignment horizontal="left"/>
    </xf>
    <xf numFmtId="0" fontId="27" fillId="2" borderId="0" xfId="0" applyFont="1" applyFill="1" applyAlignment="1">
      <alignment horizontal="left" vertical="center" readingOrder="1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2" fillId="2" borderId="0" xfId="0" applyFont="1" applyFill="1" applyAlignment="1">
      <alignment vertical="center"/>
    </xf>
    <xf numFmtId="0" fontId="33" fillId="0" borderId="0" xfId="0" applyFont="1"/>
    <xf numFmtId="4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164" fontId="34" fillId="0" borderId="0" xfId="6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Border="1"/>
    <xf numFmtId="0" fontId="25" fillId="0" borderId="0" xfId="0" applyFont="1" applyAlignment="1">
      <alignment horizontal="left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5" fillId="2" borderId="0" xfId="0" applyFont="1" applyFill="1"/>
    <xf numFmtId="0" fontId="35" fillId="0" borderId="1" xfId="0" applyFont="1" applyBorder="1"/>
    <xf numFmtId="0" fontId="39" fillId="0" borderId="0" xfId="0" applyFont="1"/>
    <xf numFmtId="0" fontId="41" fillId="2" borderId="0" xfId="0" applyFont="1" applyFill="1" applyAlignment="1">
      <alignment vertical="center"/>
    </xf>
    <xf numFmtId="0" fontId="41" fillId="0" borderId="0" xfId="0" applyFont="1"/>
    <xf numFmtId="43" fontId="41" fillId="0" borderId="0" xfId="1" applyFont="1"/>
    <xf numFmtId="0" fontId="41" fillId="2" borderId="0" xfId="0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9" fontId="35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45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9" fontId="35" fillId="0" borderId="0" xfId="6" applyFont="1" applyAlignment="1">
      <alignment horizontal="center" vertical="center"/>
    </xf>
    <xf numFmtId="0" fontId="42" fillId="0" borderId="0" xfId="0" applyFont="1"/>
    <xf numFmtId="167" fontId="35" fillId="0" borderId="0" xfId="0" applyNumberFormat="1" applyFont="1"/>
    <xf numFmtId="167" fontId="35" fillId="0" borderId="0" xfId="0" applyNumberFormat="1" applyFont="1" applyAlignment="1">
      <alignment horizont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0" xfId="0" applyFont="1"/>
    <xf numFmtId="1" fontId="25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0" xfId="0" applyFont="1"/>
    <xf numFmtId="179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80" fontId="25" fillId="0" borderId="0" xfId="0" applyNumberFormat="1" applyFont="1" applyAlignment="1">
      <alignment horizontal="center" vertical="center"/>
    </xf>
    <xf numFmtId="0" fontId="37" fillId="2" borderId="1" xfId="0" applyFont="1" applyFill="1" applyBorder="1" applyAlignment="1">
      <alignment vertical="top"/>
    </xf>
    <xf numFmtId="0" fontId="40" fillId="3" borderId="4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40" fillId="3" borderId="0" xfId="0" applyFont="1" applyFill="1" applyAlignment="1">
      <alignment horizontal="left" vertical="center" indent="1"/>
    </xf>
    <xf numFmtId="168" fontId="48" fillId="0" borderId="13" xfId="0" applyNumberFormat="1" applyFont="1" applyBorder="1" applyAlignment="1">
      <alignment horizontal="left" vertical="center" indent="1"/>
    </xf>
    <xf numFmtId="0" fontId="29" fillId="2" borderId="0" xfId="0" applyFont="1" applyFill="1"/>
    <xf numFmtId="168" fontId="29" fillId="0" borderId="13" xfId="0" applyNumberFormat="1" applyFont="1" applyBorder="1" applyAlignment="1">
      <alignment horizontal="center" vertical="center"/>
    </xf>
    <xf numFmtId="168" fontId="29" fillId="0" borderId="0" xfId="0" applyNumberFormat="1" applyFont="1" applyAlignment="1">
      <alignment horizontal="left" vertical="center" indent="1"/>
    </xf>
    <xf numFmtId="0" fontId="50" fillId="2" borderId="0" xfId="0" applyFont="1" applyFill="1"/>
    <xf numFmtId="168" fontId="29" fillId="0" borderId="0" xfId="0" applyNumberFormat="1" applyFont="1" applyAlignment="1">
      <alignment horizontal="center" vertical="center"/>
    </xf>
    <xf numFmtId="168" fontId="29" fillId="0" borderId="13" xfId="0" applyNumberFormat="1" applyFont="1" applyBorder="1" applyAlignment="1">
      <alignment horizontal="left" vertical="center" indent="1"/>
    </xf>
    <xf numFmtId="169" fontId="29" fillId="0" borderId="13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vertical="top"/>
    </xf>
    <xf numFmtId="4" fontId="35" fillId="0" borderId="0" xfId="0" applyNumberFormat="1" applyFont="1" applyAlignment="1">
      <alignment horizontal="center"/>
    </xf>
    <xf numFmtId="0" fontId="44" fillId="3" borderId="0" xfId="0" applyFont="1" applyFill="1" applyAlignment="1">
      <alignment horizontal="center" vertical="center" wrapText="1"/>
    </xf>
    <xf numFmtId="167" fontId="34" fillId="0" borderId="0" xfId="0" applyNumberFormat="1" applyFont="1" applyAlignment="1">
      <alignment horizontal="center"/>
    </xf>
    <xf numFmtId="164" fontId="35" fillId="0" borderId="0" xfId="6" applyNumberFormat="1" applyFont="1" applyFill="1" applyAlignment="1">
      <alignment horizontal="center"/>
    </xf>
    <xf numFmtId="175" fontId="35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2" fontId="50" fillId="0" borderId="0" xfId="6" applyNumberFormat="1" applyFont="1" applyBorder="1" applyAlignment="1">
      <alignment horizontal="center" vertical="center"/>
    </xf>
    <xf numFmtId="3" fontId="50" fillId="0" borderId="0" xfId="6" applyNumberFormat="1" applyFont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167" fontId="40" fillId="3" borderId="0" xfId="0" applyNumberFormat="1" applyFont="1" applyFill="1" applyAlignment="1">
      <alignment horizontal="center" vertical="center"/>
    </xf>
    <xf numFmtId="168" fontId="29" fillId="2" borderId="0" xfId="1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168" fontId="48" fillId="0" borderId="13" xfId="0" applyNumberFormat="1" applyFont="1" applyBorder="1" applyAlignment="1">
      <alignment horizontal="center" vertical="center"/>
    </xf>
    <xf numFmtId="0" fontId="50" fillId="0" borderId="0" xfId="0" applyFont="1" applyAlignment="1">
      <alignment horizontal="left" vertical="center" indent="3"/>
    </xf>
    <xf numFmtId="168" fontId="50" fillId="2" borderId="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 indent="1"/>
    </xf>
    <xf numFmtId="0" fontId="29" fillId="0" borderId="13" xfId="0" applyFont="1" applyBorder="1" applyAlignment="1">
      <alignment horizontal="left" vertical="center" indent="1"/>
    </xf>
    <xf numFmtId="0" fontId="52" fillId="0" borderId="0" xfId="0" applyFont="1" applyAlignment="1">
      <alignment horizontal="left" vertical="center" readingOrder="1"/>
    </xf>
    <xf numFmtId="0" fontId="53" fillId="0" borderId="0" xfId="8" applyFont="1" applyAlignment="1">
      <alignment horizontal="left" vertical="center" readingOrder="1"/>
    </xf>
    <xf numFmtId="0" fontId="31" fillId="0" borderId="0" xfId="0" applyFont="1" applyAlignment="1">
      <alignment vertical="top" wrapText="1"/>
    </xf>
    <xf numFmtId="167" fontId="44" fillId="3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3" fontId="35" fillId="0" borderId="0" xfId="0" applyNumberFormat="1" applyFont="1"/>
    <xf numFmtId="43" fontId="35" fillId="0" borderId="0" xfId="1" applyFont="1"/>
    <xf numFmtId="167" fontId="40" fillId="3" borderId="2" xfId="0" applyNumberFormat="1" applyFont="1" applyFill="1" applyBorder="1" applyAlignment="1">
      <alignment horizontal="center" vertical="center"/>
    </xf>
    <xf numFmtId="165" fontId="35" fillId="0" borderId="1" xfId="1" applyNumberFormat="1" applyFont="1" applyBorder="1"/>
    <xf numFmtId="165" fontId="35" fillId="0" borderId="0" xfId="1" applyNumberFormat="1" applyFont="1" applyBorder="1"/>
    <xf numFmtId="3" fontId="39" fillId="0" borderId="0" xfId="0" applyNumberFormat="1" applyFont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3" fontId="40" fillId="3" borderId="2" xfId="0" applyNumberFormat="1" applyFont="1" applyFill="1" applyBorder="1" applyAlignment="1">
      <alignment horizontal="center" vertical="center"/>
    </xf>
    <xf numFmtId="0" fontId="32" fillId="2" borderId="0" xfId="0" applyFont="1" applyFill="1"/>
    <xf numFmtId="0" fontId="32" fillId="2" borderId="0" xfId="0" applyFont="1" applyFill="1" applyAlignment="1">
      <alignment vertical="top"/>
    </xf>
    <xf numFmtId="0" fontId="49" fillId="2" borderId="0" xfId="0" applyFont="1" applyFill="1" applyAlignment="1">
      <alignment vertical="center"/>
    </xf>
    <xf numFmtId="0" fontId="25" fillId="2" borderId="0" xfId="0" applyFont="1" applyFill="1" applyAlignment="1">
      <alignment vertical="top"/>
    </xf>
    <xf numFmtId="17" fontId="48" fillId="0" borderId="0" xfId="0" applyNumberFormat="1" applyFont="1" applyAlignment="1">
      <alignment horizontal="center" vertical="center"/>
    </xf>
    <xf numFmtId="9" fontId="48" fillId="0" borderId="0" xfId="6" applyFont="1" applyBorder="1" applyAlignment="1">
      <alignment horizontal="center" vertical="center"/>
    </xf>
    <xf numFmtId="0" fontId="40" fillId="3" borderId="0" xfId="0" applyFont="1" applyFill="1" applyAlignment="1">
      <alignment horizontal="centerContinuous" vertical="center" wrapText="1"/>
    </xf>
    <xf numFmtId="0" fontId="40" fillId="3" borderId="5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 wrapText="1"/>
    </xf>
    <xf numFmtId="1" fontId="40" fillId="3" borderId="8" xfId="0" applyNumberFormat="1" applyFont="1" applyFill="1" applyBorder="1" applyAlignment="1">
      <alignment horizontal="center" vertical="center"/>
    </xf>
    <xf numFmtId="1" fontId="40" fillId="3" borderId="9" xfId="0" applyNumberFormat="1" applyFont="1" applyFill="1" applyBorder="1" applyAlignment="1">
      <alignment horizontal="center" vertical="center"/>
    </xf>
    <xf numFmtId="0" fontId="40" fillId="3" borderId="10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9" fontId="29" fillId="0" borderId="11" xfId="6" applyFont="1" applyBorder="1" applyAlignment="1">
      <alignment horizontal="center" vertical="center"/>
    </xf>
    <xf numFmtId="164" fontId="29" fillId="0" borderId="12" xfId="6" applyNumberFormat="1" applyFont="1" applyBorder="1" applyAlignment="1">
      <alignment horizontal="center" vertical="center"/>
    </xf>
    <xf numFmtId="164" fontId="29" fillId="0" borderId="11" xfId="6" applyNumberFormat="1" applyFont="1" applyBorder="1" applyAlignment="1">
      <alignment horizontal="center" vertical="center"/>
    </xf>
    <xf numFmtId="17" fontId="29" fillId="0" borderId="0" xfId="0" applyNumberFormat="1" applyFont="1" applyAlignment="1">
      <alignment horizontal="center" vertical="center"/>
    </xf>
    <xf numFmtId="9" fontId="29" fillId="0" borderId="0" xfId="6" applyFont="1" applyBorder="1" applyAlignment="1">
      <alignment horizontal="center" vertical="center"/>
    </xf>
    <xf numFmtId="9" fontId="29" fillId="0" borderId="0" xfId="6" applyFont="1" applyFill="1" applyBorder="1" applyAlignment="1">
      <alignment horizontal="center" vertical="center"/>
    </xf>
    <xf numFmtId="4" fontId="35" fillId="0" borderId="0" xfId="0" applyNumberFormat="1" applyFont="1"/>
    <xf numFmtId="0" fontId="35" fillId="0" borderId="0" xfId="0" applyFont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66" fontId="35" fillId="0" borderId="0" xfId="0" applyNumberFormat="1" applyFont="1" applyAlignment="1">
      <alignment horizontal="center"/>
    </xf>
    <xf numFmtId="0" fontId="21" fillId="3" borderId="0" xfId="0" applyFont="1" applyFill="1" applyAlignment="1">
      <alignment horizontal="center" vertical="center" wrapText="1" readingOrder="1"/>
    </xf>
    <xf numFmtId="0" fontId="40" fillId="3" borderId="0" xfId="0" applyFont="1" applyFill="1" applyAlignment="1">
      <alignment horizontal="center" vertical="center" wrapText="1"/>
    </xf>
    <xf numFmtId="164" fontId="48" fillId="0" borderId="0" xfId="6" applyNumberFormat="1" applyFont="1" applyAlignment="1">
      <alignment horizontal="center" vertical="center"/>
    </xf>
    <xf numFmtId="9" fontId="48" fillId="0" borderId="0" xfId="6" applyFont="1" applyAlignment="1">
      <alignment horizontal="center" vertical="center"/>
    </xf>
    <xf numFmtId="181" fontId="48" fillId="0" borderId="0" xfId="6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9" fontId="39" fillId="0" borderId="0" xfId="0" applyNumberFormat="1" applyFont="1" applyAlignment="1">
      <alignment horizontal="center" vertical="center"/>
    </xf>
    <xf numFmtId="0" fontId="39" fillId="0" borderId="13" xfId="0" applyFont="1" applyBorder="1" applyAlignment="1">
      <alignment vertical="center"/>
    </xf>
    <xf numFmtId="0" fontId="39" fillId="0" borderId="13" xfId="0" applyFont="1" applyBorder="1" applyAlignment="1">
      <alignment horizontal="center" vertical="center"/>
    </xf>
    <xf numFmtId="9" fontId="39" fillId="0" borderId="13" xfId="0" applyNumberFormat="1" applyFont="1" applyBorder="1" applyAlignment="1">
      <alignment horizontal="center" vertical="center"/>
    </xf>
    <xf numFmtId="173" fontId="39" fillId="0" borderId="13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/>
    </xf>
    <xf numFmtId="9" fontId="29" fillId="0" borderId="15" xfId="6" applyFont="1" applyBorder="1" applyAlignment="1">
      <alignment horizontal="center" vertical="center"/>
    </xf>
    <xf numFmtId="9" fontId="29" fillId="0" borderId="14" xfId="6" applyFont="1" applyBorder="1" applyAlignment="1">
      <alignment horizontal="center" vertical="center"/>
    </xf>
    <xf numFmtId="17" fontId="29" fillId="0" borderId="17" xfId="0" applyNumberFormat="1" applyFont="1" applyBorder="1" applyAlignment="1">
      <alignment horizontal="center" vertical="center"/>
    </xf>
    <xf numFmtId="17" fontId="29" fillId="0" borderId="16" xfId="0" applyNumberFormat="1" applyFont="1" applyBorder="1" applyAlignment="1">
      <alignment horizontal="center" vertical="center"/>
    </xf>
    <xf numFmtId="164" fontId="29" fillId="0" borderId="18" xfId="6" applyNumberFormat="1" applyFont="1" applyBorder="1" applyAlignment="1">
      <alignment horizontal="center" vertical="center"/>
    </xf>
    <xf numFmtId="164" fontId="29" fillId="0" borderId="14" xfId="6" applyNumberFormat="1" applyFont="1" applyBorder="1" applyAlignment="1">
      <alignment horizontal="center" vertical="center"/>
    </xf>
    <xf numFmtId="9" fontId="29" fillId="0" borderId="19" xfId="6" applyFont="1" applyBorder="1" applyAlignment="1">
      <alignment horizontal="center" vertical="center"/>
    </xf>
    <xf numFmtId="165" fontId="35" fillId="0" borderId="0" xfId="1" applyNumberFormat="1" applyFont="1"/>
    <xf numFmtId="4" fontId="35" fillId="0" borderId="1" xfId="0" applyNumberFormat="1" applyFont="1" applyBorder="1"/>
    <xf numFmtId="0" fontId="29" fillId="4" borderId="0" xfId="0" applyFont="1" applyFill="1" applyAlignment="1">
      <alignment horizontal="left" vertical="center" indent="1"/>
    </xf>
    <xf numFmtId="168" fontId="29" fillId="4" borderId="0" xfId="1" applyNumberFormat="1" applyFont="1" applyFill="1" applyBorder="1" applyAlignment="1">
      <alignment horizontal="center" vertical="center"/>
    </xf>
    <xf numFmtId="0" fontId="39" fillId="0" borderId="0" xfId="0" applyFont="1" applyAlignment="1">
      <alignment vertical="top" wrapText="1"/>
    </xf>
    <xf numFmtId="17" fontId="29" fillId="0" borderId="0" xfId="0" quotePrefix="1" applyNumberFormat="1" applyFont="1" applyAlignment="1">
      <alignment horizontal="left" vertical="top" indent="1" readingOrder="1"/>
    </xf>
    <xf numFmtId="182" fontId="25" fillId="0" borderId="0" xfId="0" applyNumberFormat="1" applyFont="1" applyAlignment="1">
      <alignment horizontal="center" vertical="center"/>
    </xf>
    <xf numFmtId="183" fontId="25" fillId="0" borderId="0" xfId="0" applyNumberFormat="1" applyFont="1" applyAlignment="1">
      <alignment horizontal="center" vertical="center"/>
    </xf>
    <xf numFmtId="168" fontId="48" fillId="0" borderId="20" xfId="0" applyNumberFormat="1" applyFont="1" applyBorder="1" applyAlignment="1">
      <alignment horizontal="left" vertical="center" indent="1"/>
    </xf>
    <xf numFmtId="168" fontId="29" fillId="0" borderId="20" xfId="0" applyNumberFormat="1" applyFont="1" applyBorder="1" applyAlignment="1">
      <alignment horizontal="center" vertical="center"/>
    </xf>
    <xf numFmtId="0" fontId="52" fillId="0" borderId="0" xfId="0" applyFont="1" applyAlignment="1">
      <alignment horizontal="left" vertical="center" wrapText="1" readingOrder="1"/>
    </xf>
    <xf numFmtId="0" fontId="39" fillId="0" borderId="0" xfId="0" applyFont="1" applyAlignment="1">
      <alignment horizontal="justify" vertical="top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center"/>
    </xf>
  </cellXfs>
  <cellStyles count="9">
    <cellStyle name="Comma" xfId="1" builtinId="3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7"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</dxfs>
  <tableStyles count="0" defaultTableStyle="TableStyleMedium2" defaultPivotStyle="PivotStyleLight16"/>
  <colors>
    <mruColors>
      <color rgb="FF88AAFF"/>
      <color rgb="FF001EAF"/>
      <color rgb="FF2044DC"/>
      <color rgb="FF4571FF"/>
      <color rgb="FF0D0D38"/>
      <color rgb="FF636464"/>
      <color rgb="FFFF6B06"/>
      <color rgb="FF46E8E0"/>
      <color rgb="FFFF99AF"/>
      <color rgb="FFF848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414423</xdr:colOff>
      <xdr:row>2</xdr:row>
      <xdr:rowOff>121572</xdr:rowOff>
    </xdr:from>
    <xdr:to>
      <xdr:col>13</xdr:col>
      <xdr:colOff>3614825</xdr:colOff>
      <xdr:row>14</xdr:row>
      <xdr:rowOff>13854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4667768" y="668827"/>
          <a:ext cx="7086602" cy="2850227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370962</xdr:colOff>
      <xdr:row>2</xdr:row>
      <xdr:rowOff>130408</xdr:rowOff>
    </xdr:from>
    <xdr:to>
      <xdr:col>7</xdr:col>
      <xdr:colOff>190500</xdr:colOff>
      <xdr:row>9</xdr:row>
      <xdr:rowOff>1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370962" y="685343"/>
          <a:ext cx="4540625" cy="1857419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16429</xdr:colOff>
      <xdr:row>0</xdr:row>
      <xdr:rowOff>106680</xdr:rowOff>
    </xdr:from>
    <xdr:to>
      <xdr:col>3</xdr:col>
      <xdr:colOff>175010</xdr:colOff>
      <xdr:row>1</xdr:row>
      <xdr:rowOff>143611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C00FC-3CD6-4503-9B38-322352DB6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321229" y="106680"/>
          <a:ext cx="2267665" cy="600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588494</xdr:colOff>
      <xdr:row>3</xdr:row>
      <xdr:rowOff>56674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FF1E1-02F6-44C2-A63C-DC0979385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97279" cy="584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121104</xdr:rowOff>
    </xdr:from>
    <xdr:to>
      <xdr:col>2</xdr:col>
      <xdr:colOff>572215</xdr:colOff>
      <xdr:row>3</xdr:row>
      <xdr:rowOff>75848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9EC46-7837-4527-B9F5-78F16ED3A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21104"/>
          <a:ext cx="2229565" cy="583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118629</xdr:rowOff>
    </xdr:from>
    <xdr:to>
      <xdr:col>1</xdr:col>
      <xdr:colOff>2000099</xdr:colOff>
      <xdr:row>3</xdr:row>
      <xdr:rowOff>79533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6561D-55B7-49B4-9FBA-FAB03850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1564" cy="5895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1920240</xdr:colOff>
      <xdr:row>3</xdr:row>
      <xdr:rowOff>91801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802E2-5ED4-4A33-9C5B-90DB3C93F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1700" cy="5928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267415</xdr:colOff>
      <xdr:row>3</xdr:row>
      <xdr:rowOff>73126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C1C21B-8850-4C7F-8178-F6920CCF1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4300"/>
          <a:ext cx="2277190" cy="587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3</xdr:col>
      <xdr:colOff>589360</xdr:colOff>
      <xdr:row>3</xdr:row>
      <xdr:rowOff>93446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E8AC7-9217-4A5F-B2F6-F3D936A10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9525" y="142875"/>
          <a:ext cx="2286715" cy="590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zoomScale="115" zoomScaleNormal="115" workbookViewId="0">
      <selection activeCell="B15" sqref="B15:G16"/>
    </sheetView>
  </sheetViews>
  <sheetFormatPr defaultColWidth="0" defaultRowHeight="12.75" zeroHeight="1" x14ac:dyDescent="0.2"/>
  <cols>
    <col min="1" max="1" width="9.140625" customWidth="1"/>
    <col min="2" max="2" width="8.7109375" customWidth="1"/>
    <col min="3" max="4" width="7.7109375" customWidth="1"/>
    <col min="5" max="5" width="12.140625" customWidth="1"/>
    <col min="6" max="6" width="12.42578125" customWidth="1"/>
    <col min="7" max="7" width="12.85546875" customWidth="1"/>
    <col min="8" max="8" width="9.140625" customWidth="1"/>
    <col min="9" max="9" width="32.28515625" customWidth="1"/>
    <col min="10" max="10" width="8.85546875" hidden="1" customWidth="1"/>
    <col min="11" max="11" width="0.5703125" customWidth="1"/>
    <col min="12" max="12" width="0.42578125" customWidth="1"/>
    <col min="13" max="13" width="5.7109375" customWidth="1"/>
    <col min="14" max="14" width="54.85546875" customWidth="1"/>
    <col min="15" max="16" width="9.140625" customWidth="1"/>
    <col min="17" max="16384" width="9.140625" hidden="1"/>
  </cols>
  <sheetData>
    <row r="1" spans="2:15" x14ac:dyDescent="0.2"/>
    <row r="2" spans="2:15" ht="30.75" x14ac:dyDescent="0.7">
      <c r="B2" s="35" t="s">
        <v>153</v>
      </c>
    </row>
    <row r="3" spans="2:15" x14ac:dyDescent="0.2"/>
    <row r="4" spans="2:15" ht="28.5" x14ac:dyDescent="0.2">
      <c r="B4" s="41" t="s">
        <v>58</v>
      </c>
      <c r="F4" s="1"/>
      <c r="I4" s="36" t="s">
        <v>59</v>
      </c>
      <c r="N4" s="32" t="s">
        <v>67</v>
      </c>
    </row>
    <row r="5" spans="2:15" ht="14.25" customHeight="1" x14ac:dyDescent="0.2">
      <c r="B5" s="186" t="s">
        <v>146</v>
      </c>
      <c r="C5" s="186"/>
      <c r="D5" s="186"/>
      <c r="E5" s="186"/>
      <c r="F5" s="186"/>
      <c r="G5" s="186"/>
      <c r="I5" s="34" t="s">
        <v>147</v>
      </c>
      <c r="N5" s="34" t="s">
        <v>71</v>
      </c>
    </row>
    <row r="6" spans="2:15" ht="28.5" x14ac:dyDescent="0.2">
      <c r="B6" s="186"/>
      <c r="C6" s="186"/>
      <c r="D6" s="186"/>
      <c r="E6" s="186"/>
      <c r="F6" s="186"/>
      <c r="G6" s="186"/>
      <c r="I6" s="36" t="s">
        <v>60</v>
      </c>
      <c r="N6" s="32" t="s">
        <v>69</v>
      </c>
    </row>
    <row r="7" spans="2:15" ht="14.25" x14ac:dyDescent="0.2">
      <c r="B7" s="186"/>
      <c r="C7" s="186"/>
      <c r="D7" s="186"/>
      <c r="E7" s="186"/>
      <c r="F7" s="186"/>
      <c r="G7" s="186"/>
      <c r="I7" s="34" t="s">
        <v>148</v>
      </c>
      <c r="K7" s="33"/>
      <c r="N7" s="34" t="s">
        <v>151</v>
      </c>
    </row>
    <row r="8" spans="2:15" ht="28.5" x14ac:dyDescent="0.2">
      <c r="B8" s="186"/>
      <c r="C8" s="186"/>
      <c r="D8" s="186"/>
      <c r="E8" s="186"/>
      <c r="F8" s="186"/>
      <c r="G8" s="186"/>
      <c r="I8" s="36" t="s">
        <v>61</v>
      </c>
      <c r="N8" s="32" t="s">
        <v>68</v>
      </c>
    </row>
    <row r="9" spans="2:15" ht="28.5" x14ac:dyDescent="0.2">
      <c r="B9" s="186"/>
      <c r="C9" s="186"/>
      <c r="D9" s="186"/>
      <c r="E9" s="186"/>
      <c r="F9" s="186"/>
      <c r="G9" s="186"/>
      <c r="I9" s="180" t="s">
        <v>149</v>
      </c>
      <c r="N9" s="37" t="s">
        <v>152</v>
      </c>
    </row>
    <row r="10" spans="2:15" ht="27" x14ac:dyDescent="0.2">
      <c r="B10" s="186"/>
      <c r="C10" s="186"/>
      <c r="D10" s="186"/>
      <c r="E10" s="186"/>
      <c r="F10" s="186"/>
      <c r="G10" s="186"/>
      <c r="I10" s="36" t="s">
        <v>62</v>
      </c>
      <c r="N10" s="32" t="s">
        <v>65</v>
      </c>
    </row>
    <row r="11" spans="2:15" ht="14.25" x14ac:dyDescent="0.2">
      <c r="B11" s="113" t="s">
        <v>116</v>
      </c>
      <c r="E11" s="114" t="s">
        <v>117</v>
      </c>
      <c r="F11" s="179"/>
      <c r="G11" s="179"/>
      <c r="I11" s="38">
        <v>3935562</v>
      </c>
      <c r="N11" s="34" t="s">
        <v>66</v>
      </c>
    </row>
    <row r="12" spans="2:15" ht="27" x14ac:dyDescent="0.2">
      <c r="F12" s="179"/>
      <c r="G12" s="179"/>
      <c r="I12" s="36" t="s">
        <v>63</v>
      </c>
      <c r="N12" s="36" t="s">
        <v>64</v>
      </c>
      <c r="O12" s="1"/>
    </row>
    <row r="13" spans="2:15" ht="14.25" x14ac:dyDescent="0.2">
      <c r="B13" s="113"/>
      <c r="E13" s="114"/>
      <c r="F13" s="115"/>
      <c r="G13" s="115"/>
      <c r="I13" s="34" t="s">
        <v>70</v>
      </c>
      <c r="N13" s="34" t="s">
        <v>150</v>
      </c>
    </row>
    <row r="14" spans="2:15" ht="12.75" customHeight="1" x14ac:dyDescent="0.2">
      <c r="B14" s="115"/>
      <c r="C14" s="115"/>
      <c r="D14" s="115"/>
      <c r="E14" s="115"/>
      <c r="F14" s="115"/>
      <c r="G14" s="115"/>
    </row>
    <row r="15" spans="2:15" ht="14.25" customHeight="1" x14ac:dyDescent="0.2">
      <c r="B15" s="185"/>
      <c r="C15" s="185"/>
      <c r="D15" s="185"/>
      <c r="E15" s="185"/>
      <c r="F15" s="185"/>
      <c r="G15" s="185"/>
      <c r="N15" s="32"/>
    </row>
    <row r="16" spans="2:15" ht="12" customHeight="1" x14ac:dyDescent="0.2">
      <c r="B16" s="185"/>
      <c r="C16" s="185"/>
      <c r="D16" s="185"/>
      <c r="E16" s="185"/>
      <c r="F16" s="185"/>
      <c r="G16" s="185"/>
      <c r="N16" s="34"/>
      <c r="O16" s="1"/>
    </row>
    <row r="17" spans="3:15" ht="11.25" customHeight="1" x14ac:dyDescent="0.2">
      <c r="N17" s="1"/>
      <c r="O17" s="1"/>
    </row>
    <row r="18" spans="3:15" ht="15" x14ac:dyDescent="0.25">
      <c r="C18" s="115"/>
      <c r="D18" s="115"/>
      <c r="E18" s="115"/>
      <c r="N18" s="5"/>
      <c r="O18" s="13"/>
    </row>
    <row r="19" spans="3:15" ht="15.75" x14ac:dyDescent="0.25">
      <c r="I19" s="13"/>
      <c r="J19" s="13"/>
      <c r="N19" s="12"/>
      <c r="O19" s="39"/>
    </row>
    <row r="20" spans="3:15" ht="15" x14ac:dyDescent="0.25">
      <c r="E20" s="114"/>
      <c r="I20" s="5"/>
      <c r="J20" s="13"/>
      <c r="N20" s="5"/>
      <c r="O20" s="40"/>
    </row>
    <row r="21" spans="3:15" ht="15" customHeight="1" x14ac:dyDescent="0.25">
      <c r="I21" s="5"/>
      <c r="J21" s="5"/>
      <c r="N21" s="5"/>
      <c r="O21" s="40"/>
    </row>
    <row r="22" spans="3:15" ht="15" customHeight="1" x14ac:dyDescent="0.25">
      <c r="N22" s="5"/>
      <c r="O22" s="40"/>
    </row>
    <row r="23" spans="3:15" ht="15" hidden="1" x14ac:dyDescent="0.25">
      <c r="N23" s="5"/>
      <c r="O23" s="40"/>
    </row>
  </sheetData>
  <mergeCells count="2">
    <mergeCell ref="B15:G16"/>
    <mergeCell ref="B5:G10"/>
  </mergeCells>
  <hyperlinks>
    <hyperlink ref="E11" r:id="rId1" xr:uid="{95CA95C9-BBC6-4FB2-A40C-3181215EA86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T37"/>
  <sheetViews>
    <sheetView showGridLines="0" tabSelected="1" zoomScale="115" zoomScaleNormal="115" workbookViewId="0">
      <selection activeCell="F10" sqref="F10"/>
    </sheetView>
  </sheetViews>
  <sheetFormatPr defaultColWidth="0" defaultRowHeight="12.75" zeroHeight="1" x14ac:dyDescent="0.2"/>
  <cols>
    <col min="1" max="1" width="2.42578125" style="1" customWidth="1"/>
    <col min="2" max="2" width="1.85546875" style="1" customWidth="1"/>
    <col min="3" max="4" width="30.7109375" style="1" customWidth="1"/>
    <col min="5" max="5" width="8" style="1" customWidth="1"/>
    <col min="6" max="7" width="30.7109375" style="1" customWidth="1"/>
    <col min="8" max="8" width="9.7109375" style="1" customWidth="1"/>
    <col min="9" max="9" width="8.85546875" style="1" hidden="1" customWidth="1"/>
    <col min="10" max="10" width="25.140625" style="1" hidden="1" customWidth="1"/>
    <col min="11" max="11" width="22" style="1" hidden="1" customWidth="1"/>
    <col min="12" max="12" width="9.140625" style="1" hidden="1" customWidth="1"/>
    <col min="13" max="13" width="11.7109375" style="1" hidden="1" customWidth="1"/>
    <col min="14" max="14" width="8.85546875" style="1" hidden="1" customWidth="1"/>
    <col min="15" max="15" width="9.5703125" style="1" hidden="1" customWidth="1"/>
    <col min="16" max="16" width="5.85546875" style="1" hidden="1" customWidth="1"/>
    <col min="17" max="17" width="9.5703125" style="1" hidden="1" customWidth="1"/>
    <col min="18" max="18" width="2.42578125" style="1" hidden="1" customWidth="1"/>
    <col min="19" max="20" width="8.85546875" style="1" hidden="1" customWidth="1"/>
    <col min="21" max="25" width="0" style="1" hidden="1" customWidth="1"/>
    <col min="26" max="16384" width="0" style="1" hidden="1"/>
  </cols>
  <sheetData>
    <row r="1" spans="1:7" ht="44.45" customHeight="1" x14ac:dyDescent="0.2">
      <c r="A1" s="1" t="s">
        <v>25</v>
      </c>
      <c r="B1" s="19"/>
    </row>
    <row r="2" spans="1:7" ht="18.75" x14ac:dyDescent="0.2">
      <c r="B2" s="8"/>
      <c r="C2" s="12"/>
      <c r="D2" s="18"/>
    </row>
    <row r="3" spans="1:7" ht="24" customHeight="1" x14ac:dyDescent="0.2">
      <c r="B3" s="8"/>
      <c r="C3" s="21" t="s">
        <v>154</v>
      </c>
      <c r="D3" s="22">
        <v>45869</v>
      </c>
    </row>
    <row r="4" spans="1:7" ht="15.75" x14ac:dyDescent="0.25">
      <c r="C4" s="20"/>
      <c r="D4" s="20"/>
    </row>
    <row r="5" spans="1:7" ht="24" x14ac:dyDescent="0.55000000000000004">
      <c r="C5" s="23" t="s">
        <v>50</v>
      </c>
      <c r="D5" s="20"/>
      <c r="F5" s="23" t="s">
        <v>84</v>
      </c>
      <c r="G5" s="20"/>
    </row>
    <row r="6" spans="1:7" ht="45" customHeight="1" x14ac:dyDescent="0.2">
      <c r="C6" s="154" t="s">
        <v>51</v>
      </c>
      <c r="D6" s="154" t="s">
        <v>24</v>
      </c>
      <c r="F6" s="154" t="s">
        <v>81</v>
      </c>
      <c r="G6" s="154" t="s">
        <v>82</v>
      </c>
    </row>
    <row r="7" spans="1:7" ht="24.95" customHeight="1" x14ac:dyDescent="0.2">
      <c r="C7" s="24">
        <v>697.99513678000005</v>
      </c>
      <c r="D7" s="25">
        <v>177.35589905075818</v>
      </c>
      <c r="F7" s="77">
        <v>1</v>
      </c>
      <c r="G7" s="78">
        <v>32</v>
      </c>
    </row>
    <row r="8" spans="1:7" ht="15" customHeight="1" x14ac:dyDescent="0.25">
      <c r="C8"/>
      <c r="D8"/>
      <c r="F8" s="79"/>
      <c r="G8" s="79"/>
    </row>
    <row r="9" spans="1:7" ht="45" customHeight="1" x14ac:dyDescent="0.2">
      <c r="C9" s="154" t="s">
        <v>52</v>
      </c>
      <c r="D9" s="154" t="s">
        <v>53</v>
      </c>
      <c r="F9" s="154" t="s">
        <v>121</v>
      </c>
      <c r="G9" s="154" t="s">
        <v>83</v>
      </c>
    </row>
    <row r="10" spans="1:7" ht="24.95" customHeight="1" x14ac:dyDescent="0.2">
      <c r="C10" s="24">
        <v>385.68507599999998</v>
      </c>
      <c r="D10" s="25">
        <v>98</v>
      </c>
      <c r="F10" s="78">
        <v>61854.020241917431</v>
      </c>
      <c r="G10" s="80">
        <v>3.4466701265938768</v>
      </c>
    </row>
    <row r="11" spans="1:7" ht="15" customHeight="1" x14ac:dyDescent="0.25">
      <c r="C11"/>
      <c r="D11"/>
      <c r="F11" s="79"/>
      <c r="G11" s="79"/>
    </row>
    <row r="12" spans="1:7" ht="45" customHeight="1" x14ac:dyDescent="0.2">
      <c r="C12" s="154" t="s">
        <v>54</v>
      </c>
      <c r="D12" s="154" t="s">
        <v>55</v>
      </c>
      <c r="F12" s="154" t="s">
        <v>4</v>
      </c>
      <c r="G12" s="154" t="s">
        <v>19</v>
      </c>
    </row>
    <row r="13" spans="1:7" ht="24.95" customHeight="1" x14ac:dyDescent="0.2">
      <c r="C13" s="27">
        <v>0.5525612653681905</v>
      </c>
      <c r="D13" s="181">
        <v>16.01706956521739</v>
      </c>
      <c r="F13" s="81">
        <v>0.29264063886559238</v>
      </c>
      <c r="G13" s="81">
        <v>0.29264063886559233</v>
      </c>
    </row>
    <row r="14" spans="1:7" ht="15" customHeight="1" x14ac:dyDescent="0.25">
      <c r="C14"/>
      <c r="D14"/>
      <c r="F14" s="79"/>
      <c r="G14" s="79"/>
    </row>
    <row r="15" spans="1:7" ht="45" customHeight="1" x14ac:dyDescent="0.2">
      <c r="C15" s="154" t="s">
        <v>56</v>
      </c>
      <c r="D15" s="154" t="s">
        <v>57</v>
      </c>
      <c r="F15" s="154" t="s">
        <v>119</v>
      </c>
      <c r="G15" s="154" t="s">
        <v>120</v>
      </c>
    </row>
    <row r="16" spans="1:7" ht="24.95" customHeight="1" x14ac:dyDescent="0.2">
      <c r="C16" s="26">
        <v>0</v>
      </c>
      <c r="D16" s="26">
        <v>0</v>
      </c>
      <c r="F16" s="182">
        <v>6411.8547169425783</v>
      </c>
      <c r="G16" s="82">
        <v>86.265173913308431</v>
      </c>
    </row>
    <row r="17" spans="3:16" ht="15" customHeight="1" x14ac:dyDescent="0.2">
      <c r="C17" s="9"/>
      <c r="D17" s="10"/>
    </row>
    <row r="18" spans="3:16" ht="15.75" x14ac:dyDescent="0.2">
      <c r="C18" s="9"/>
      <c r="D18" s="10"/>
    </row>
    <row r="19" spans="3:16" ht="15.75" hidden="1" x14ac:dyDescent="0.2">
      <c r="C19" s="9"/>
      <c r="D19" s="10"/>
    </row>
    <row r="20" spans="3:16" ht="18" hidden="1" customHeight="1" x14ac:dyDescent="0.2">
      <c r="J20" s="12"/>
    </row>
    <row r="21" spans="3:16" ht="15" hidden="1" x14ac:dyDescent="0.25">
      <c r="J21" s="5"/>
      <c r="K21" s="5"/>
    </row>
    <row r="22" spans="3:16" ht="15" hidden="1" x14ac:dyDescent="0.25">
      <c r="J22" s="5"/>
      <c r="K22" s="14"/>
    </row>
    <row r="23" spans="3:16" ht="15" hidden="1" x14ac:dyDescent="0.25">
      <c r="J23" s="5"/>
      <c r="K23" s="14"/>
    </row>
    <row r="24" spans="3:16" ht="15" hidden="1" x14ac:dyDescent="0.25">
      <c r="J24" s="5"/>
      <c r="K24" s="15"/>
    </row>
    <row r="25" spans="3:16" ht="15" hidden="1" x14ac:dyDescent="0.25">
      <c r="J25" s="5"/>
      <c r="K25" s="14"/>
      <c r="L25" s="11"/>
    </row>
    <row r="28" spans="3:16" ht="18" hidden="1" customHeight="1" x14ac:dyDescent="0.25">
      <c r="L28" s="30"/>
      <c r="M28" s="28"/>
      <c r="N28" s="5"/>
      <c r="O28" s="28"/>
      <c r="P28" s="29"/>
    </row>
    <row r="29" spans="3:16" ht="15" hidden="1" x14ac:dyDescent="0.25">
      <c r="L29" s="16"/>
      <c r="M29" s="16"/>
      <c r="N29" s="5"/>
      <c r="O29" s="16"/>
      <c r="P29" s="5"/>
    </row>
    <row r="30" spans="3:16" ht="15" hidden="1" x14ac:dyDescent="0.25">
      <c r="L30" s="16"/>
      <c r="M30" s="16"/>
      <c r="N30" s="5"/>
      <c r="O30" s="16"/>
      <c r="P30" s="5"/>
    </row>
    <row r="31" spans="3:16" ht="15" hidden="1" x14ac:dyDescent="0.25">
      <c r="C31" s="5"/>
      <c r="D31" s="31"/>
      <c r="L31" s="16"/>
      <c r="M31" s="16"/>
      <c r="N31" s="5"/>
      <c r="O31" s="16"/>
      <c r="P31" s="5"/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</sheetData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140"/>
  <sheetViews>
    <sheetView showGridLines="0" zoomScale="115" zoomScaleNormal="115" workbookViewId="0">
      <selection activeCell="G13" sqref="G13"/>
    </sheetView>
  </sheetViews>
  <sheetFormatPr defaultColWidth="0" defaultRowHeight="12.75" customHeight="1" zeroHeight="1" x14ac:dyDescent="0.2"/>
  <cols>
    <col min="1" max="1" width="4" style="53" customWidth="1"/>
    <col min="2" max="2" width="20.7109375" style="53" customWidth="1"/>
    <col min="3" max="3" width="23.5703125" style="53" customWidth="1"/>
    <col min="4" max="4" width="15.7109375" style="53" customWidth="1"/>
    <col min="5" max="5" width="20.140625" style="53" customWidth="1"/>
    <col min="6" max="6" width="18.7109375" style="53" customWidth="1"/>
    <col min="7" max="7" width="15.7109375" style="53" customWidth="1"/>
    <col min="8" max="10" width="18.7109375" style="53" customWidth="1"/>
    <col min="11" max="11" width="7.5703125" style="53" customWidth="1"/>
    <col min="12" max="17" width="19.7109375" style="53" hidden="1" customWidth="1"/>
    <col min="18" max="18" width="14.85546875" style="53" hidden="1" customWidth="1"/>
    <col min="19" max="19" width="3" style="53" hidden="1" customWidth="1"/>
    <col min="20" max="23" width="9.140625" style="53" hidden="1" customWidth="1"/>
    <col min="24" max="25" width="0.140625" style="53" hidden="1" customWidth="1"/>
    <col min="26" max="26" width="4.140625" style="53" hidden="1" customWidth="1"/>
    <col min="27" max="89" width="0.140625" style="53" hidden="1" customWidth="1"/>
    <col min="90" max="92" width="8.85546875" style="53" hidden="1" customWidth="1"/>
    <col min="93" max="16384" width="9.140625" style="53" hidden="1"/>
  </cols>
  <sheetData>
    <row r="1" spans="2:24" ht="16.899999999999999" customHeight="1" x14ac:dyDescent="0.2">
      <c r="B1" s="74"/>
      <c r="C1" s="74"/>
    </row>
    <row r="2" spans="2:24" s="55" customFormat="1" ht="16.899999999999999" customHeight="1" x14ac:dyDescent="0.2">
      <c r="B2" s="75"/>
      <c r="C2" s="75"/>
      <c r="D2" s="75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2:24" ht="16.899999999999999" customHeight="1" x14ac:dyDescent="0.2">
      <c r="B3" s="149"/>
      <c r="C3" s="149"/>
    </row>
    <row r="4" spans="2:24" ht="16.899999999999999" customHeight="1" x14ac:dyDescent="0.2"/>
    <row r="5" spans="2:24" ht="22.5" customHeight="1" x14ac:dyDescent="0.2">
      <c r="B5" s="130" t="s">
        <v>0</v>
      </c>
      <c r="C5" s="130"/>
    </row>
    <row r="6" spans="2:24" ht="42" customHeight="1" x14ac:dyDescent="0.2">
      <c r="B6" s="155" t="s">
        <v>2</v>
      </c>
      <c r="C6" s="155" t="s">
        <v>18</v>
      </c>
      <c r="D6" s="155" t="s">
        <v>122</v>
      </c>
      <c r="E6" s="155" t="s">
        <v>17</v>
      </c>
      <c r="F6" s="155" t="s">
        <v>133</v>
      </c>
      <c r="G6" s="155" t="s">
        <v>27</v>
      </c>
      <c r="H6" s="155" t="s">
        <v>126</v>
      </c>
      <c r="I6" s="155" t="s">
        <v>19</v>
      </c>
      <c r="J6" s="155" t="s">
        <v>123</v>
      </c>
    </row>
    <row r="7" spans="2:24" ht="18" customHeight="1" x14ac:dyDescent="0.2">
      <c r="B7" s="161" t="s">
        <v>131</v>
      </c>
      <c r="C7" s="161" t="s">
        <v>132</v>
      </c>
      <c r="D7" s="162" t="s">
        <v>31</v>
      </c>
      <c r="E7" s="163">
        <v>1</v>
      </c>
      <c r="F7" s="124">
        <v>32</v>
      </c>
      <c r="G7" s="124">
        <v>61853.998505917421</v>
      </c>
      <c r="H7" s="163">
        <v>0.29264063886559238</v>
      </c>
      <c r="I7" s="163">
        <v>0.29264063886559233</v>
      </c>
      <c r="J7" s="164">
        <v>3.4466701265938768</v>
      </c>
    </row>
    <row r="8" spans="2:24" ht="19.899999999999999" customHeight="1" x14ac:dyDescent="0.2">
      <c r="B8" s="111"/>
      <c r="C8" s="111"/>
      <c r="E8" s="165"/>
      <c r="F8" s="125"/>
      <c r="G8" s="156"/>
      <c r="H8" s="156"/>
      <c r="I8" s="158"/>
    </row>
    <row r="9" spans="2:24" ht="15" customHeight="1" x14ac:dyDescent="0.2"/>
    <row r="10" spans="2:24" ht="15" customHeight="1" x14ac:dyDescent="0.2"/>
    <row r="11" spans="2:24" ht="30" customHeight="1" x14ac:dyDescent="0.2">
      <c r="B11" s="133" t="s">
        <v>124</v>
      </c>
      <c r="C11" s="133"/>
      <c r="E11" s="133" t="s">
        <v>125</v>
      </c>
      <c r="F11" s="133"/>
      <c r="J11" s="68"/>
    </row>
    <row r="12" spans="2:24" s="71" customFormat="1" ht="18" customHeight="1" x14ac:dyDescent="0.2">
      <c r="B12" s="64" t="s">
        <v>139</v>
      </c>
      <c r="C12" s="160">
        <v>0.2089409672454895</v>
      </c>
      <c r="D12" s="53"/>
      <c r="E12" s="64" t="s">
        <v>134</v>
      </c>
      <c r="F12" s="160">
        <v>0.11898159526048822</v>
      </c>
      <c r="G12" s="53"/>
      <c r="J12" s="69"/>
    </row>
    <row r="13" spans="2:24" ht="18" customHeight="1" x14ac:dyDescent="0.2">
      <c r="B13" s="64" t="s">
        <v>140</v>
      </c>
      <c r="C13" s="160">
        <v>0.11898159526048822</v>
      </c>
      <c r="E13" s="64" t="s">
        <v>135</v>
      </c>
      <c r="F13" s="160">
        <v>9.2904880302508638E-2</v>
      </c>
    </row>
    <row r="14" spans="2:24" ht="18" customHeight="1" x14ac:dyDescent="0.2">
      <c r="B14" s="64" t="s">
        <v>141</v>
      </c>
      <c r="C14" s="160">
        <v>9.2904880302508638E-2</v>
      </c>
      <c r="E14" s="64" t="s">
        <v>156</v>
      </c>
      <c r="F14" s="160">
        <v>5.2821227868708479E-2</v>
      </c>
    </row>
    <row r="15" spans="2:24" ht="18" customHeight="1" x14ac:dyDescent="0.2">
      <c r="B15" s="64" t="s">
        <v>142</v>
      </c>
      <c r="C15" s="160">
        <v>8.4063462479942536E-2</v>
      </c>
      <c r="E15" s="64" t="s">
        <v>136</v>
      </c>
      <c r="F15" s="160">
        <v>5.2876408056908755E-2</v>
      </c>
    </row>
    <row r="16" spans="2:24" ht="18" customHeight="1" x14ac:dyDescent="0.2">
      <c r="B16" s="64" t="s">
        <v>143</v>
      </c>
      <c r="C16" s="160">
        <v>6.4418873021750367E-2</v>
      </c>
      <c r="E16" s="64" t="s">
        <v>138</v>
      </c>
      <c r="F16" s="160">
        <v>4.5302825884788331E-2</v>
      </c>
    </row>
    <row r="17" spans="2:18" ht="18" customHeight="1" x14ac:dyDescent="0.2">
      <c r="B17" s="64" t="s">
        <v>155</v>
      </c>
      <c r="C17" s="160">
        <v>6.1325764753896464E-2</v>
      </c>
      <c r="E17" s="64" t="s">
        <v>137</v>
      </c>
      <c r="F17" s="160">
        <v>4.433541732769871E-2</v>
      </c>
      <c r="J17" s="70"/>
    </row>
    <row r="18" spans="2:18" ht="18" customHeight="1" x14ac:dyDescent="0.2">
      <c r="B18" s="64" t="s">
        <v>144</v>
      </c>
      <c r="C18" s="160">
        <v>4.5302825884788331E-2</v>
      </c>
      <c r="E18" s="161" t="s">
        <v>113</v>
      </c>
      <c r="F18" s="163">
        <v>0.59277764529929933</v>
      </c>
      <c r="J18" s="70"/>
    </row>
    <row r="19" spans="2:18" ht="18" customHeight="1" x14ac:dyDescent="0.2">
      <c r="B19" s="161" t="s">
        <v>113</v>
      </c>
      <c r="C19" s="163">
        <v>0.3240616310515364</v>
      </c>
      <c r="E19" s="165" t="s">
        <v>1</v>
      </c>
      <c r="F19" s="157">
        <f>SUM(F12:F18)</f>
        <v>1.0000000000004006</v>
      </c>
      <c r="H19" s="68"/>
      <c r="I19" s="68"/>
    </row>
    <row r="20" spans="2:18" ht="18" customHeight="1" x14ac:dyDescent="0.2">
      <c r="B20" s="165" t="s">
        <v>1</v>
      </c>
      <c r="C20" s="157">
        <f>SUM(C12:C19)</f>
        <v>1.0000000000004006</v>
      </c>
      <c r="E20" s="165"/>
      <c r="F20" s="157"/>
      <c r="H20" s="68"/>
      <c r="I20" s="68"/>
    </row>
    <row r="21" spans="2:18" ht="18" customHeight="1" x14ac:dyDescent="0.2">
      <c r="I21" s="65"/>
      <c r="J21" s="68"/>
    </row>
    <row r="22" spans="2:18" ht="18" customHeight="1" x14ac:dyDescent="0.2">
      <c r="J22" s="65"/>
    </row>
    <row r="23" spans="2:18" ht="30" customHeight="1" x14ac:dyDescent="0.2">
      <c r="B23" s="133" t="s">
        <v>78</v>
      </c>
      <c r="C23" s="133"/>
      <c r="E23" s="133" t="s">
        <v>79</v>
      </c>
      <c r="F23" s="133"/>
      <c r="H23" s="133" t="s">
        <v>127</v>
      </c>
      <c r="I23" s="133"/>
    </row>
    <row r="24" spans="2:18" ht="18" customHeight="1" x14ac:dyDescent="0.2">
      <c r="B24" s="159" t="s">
        <v>35</v>
      </c>
      <c r="C24" s="160">
        <v>9.2904880302471446E-2</v>
      </c>
      <c r="E24" s="166">
        <v>2025</v>
      </c>
      <c r="F24" s="160">
        <v>0.14210114031273599</v>
      </c>
      <c r="H24" s="166">
        <v>2024</v>
      </c>
      <c r="I24" s="160">
        <v>1.7788466440607546E-2</v>
      </c>
    </row>
    <row r="25" spans="2:18" ht="18" customHeight="1" x14ac:dyDescent="0.2">
      <c r="B25" s="159" t="s">
        <v>36</v>
      </c>
      <c r="C25" s="160">
        <v>8.504536885184575E-3</v>
      </c>
      <c r="E25" s="166">
        <v>2026</v>
      </c>
      <c r="F25" s="160">
        <v>9.9664414787565436E-2</v>
      </c>
      <c r="H25" s="166">
        <v>2025</v>
      </c>
      <c r="I25" s="160">
        <v>0.20708618585749622</v>
      </c>
    </row>
    <row r="26" spans="2:18" ht="18" customHeight="1" x14ac:dyDescent="0.2">
      <c r="B26" s="159" t="s">
        <v>37</v>
      </c>
      <c r="C26" s="160">
        <v>0.10690450217746122</v>
      </c>
      <c r="E26" s="166">
        <v>2027</v>
      </c>
      <c r="F26" s="160">
        <v>0.21951415164689791</v>
      </c>
      <c r="H26" s="166">
        <v>2026</v>
      </c>
      <c r="I26" s="160">
        <v>0.47638307921827466</v>
      </c>
    </row>
    <row r="27" spans="2:18" ht="18" customHeight="1" x14ac:dyDescent="0.2">
      <c r="B27" s="159" t="s">
        <v>38</v>
      </c>
      <c r="C27" s="160">
        <v>7.7784994589090259E-2</v>
      </c>
      <c r="E27" s="166">
        <v>2028</v>
      </c>
      <c r="F27" s="160">
        <v>0.17687963354957584</v>
      </c>
      <c r="H27" s="166">
        <v>2027</v>
      </c>
      <c r="I27" s="160">
        <v>0.15994996032041289</v>
      </c>
    </row>
    <row r="28" spans="2:18" ht="18" customHeight="1" x14ac:dyDescent="0.2">
      <c r="B28" s="159" t="s">
        <v>39</v>
      </c>
      <c r="C28" s="160">
        <v>0.19480211474204015</v>
      </c>
      <c r="D28" s="68"/>
      <c r="E28" s="162" t="s">
        <v>47</v>
      </c>
      <c r="F28" s="163">
        <v>0.36184065970322482</v>
      </c>
      <c r="G28" s="68"/>
      <c r="H28" s="166">
        <v>2028</v>
      </c>
      <c r="I28" s="160">
        <v>0.13879230816320856</v>
      </c>
      <c r="J28" s="68"/>
      <c r="K28" s="150"/>
      <c r="L28" s="150"/>
      <c r="M28" s="150"/>
      <c r="N28" s="150"/>
      <c r="O28" s="150"/>
      <c r="P28" s="150"/>
      <c r="Q28" s="150"/>
      <c r="R28" s="150"/>
    </row>
    <row r="29" spans="2:18" ht="18" customHeight="1" x14ac:dyDescent="0.2">
      <c r="B29" s="159" t="s">
        <v>40</v>
      </c>
      <c r="C29" s="160">
        <v>4.5996572289883457E-2</v>
      </c>
      <c r="D29" s="65"/>
      <c r="E29" s="165" t="s">
        <v>1</v>
      </c>
      <c r="F29" s="157">
        <f>SUM(F24:F28)</f>
        <v>1</v>
      </c>
      <c r="G29" s="65"/>
      <c r="H29" s="162" t="s">
        <v>47</v>
      </c>
      <c r="I29" s="163">
        <v>0</v>
      </c>
    </row>
    <row r="30" spans="2:18" ht="18" customHeight="1" x14ac:dyDescent="0.2">
      <c r="B30" s="167" t="s">
        <v>41</v>
      </c>
      <c r="C30" s="160">
        <v>4.8769515180941837E-2</v>
      </c>
      <c r="D30" s="66"/>
      <c r="G30" s="66"/>
      <c r="H30" s="165" t="s">
        <v>1</v>
      </c>
      <c r="I30" s="157">
        <f>SUM(I24:I29)</f>
        <v>0.99999999999999978</v>
      </c>
    </row>
    <row r="31" spans="2:18" ht="18" customHeight="1" x14ac:dyDescent="0.2">
      <c r="B31" s="167" t="s">
        <v>42</v>
      </c>
      <c r="C31" s="160">
        <v>0.18581163081510405</v>
      </c>
      <c r="D31" s="66"/>
      <c r="G31" s="66"/>
    </row>
    <row r="32" spans="2:18" ht="18" customHeight="1" x14ac:dyDescent="0.2">
      <c r="B32" s="159" t="s">
        <v>43</v>
      </c>
      <c r="C32" s="160">
        <v>1.5029985231772632E-2</v>
      </c>
      <c r="D32" s="66"/>
      <c r="F32" s="152"/>
      <c r="G32" s="66"/>
    </row>
    <row r="33" spans="2:18" ht="18" customHeight="1" x14ac:dyDescent="0.2">
      <c r="B33" s="159" t="s">
        <v>44</v>
      </c>
      <c r="C33" s="160">
        <v>9.04429318682414E-2</v>
      </c>
      <c r="D33" s="66"/>
      <c r="F33" s="152"/>
      <c r="G33" s="66"/>
    </row>
    <row r="34" spans="2:18" ht="18" customHeight="1" x14ac:dyDescent="0.2">
      <c r="B34" s="159" t="s">
        <v>45</v>
      </c>
      <c r="C34" s="160">
        <v>5.5089786164352929E-2</v>
      </c>
      <c r="D34" s="66"/>
      <c r="F34" s="152"/>
      <c r="G34" s="66"/>
    </row>
    <row r="35" spans="2:18" ht="18" customHeight="1" x14ac:dyDescent="0.2">
      <c r="B35" s="162" t="s">
        <v>46</v>
      </c>
      <c r="C35" s="163">
        <v>7.7958549753456022E-2</v>
      </c>
      <c r="D35" s="66"/>
    </row>
    <row r="36" spans="2:18" ht="18" customHeight="1" x14ac:dyDescent="0.2">
      <c r="B36" s="165" t="s">
        <v>1</v>
      </c>
      <c r="C36" s="157">
        <f>SUM(C24:C35)</f>
        <v>0.99999999999999989</v>
      </c>
      <c r="D36" s="66"/>
    </row>
    <row r="37" spans="2:18" ht="18" customHeight="1" x14ac:dyDescent="0.2">
      <c r="B37" s="152"/>
      <c r="C37" s="152"/>
      <c r="D37" s="66"/>
    </row>
    <row r="38" spans="2:18" ht="18" customHeight="1" x14ac:dyDescent="0.2">
      <c r="B38" s="152"/>
      <c r="C38" s="152"/>
      <c r="D38" s="66"/>
    </row>
    <row r="39" spans="2:18" ht="18" hidden="1" customHeight="1" x14ac:dyDescent="0.2">
      <c r="D39" s="66"/>
      <c r="H39" s="153"/>
    </row>
    <row r="40" spans="2:18" ht="18" hidden="1" customHeight="1" x14ac:dyDescent="0.2">
      <c r="B40" s="152"/>
      <c r="C40" s="152"/>
      <c r="D40" s="66"/>
      <c r="H40" s="153"/>
    </row>
    <row r="41" spans="2:18" ht="18" hidden="1" customHeight="1" x14ac:dyDescent="0.2">
      <c r="B41" s="152"/>
      <c r="C41" s="152"/>
      <c r="D41" s="66"/>
      <c r="H41" s="153"/>
    </row>
    <row r="42" spans="2:18" ht="18" hidden="1" customHeight="1" x14ac:dyDescent="0.2">
      <c r="B42" s="152"/>
      <c r="C42" s="152"/>
      <c r="D42" s="66"/>
      <c r="H42" s="153"/>
    </row>
    <row r="43" spans="2:18" ht="18" hidden="1" customHeight="1" x14ac:dyDescent="0.2">
      <c r="B43" s="152"/>
      <c r="C43" s="152"/>
      <c r="H43" s="151"/>
      <c r="I43" s="151"/>
    </row>
    <row r="44" spans="2:18" ht="18" hidden="1" customHeight="1" x14ac:dyDescent="0.2">
      <c r="B44" s="151"/>
      <c r="C44" s="151"/>
      <c r="D44" s="151"/>
      <c r="E44" s="151"/>
      <c r="F44" s="151"/>
      <c r="G44" s="151"/>
      <c r="J44" s="151"/>
      <c r="K44" s="151"/>
      <c r="L44" s="151"/>
      <c r="M44" s="151"/>
      <c r="N44" s="151"/>
      <c r="O44" s="151"/>
      <c r="P44" s="151"/>
      <c r="Q44" s="151"/>
      <c r="R44" s="151"/>
    </row>
    <row r="45" spans="2:18" ht="18" hidden="1" customHeight="1" x14ac:dyDescent="0.2">
      <c r="B45" s="65"/>
      <c r="C45" s="65"/>
      <c r="D45" s="65"/>
      <c r="E45" s="65"/>
    </row>
    <row r="46" spans="2:18" ht="18" hidden="1" customHeight="1" x14ac:dyDescent="0.2">
      <c r="B46" s="152"/>
      <c r="C46" s="152"/>
      <c r="D46" s="66"/>
      <c r="E46" s="66"/>
    </row>
    <row r="47" spans="2:18" ht="18" hidden="1" customHeight="1" x14ac:dyDescent="0.2">
      <c r="B47" s="152"/>
      <c r="C47" s="152"/>
      <c r="D47" s="66"/>
      <c r="E47" s="66"/>
    </row>
    <row r="48" spans="2:18" ht="18" hidden="1" customHeight="1" x14ac:dyDescent="0.2">
      <c r="B48" s="152"/>
      <c r="C48" s="152"/>
      <c r="D48" s="66"/>
    </row>
    <row r="49" spans="2:23" ht="18" hidden="1" customHeight="1" x14ac:dyDescent="0.2">
      <c r="B49" s="152"/>
      <c r="C49" s="152"/>
      <c r="D49" s="66"/>
    </row>
    <row r="50" spans="2:23" ht="18" hidden="1" customHeight="1" x14ac:dyDescent="0.2">
      <c r="B50" s="152"/>
      <c r="C50" s="152"/>
      <c r="D50" s="66"/>
    </row>
    <row r="51" spans="2:23" ht="18" hidden="1" customHeight="1" x14ac:dyDescent="0.2">
      <c r="B51" s="152"/>
      <c r="C51" s="152"/>
      <c r="D51" s="66"/>
    </row>
    <row r="52" spans="2:23" ht="18" hidden="1" customHeight="1" x14ac:dyDescent="0.2">
      <c r="B52" s="152"/>
      <c r="C52" s="152"/>
      <c r="D52" s="66"/>
    </row>
    <row r="53" spans="2:23" ht="18" hidden="1" customHeight="1" x14ac:dyDescent="0.2">
      <c r="B53" s="152"/>
      <c r="C53" s="152"/>
      <c r="D53" s="66"/>
    </row>
    <row r="54" spans="2:23" ht="18" hidden="1" customHeight="1" x14ac:dyDescent="0.2"/>
    <row r="55" spans="2:23" ht="18" hidden="1" customHeight="1" x14ac:dyDescent="0.2"/>
    <row r="56" spans="2:23" ht="18" hidden="1" customHeight="1" x14ac:dyDescent="0.2">
      <c r="H56" s="153"/>
    </row>
    <row r="57" spans="2:23" ht="18" hidden="1" customHeight="1" x14ac:dyDescent="0.2">
      <c r="B57" s="152"/>
      <c r="C57" s="152"/>
      <c r="H57" s="153"/>
    </row>
    <row r="58" spans="2:23" ht="18" hidden="1" customHeight="1" x14ac:dyDescent="0.2">
      <c r="B58" s="152"/>
      <c r="C58" s="152"/>
      <c r="H58" s="153"/>
    </row>
    <row r="59" spans="2:23" ht="18" hidden="1" customHeight="1" x14ac:dyDescent="0.2">
      <c r="B59" s="152"/>
      <c r="C59" s="152"/>
      <c r="U59" s="53" t="s">
        <v>15</v>
      </c>
      <c r="V59" s="53" t="s">
        <v>4</v>
      </c>
      <c r="W59" s="53" t="s">
        <v>19</v>
      </c>
    </row>
    <row r="60" spans="2:23" ht="18" hidden="1" customHeight="1" x14ac:dyDescent="0.2">
      <c r="U60" s="72">
        <v>43496</v>
      </c>
      <c r="V60" s="66">
        <v>0.02</v>
      </c>
      <c r="W60" s="66">
        <v>0.02</v>
      </c>
    </row>
    <row r="61" spans="2:23" ht="18" hidden="1" customHeight="1" x14ac:dyDescent="0.2">
      <c r="U61" s="72">
        <v>43524</v>
      </c>
      <c r="V61" s="66">
        <v>0.02</v>
      </c>
      <c r="W61" s="66">
        <v>0.02</v>
      </c>
    </row>
    <row r="62" spans="2:23" ht="18" hidden="1" customHeight="1" x14ac:dyDescent="0.2">
      <c r="U62" s="72">
        <v>43552</v>
      </c>
      <c r="V62" s="66">
        <v>0.02</v>
      </c>
      <c r="W62" s="66">
        <v>0.02</v>
      </c>
    </row>
    <row r="63" spans="2:23" ht="18" hidden="1" customHeight="1" x14ac:dyDescent="0.2">
      <c r="U63" s="72">
        <v>43583</v>
      </c>
      <c r="V63" s="66">
        <v>0.02</v>
      </c>
      <c r="W63" s="66">
        <v>0.02</v>
      </c>
    </row>
    <row r="64" spans="2:23" ht="18" hidden="1" customHeight="1" x14ac:dyDescent="0.2">
      <c r="U64" s="72">
        <v>43613</v>
      </c>
      <c r="V64" s="66">
        <v>3.7999999999999999E-2</v>
      </c>
      <c r="W64" s="66">
        <v>3.7999999999999999E-2</v>
      </c>
    </row>
    <row r="65" spans="2:23" ht="18" hidden="1" customHeight="1" x14ac:dyDescent="0.2">
      <c r="U65" s="72">
        <v>43644</v>
      </c>
      <c r="V65" s="66">
        <v>0</v>
      </c>
      <c r="W65" s="66">
        <v>0</v>
      </c>
    </row>
    <row r="66" spans="2:23" ht="18" hidden="1" customHeight="1" x14ac:dyDescent="0.2">
      <c r="U66" s="72">
        <v>43674</v>
      </c>
      <c r="V66" s="66">
        <v>0</v>
      </c>
      <c r="W66" s="66">
        <v>0</v>
      </c>
    </row>
    <row r="67" spans="2:23" ht="18" hidden="1" customHeight="1" x14ac:dyDescent="0.2">
      <c r="U67" s="72">
        <v>43705</v>
      </c>
      <c r="V67" s="66">
        <v>0</v>
      </c>
      <c r="W67" s="66">
        <v>0</v>
      </c>
    </row>
    <row r="68" spans="2:23" ht="18" hidden="1" customHeight="1" x14ac:dyDescent="0.2">
      <c r="U68" s="72">
        <v>43736</v>
      </c>
      <c r="V68" s="66">
        <v>0</v>
      </c>
      <c r="W68" s="66">
        <v>0</v>
      </c>
    </row>
    <row r="69" spans="2:23" ht="18" hidden="1" customHeight="1" x14ac:dyDescent="0.2">
      <c r="U69" s="72">
        <v>43766</v>
      </c>
      <c r="V69" s="66">
        <v>0</v>
      </c>
      <c r="W69" s="66">
        <v>0</v>
      </c>
    </row>
    <row r="70" spans="2:23" ht="18" hidden="1" customHeight="1" x14ac:dyDescent="0.2">
      <c r="U70" s="72">
        <v>43797</v>
      </c>
      <c r="V70" s="66">
        <v>0</v>
      </c>
      <c r="W70" s="66">
        <v>0</v>
      </c>
    </row>
    <row r="71" spans="2:23" ht="18" hidden="1" customHeight="1" x14ac:dyDescent="0.2">
      <c r="U71" s="72">
        <v>43827</v>
      </c>
      <c r="V71" s="66">
        <v>0.02</v>
      </c>
      <c r="W71" s="66">
        <v>0</v>
      </c>
    </row>
    <row r="72" spans="2:23" ht="18" hidden="1" customHeight="1" x14ac:dyDescent="0.2">
      <c r="U72" s="72">
        <v>43858</v>
      </c>
      <c r="V72" s="66">
        <v>0.04</v>
      </c>
      <c r="W72" s="66">
        <v>0</v>
      </c>
    </row>
    <row r="73" spans="2:23" ht="18" hidden="1" customHeight="1" x14ac:dyDescent="0.2">
      <c r="U73" s="72">
        <v>43889</v>
      </c>
      <c r="V73" s="66">
        <v>0.04</v>
      </c>
      <c r="W73" s="66">
        <v>0</v>
      </c>
    </row>
    <row r="74" spans="2:23" ht="18" hidden="1" customHeight="1" x14ac:dyDescent="0.2">
      <c r="U74" s="72">
        <v>43918</v>
      </c>
      <c r="V74" s="66">
        <v>0.03</v>
      </c>
      <c r="W74" s="66">
        <v>0</v>
      </c>
    </row>
    <row r="75" spans="2:23" ht="18" hidden="1" customHeight="1" x14ac:dyDescent="0.2">
      <c r="U75" s="72">
        <v>43949</v>
      </c>
      <c r="V75" s="66">
        <v>0.06</v>
      </c>
      <c r="W75" s="66">
        <v>0</v>
      </c>
    </row>
    <row r="76" spans="2:23" ht="18" hidden="1" customHeight="1" x14ac:dyDescent="0.2">
      <c r="U76" s="72">
        <v>43979</v>
      </c>
      <c r="V76" s="66">
        <v>0.06</v>
      </c>
      <c r="W76" s="66">
        <v>0</v>
      </c>
    </row>
    <row r="77" spans="2:23" ht="18" hidden="1" customHeight="1" x14ac:dyDescent="0.2">
      <c r="U77" s="72">
        <v>44010</v>
      </c>
      <c r="V77" s="66">
        <v>9.3033828789594541E-2</v>
      </c>
      <c r="W77" s="66">
        <v>1.1582453916736589E-2</v>
      </c>
    </row>
    <row r="78" spans="2:23" ht="18" hidden="1" customHeight="1" x14ac:dyDescent="0.2">
      <c r="B78" s="76"/>
      <c r="C78" s="76"/>
      <c r="U78" s="72">
        <v>44040</v>
      </c>
      <c r="V78" s="66">
        <v>7.3153429432305073E-2</v>
      </c>
      <c r="W78" s="66">
        <v>1.1582453916736589E-2</v>
      </c>
    </row>
    <row r="79" spans="2:23" ht="18" hidden="1" customHeight="1" x14ac:dyDescent="0.2">
      <c r="U79" s="72">
        <v>44071</v>
      </c>
      <c r="V79" s="66">
        <v>6.6526629646541879E-2</v>
      </c>
      <c r="W79" s="66">
        <v>1.1766258425024208E-2</v>
      </c>
    </row>
    <row r="80" spans="2:23" ht="12.6" hidden="1" customHeight="1" x14ac:dyDescent="0.2">
      <c r="B80" s="76"/>
      <c r="C80" s="76"/>
      <c r="U80" s="72">
        <v>44102</v>
      </c>
      <c r="V80" s="66">
        <v>6.6526629646541879E-2</v>
      </c>
      <c r="W80" s="66">
        <v>1.1766258425024208E-2</v>
      </c>
    </row>
    <row r="81" spans="4:23" ht="12.6" hidden="1" customHeight="1" x14ac:dyDescent="0.2">
      <c r="U81" s="72">
        <v>44132</v>
      </c>
      <c r="V81" s="66">
        <v>6.6526629646541879E-2</v>
      </c>
      <c r="W81" s="66">
        <v>1.1766258425024208E-2</v>
      </c>
    </row>
    <row r="82" spans="4:23" ht="12.75" hidden="1" customHeight="1" x14ac:dyDescent="0.2">
      <c r="U82" s="72">
        <v>44163</v>
      </c>
      <c r="V82" s="66">
        <v>4.2974143102722184E-2</v>
      </c>
      <c r="W82" s="66">
        <v>7.3536249996672045E-3</v>
      </c>
    </row>
    <row r="83" spans="4:23" ht="12.6" hidden="1" customHeight="1" x14ac:dyDescent="0.2">
      <c r="D83" s="73"/>
      <c r="E83" s="66"/>
      <c r="F83" s="66"/>
      <c r="U83" s="72">
        <v>44193</v>
      </c>
      <c r="V83" s="66">
        <v>3.6231567618313698E-2</v>
      </c>
      <c r="W83" s="66">
        <v>7.0757350349728238E-3</v>
      </c>
    </row>
    <row r="84" spans="4:23" ht="12.75" hidden="1" customHeight="1" x14ac:dyDescent="0.2">
      <c r="U84" s="72">
        <v>44224</v>
      </c>
      <c r="V84" s="66">
        <v>3.6231567618313698E-2</v>
      </c>
      <c r="W84" s="66">
        <v>7.058942645129903E-3</v>
      </c>
    </row>
    <row r="85" spans="4:23" ht="12.6" hidden="1" customHeight="1" x14ac:dyDescent="0.2">
      <c r="U85" s="72">
        <v>44255</v>
      </c>
      <c r="V85" s="66">
        <v>2.7937336905256682E-2</v>
      </c>
      <c r="W85" s="66">
        <v>2.7937336905256682E-2</v>
      </c>
    </row>
    <row r="86" spans="4:23" ht="12.75" hidden="1" customHeight="1" x14ac:dyDescent="0.2">
      <c r="U86" s="72">
        <v>44283</v>
      </c>
      <c r="V86" s="66">
        <v>3.2903906560566631E-2</v>
      </c>
      <c r="W86" s="66">
        <v>3.2903906560566631E-2</v>
      </c>
    </row>
    <row r="87" spans="4:23" ht="12.75" hidden="1" customHeight="1" x14ac:dyDescent="0.2">
      <c r="U87" s="72">
        <v>44314</v>
      </c>
      <c r="V87" s="66">
        <v>1.7999999999999999E-2</v>
      </c>
      <c r="W87" s="66">
        <v>1.7999999999999999E-2</v>
      </c>
    </row>
    <row r="88" spans="4:23" ht="12.75" hidden="1" customHeight="1" x14ac:dyDescent="0.2">
      <c r="U88" s="72">
        <v>44344</v>
      </c>
      <c r="V88" s="66">
        <v>1.5086267585018964E-2</v>
      </c>
      <c r="W88" s="66">
        <v>1.5086267585018964E-2</v>
      </c>
    </row>
    <row r="89" spans="4:23" ht="12.75" hidden="1" customHeight="1" x14ac:dyDescent="0.2">
      <c r="U89" s="72">
        <v>44375</v>
      </c>
      <c r="V89" s="66">
        <v>3.0344516128276267E-2</v>
      </c>
      <c r="W89" s="66">
        <v>2.6613301806754919E-7</v>
      </c>
    </row>
    <row r="90" spans="4:23" ht="12.75" hidden="1" customHeight="1" x14ac:dyDescent="0.2">
      <c r="U90" s="72">
        <v>44405</v>
      </c>
      <c r="V90" s="66">
        <v>2.7712318380061163E-2</v>
      </c>
      <c r="W90" s="66">
        <v>0</v>
      </c>
    </row>
    <row r="91" spans="4:23" ht="12.75" hidden="1" customHeight="1" x14ac:dyDescent="0.2">
      <c r="U91" s="72">
        <v>44436</v>
      </c>
      <c r="V91" s="66">
        <v>3.1991852850048796E-2</v>
      </c>
      <c r="W91" s="66">
        <v>3.8594515712613905E-3</v>
      </c>
    </row>
    <row r="92" spans="4:23" ht="12.75" hidden="1" customHeight="1" x14ac:dyDescent="0.2">
      <c r="U92" s="72">
        <v>44467</v>
      </c>
      <c r="V92" s="66">
        <v>2.322035540012557E-2</v>
      </c>
      <c r="W92" s="66">
        <v>0</v>
      </c>
    </row>
    <row r="93" spans="4:23" ht="12.75" hidden="1" customHeight="1" x14ac:dyDescent="0.2">
      <c r="U93" s="72">
        <v>44497</v>
      </c>
      <c r="V93" s="66">
        <v>2.322035540012557E-2</v>
      </c>
      <c r="W93" s="66">
        <v>0</v>
      </c>
    </row>
    <row r="94" spans="4:23" ht="12.75" hidden="1" customHeight="1" x14ac:dyDescent="0.2">
      <c r="U94" s="72">
        <v>44528</v>
      </c>
      <c r="V94" s="66">
        <v>2.322035540012557E-2</v>
      </c>
      <c r="W94" s="66">
        <v>0</v>
      </c>
    </row>
    <row r="95" spans="4:23" ht="12.75" hidden="1" customHeight="1" x14ac:dyDescent="0.2">
      <c r="U95" s="72">
        <v>44558</v>
      </c>
      <c r="V95" s="66">
        <v>1.7922930066637366E-2</v>
      </c>
      <c r="W95" s="66">
        <v>0</v>
      </c>
    </row>
    <row r="96" spans="4:23" ht="12.75" hidden="1" customHeight="1" x14ac:dyDescent="0.2">
      <c r="U96" s="72">
        <v>44589</v>
      </c>
      <c r="V96" s="66">
        <v>5.2978728353311189E-3</v>
      </c>
      <c r="W96" s="66">
        <v>0</v>
      </c>
    </row>
    <row r="97" spans="21:23" ht="12.75" hidden="1" customHeight="1" x14ac:dyDescent="0.2">
      <c r="U97" s="72">
        <v>44620</v>
      </c>
      <c r="V97" s="66">
        <v>5.2978728353311189E-3</v>
      </c>
      <c r="W97" s="66">
        <v>0</v>
      </c>
    </row>
    <row r="98" spans="21:23" ht="12.75" hidden="1" customHeight="1" x14ac:dyDescent="0.2">
      <c r="U98" s="72">
        <v>44648</v>
      </c>
      <c r="V98" s="66">
        <v>2.425743034217831E-7</v>
      </c>
      <c r="W98" s="66">
        <v>0</v>
      </c>
    </row>
    <row r="99" spans="21:23" ht="12.75" hidden="1" customHeight="1" x14ac:dyDescent="0.2">
      <c r="U99" s="72">
        <v>44679</v>
      </c>
      <c r="V99" s="66">
        <v>2.425743034217831E-7</v>
      </c>
      <c r="W99" s="66">
        <v>0</v>
      </c>
    </row>
    <row r="100" spans="21:23" ht="12.75" hidden="1" customHeight="1" x14ac:dyDescent="0.2">
      <c r="U100" s="72">
        <v>44709</v>
      </c>
      <c r="V100" s="66">
        <v>5.1705964808085314E-3</v>
      </c>
      <c r="W100" s="66">
        <v>4.6855262849483416E-3</v>
      </c>
    </row>
    <row r="101" spans="21:23" ht="12.75" hidden="1" customHeight="1" x14ac:dyDescent="0.2">
      <c r="U101" s="72">
        <v>44740</v>
      </c>
      <c r="V101" s="66">
        <v>1.3600512879974214E-2</v>
      </c>
      <c r="W101" s="66">
        <v>4.6849033249328487E-3</v>
      </c>
    </row>
    <row r="102" spans="21:23" ht="12.75" hidden="1" customHeight="1" x14ac:dyDescent="0.2">
      <c r="U102" s="72">
        <v>44770</v>
      </c>
      <c r="V102" s="66">
        <v>1.3569692044956838E-2</v>
      </c>
      <c r="W102" s="66">
        <v>4.6742866199803437E-3</v>
      </c>
    </row>
    <row r="103" spans="21:23" ht="12.75" hidden="1" customHeight="1" x14ac:dyDescent="0.2">
      <c r="U103" s="72">
        <v>44801</v>
      </c>
      <c r="V103" s="66">
        <v>1.3569677422732074E-2</v>
      </c>
      <c r="W103" s="66">
        <v>4.6742866199803437E-3</v>
      </c>
    </row>
    <row r="104" spans="21:23" ht="12.75" hidden="1" customHeight="1" x14ac:dyDescent="0.2">
      <c r="U104" s="72">
        <v>44832</v>
      </c>
      <c r="V104" s="66">
        <v>2.0240942180301258E-2</v>
      </c>
      <c r="W104" s="66">
        <v>4.6742866199803437E-3</v>
      </c>
    </row>
    <row r="105" spans="21:23" ht="12.75" hidden="1" customHeight="1" x14ac:dyDescent="0.2">
      <c r="U105" s="72">
        <v>44862</v>
      </c>
      <c r="V105" s="66">
        <v>2.3919016620786326E-2</v>
      </c>
      <c r="W105" s="66">
        <v>1.5023834706961156E-2</v>
      </c>
    </row>
    <row r="106" spans="21:23" ht="12.75" hidden="1" customHeight="1" x14ac:dyDescent="0.2">
      <c r="U106" s="72">
        <v>44893</v>
      </c>
      <c r="V106" s="66">
        <v>2.3919016620786326E-2</v>
      </c>
      <c r="W106" s="66">
        <v>1.5023834706961156E-2</v>
      </c>
    </row>
    <row r="107" spans="21:23" ht="12.75" hidden="1" customHeight="1" x14ac:dyDescent="0.2">
      <c r="U107" s="72">
        <v>44923</v>
      </c>
      <c r="V107" s="66">
        <v>2.3919016620786326E-2</v>
      </c>
      <c r="W107" s="66">
        <v>1.5023834706961156E-2</v>
      </c>
    </row>
    <row r="108" spans="21:23" ht="12.75" hidden="1" customHeight="1" x14ac:dyDescent="0.2">
      <c r="U108" s="72">
        <v>44954</v>
      </c>
      <c r="V108" s="66">
        <v>2.4224161564655677E-2</v>
      </c>
      <c r="W108" s="66">
        <v>1.5328979650830356E-2</v>
      </c>
    </row>
    <row r="109" spans="21:23" ht="12.75" hidden="1" customHeight="1" x14ac:dyDescent="0.2">
      <c r="U109" s="72">
        <v>44985</v>
      </c>
      <c r="V109" s="66">
        <v>4.6715538069674878E-3</v>
      </c>
      <c r="W109" s="66">
        <v>4.6715538069676422E-3</v>
      </c>
    </row>
    <row r="110" spans="21:23" ht="12.75" hidden="1" customHeight="1" x14ac:dyDescent="0.2">
      <c r="U110" s="72">
        <v>45013</v>
      </c>
      <c r="V110" s="66">
        <v>4.6715538069674878E-3</v>
      </c>
      <c r="W110" s="66">
        <v>4.6715538069676422E-3</v>
      </c>
    </row>
    <row r="111" spans="21:23" ht="12.75" hidden="1" customHeight="1" x14ac:dyDescent="0.2">
      <c r="U111" s="72">
        <v>45044</v>
      </c>
      <c r="V111" s="66">
        <v>4.6715538069674878E-3</v>
      </c>
      <c r="W111" s="66">
        <v>4.671553806967643E-3</v>
      </c>
    </row>
    <row r="112" spans="21:23" ht="12.75" hidden="1" customHeight="1" x14ac:dyDescent="0.2">
      <c r="U112" s="72">
        <v>45074</v>
      </c>
      <c r="V112" s="66">
        <v>0</v>
      </c>
      <c r="W112" s="66">
        <v>0</v>
      </c>
    </row>
    <row r="113" spans="21:23" ht="12.6" hidden="1" customHeight="1" x14ac:dyDescent="0.2">
      <c r="U113" s="72">
        <v>45105</v>
      </c>
      <c r="V113" s="66">
        <v>0</v>
      </c>
      <c r="W113" s="66">
        <v>0</v>
      </c>
    </row>
    <row r="114" spans="21:23" ht="12.75" hidden="1" customHeight="1" x14ac:dyDescent="0.2">
      <c r="U114" s="72">
        <v>45135</v>
      </c>
      <c r="V114" s="66">
        <v>0</v>
      </c>
      <c r="W114" s="66">
        <v>0</v>
      </c>
    </row>
    <row r="115" spans="21:23" ht="12.75" hidden="1" customHeight="1" x14ac:dyDescent="0.2">
      <c r="U115" s="72">
        <v>45166</v>
      </c>
      <c r="V115" s="66">
        <v>0</v>
      </c>
      <c r="W115" s="66">
        <v>0</v>
      </c>
    </row>
    <row r="116" spans="21:23" ht="12.75" hidden="1" customHeight="1" x14ac:dyDescent="0.2">
      <c r="U116" s="72">
        <v>45197</v>
      </c>
      <c r="V116" s="66">
        <v>0</v>
      </c>
      <c r="W116" s="66">
        <v>0</v>
      </c>
    </row>
    <row r="117" spans="21:23" ht="12.75" hidden="1" customHeight="1" x14ac:dyDescent="0.2">
      <c r="U117" s="72">
        <v>45227</v>
      </c>
      <c r="V117" s="66">
        <v>7.3518710130309195E-3</v>
      </c>
      <c r="W117" s="66">
        <v>7.3518710130309906E-3</v>
      </c>
    </row>
    <row r="118" spans="21:23" ht="12.75" hidden="1" customHeight="1" x14ac:dyDescent="0.2">
      <c r="U118" s="72">
        <v>45258</v>
      </c>
      <c r="V118" s="66">
        <v>3.6759355065154597E-3</v>
      </c>
      <c r="W118" s="66">
        <v>3.6759355065155001E-3</v>
      </c>
    </row>
    <row r="119" spans="21:23" ht="12.75" hidden="1" customHeight="1" x14ac:dyDescent="0.2">
      <c r="U119" s="72">
        <v>45288</v>
      </c>
      <c r="V119" s="66">
        <v>3.8733715604338803E-3</v>
      </c>
      <c r="W119" s="66">
        <v>3.873371560433987E-3</v>
      </c>
    </row>
    <row r="120" spans="21:23" ht="12.75" hidden="1" customHeight="1" x14ac:dyDescent="0.2">
      <c r="U120" s="72">
        <v>45319</v>
      </c>
      <c r="V120" s="66">
        <v>8.6680277956281415E-3</v>
      </c>
      <c r="W120" s="66">
        <v>8.6680277956282369E-3</v>
      </c>
    </row>
    <row r="121" spans="21:23" ht="12.75" hidden="1" customHeight="1" x14ac:dyDescent="0.2">
      <c r="U121" s="72">
        <v>45350</v>
      </c>
      <c r="V121" s="66">
        <v>1.0786136425909865E-2</v>
      </c>
      <c r="W121" s="66">
        <v>1.0786136425909911E-2</v>
      </c>
    </row>
    <row r="122" spans="21:23" ht="12.75" hidden="1" customHeight="1" x14ac:dyDescent="0.2">
      <c r="U122" s="72">
        <v>45379</v>
      </c>
      <c r="V122" s="66">
        <v>1.0786136425909865E-2</v>
      </c>
      <c r="W122" s="66">
        <v>1.0786136425909911E-2</v>
      </c>
    </row>
    <row r="123" spans="21:23" ht="12.75" hidden="1" customHeight="1" x14ac:dyDescent="0.2">
      <c r="U123" s="72">
        <v>45410</v>
      </c>
      <c r="V123" s="66">
        <v>7.5833104596019218E-3</v>
      </c>
      <c r="W123" s="66">
        <v>7.5833104596020199E-3</v>
      </c>
    </row>
    <row r="124" spans="21:23" ht="12.75" hidden="1" customHeight="1" x14ac:dyDescent="0.2">
      <c r="U124" s="72">
        <v>45440</v>
      </c>
      <c r="V124" s="66">
        <v>7.5844708791087401E-3</v>
      </c>
      <c r="W124" s="66">
        <v>7.584470879108845E-3</v>
      </c>
    </row>
    <row r="125" spans="21:23" ht="12.75" hidden="1" customHeight="1" x14ac:dyDescent="0.2">
      <c r="U125" s="72">
        <v>45471</v>
      </c>
      <c r="V125" s="66">
        <v>7.5844708791087401E-3</v>
      </c>
      <c r="W125" s="66">
        <v>7.584470879108845E-3</v>
      </c>
    </row>
    <row r="126" spans="21:23" ht="12.75" hidden="1" customHeight="1" x14ac:dyDescent="0.2">
      <c r="U126" s="72">
        <v>45501</v>
      </c>
      <c r="V126" s="66">
        <v>7.5844708791087401E-3</v>
      </c>
      <c r="W126" s="66">
        <v>7.584470879108845E-3</v>
      </c>
    </row>
    <row r="127" spans="21:23" ht="12.75" hidden="1" customHeight="1" x14ac:dyDescent="0.2">
      <c r="U127" s="72">
        <v>45531</v>
      </c>
      <c r="V127" s="66">
        <v>1.0973633787659476E-2</v>
      </c>
      <c r="W127" s="66">
        <v>1.0973633787659576E-2</v>
      </c>
    </row>
    <row r="128" spans="21:23" ht="12.75" hidden="1" customHeight="1" x14ac:dyDescent="0.2">
      <c r="U128" s="72">
        <f>EDATE(U127,1)-1</f>
        <v>45561</v>
      </c>
      <c r="V128" s="66">
        <v>7.2043196343346454E-3</v>
      </c>
      <c r="W128" s="66">
        <v>7.2043196343347235E-3</v>
      </c>
    </row>
    <row r="129" spans="21:23" ht="12.75" hidden="1" customHeight="1" x14ac:dyDescent="0.2">
      <c r="U129" s="72">
        <f>EDATE(U128,1)-1</f>
        <v>45590</v>
      </c>
      <c r="V129" s="66">
        <v>6.7789730184664165E-3</v>
      </c>
      <c r="W129" s="66">
        <v>6.7789730184665518E-3</v>
      </c>
    </row>
    <row r="130" spans="21:23" ht="12.75" hidden="1" customHeight="1" x14ac:dyDescent="0.2">
      <c r="U130" s="72">
        <f t="shared" ref="U130:U133" si="0">EDATE(U129,1)-1</f>
        <v>45620</v>
      </c>
      <c r="V130" s="66">
        <v>6.7789730184664165E-3</v>
      </c>
      <c r="W130" s="66">
        <v>6.7789730184665518E-3</v>
      </c>
    </row>
    <row r="131" spans="21:23" ht="12.75" hidden="1" customHeight="1" x14ac:dyDescent="0.2">
      <c r="U131" s="72">
        <f t="shared" si="0"/>
        <v>45649</v>
      </c>
      <c r="V131" s="66">
        <v>4.2255243641677653E-2</v>
      </c>
      <c r="W131" s="66">
        <v>3.3896655334415176E-3</v>
      </c>
    </row>
    <row r="132" spans="21:23" ht="12.75" hidden="1" customHeight="1" x14ac:dyDescent="0.2">
      <c r="U132" s="72">
        <f t="shared" si="0"/>
        <v>45679</v>
      </c>
      <c r="V132" s="66">
        <v>0.10266555746347239</v>
      </c>
      <c r="W132" s="66">
        <v>6.3799979355236319E-2</v>
      </c>
    </row>
    <row r="133" spans="21:23" ht="12.75" hidden="1" customHeight="1" x14ac:dyDescent="0.2">
      <c r="U133" s="72">
        <f t="shared" si="0"/>
        <v>45709</v>
      </c>
      <c r="V133" s="66">
        <v>0.10731575939690807</v>
      </c>
      <c r="W133" s="66">
        <v>6.845018128867196E-2</v>
      </c>
    </row>
    <row r="134" spans="21:23" ht="12.75" hidden="1" customHeight="1" x14ac:dyDescent="0.2">
      <c r="U134" s="72">
        <v>45717</v>
      </c>
      <c r="V134" s="66">
        <v>0.10711928995016266</v>
      </c>
      <c r="W134" s="66">
        <v>7.9545179904737584E-2</v>
      </c>
    </row>
    <row r="139" spans="21:23" ht="12.6" hidden="1" customHeight="1" x14ac:dyDescent="0.2"/>
    <row r="140" spans="21:23" ht="12.6" hidden="1" customHeight="1" x14ac:dyDescent="0.2"/>
  </sheetData>
  <conditionalFormatting sqref="C36">
    <cfRule type="cellIs" dxfId="6" priority="3" operator="equal">
      <formula>0</formula>
    </cfRule>
  </conditionalFormatting>
  <conditionalFormatting sqref="F19:F20">
    <cfRule type="cellIs" dxfId="5" priority="1" operator="equal">
      <formula>0</formula>
    </cfRule>
  </conditionalFormatting>
  <conditionalFormatting sqref="F29">
    <cfRule type="cellIs" dxfId="4" priority="2" operator="equal">
      <formula>0</formula>
    </cfRule>
  </conditionalFormatting>
  <conditionalFormatting sqref="F8:I8 C20">
    <cfRule type="cellIs" dxfId="3" priority="7" operator="equal">
      <formula>0</formula>
    </cfRule>
  </conditionalFormatting>
  <conditionalFormatting sqref="I30">
    <cfRule type="cellIs" dxfId="2" priority="4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A1:XFA153"/>
  <sheetViews>
    <sheetView showGridLines="0" zoomScale="115" zoomScaleNormal="115" workbookViewId="0">
      <selection activeCell="D9" sqref="D9"/>
    </sheetView>
  </sheetViews>
  <sheetFormatPr defaultColWidth="0" defaultRowHeight="12.75" customHeight="1" zeroHeight="1" x14ac:dyDescent="0.2"/>
  <cols>
    <col min="1" max="1" width="4" style="53" customWidth="1"/>
    <col min="2" max="2" width="20.85546875" style="53" customWidth="1"/>
    <col min="3" max="6" width="16.7109375" style="53" customWidth="1"/>
    <col min="7" max="8" width="19.7109375" style="53" customWidth="1"/>
    <col min="9" max="11" width="15.7109375" style="53" customWidth="1"/>
    <col min="12" max="12" width="5" style="53" customWidth="1"/>
    <col min="13" max="14" width="16.7109375" style="53" customWidth="1"/>
    <col min="15" max="15" width="7.28515625" style="53" customWidth="1"/>
    <col min="16" max="73" width="0.140625" style="53" hidden="1" customWidth="1"/>
    <col min="74" max="74" width="1.7109375" style="53" hidden="1" customWidth="1"/>
    <col min="75" max="77" width="0.140625" style="53" hidden="1" customWidth="1"/>
    <col min="78" max="78" width="22.7109375" style="53" hidden="1" customWidth="1"/>
    <col min="79" max="80" width="8.85546875" style="53" hidden="1"/>
    <col min="81" max="16381" width="9.140625" style="53" hidden="1"/>
    <col min="16382" max="16384" width="42.7109375" style="53" hidden="1"/>
  </cols>
  <sheetData>
    <row r="1" spans="2:14" ht="17.100000000000001" customHeight="1" x14ac:dyDescent="0.2">
      <c r="B1" s="74"/>
    </row>
    <row r="2" spans="2:14" s="55" customFormat="1" ht="17.100000000000001" customHeight="1" x14ac:dyDescent="0.2">
      <c r="B2" s="75"/>
      <c r="C2" s="75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2:14" ht="17.100000000000001" customHeight="1" x14ac:dyDescent="0.2">
      <c r="B3" s="129"/>
    </row>
    <row r="4" spans="2:14" ht="17.100000000000001" customHeight="1" x14ac:dyDescent="0.2">
      <c r="B4" s="129"/>
    </row>
    <row r="5" spans="2:14" ht="22.5" customHeight="1" x14ac:dyDescent="0.2">
      <c r="B5" s="130" t="s">
        <v>0</v>
      </c>
    </row>
    <row r="6" spans="2:14" ht="42.6" customHeight="1" x14ac:dyDescent="0.2">
      <c r="B6" s="187" t="s">
        <v>118</v>
      </c>
      <c r="C6" s="133" t="s">
        <v>29</v>
      </c>
      <c r="D6" s="134"/>
      <c r="E6" s="133" t="s">
        <v>30</v>
      </c>
      <c r="F6" s="135"/>
      <c r="G6" s="133" t="s">
        <v>34</v>
      </c>
      <c r="H6" s="135"/>
      <c r="I6" s="133" t="s">
        <v>33</v>
      </c>
      <c r="J6" s="133"/>
      <c r="K6" s="136"/>
      <c r="M6" s="133" t="s">
        <v>86</v>
      </c>
      <c r="N6" s="135"/>
    </row>
    <row r="7" spans="2:14" ht="29.45" customHeight="1" x14ac:dyDescent="0.2">
      <c r="B7" s="188"/>
      <c r="C7" s="137" t="s">
        <v>28</v>
      </c>
      <c r="D7" s="138" t="s">
        <v>145</v>
      </c>
      <c r="E7" s="139" t="s">
        <v>31</v>
      </c>
      <c r="F7" s="140" t="s">
        <v>32</v>
      </c>
      <c r="G7" s="139" t="s">
        <v>3</v>
      </c>
      <c r="H7" s="138" t="s">
        <v>85</v>
      </c>
      <c r="I7" s="139" t="s">
        <v>12</v>
      </c>
      <c r="J7" s="140" t="s">
        <v>13</v>
      </c>
      <c r="K7" s="138" t="s">
        <v>113</v>
      </c>
      <c r="M7" s="139" t="s">
        <v>87</v>
      </c>
      <c r="N7" s="138" t="s">
        <v>88</v>
      </c>
    </row>
    <row r="8" spans="2:14" ht="29.45" customHeight="1" x14ac:dyDescent="0.2">
      <c r="B8" s="170">
        <v>45838</v>
      </c>
      <c r="C8" s="174">
        <v>1</v>
      </c>
      <c r="D8" s="141">
        <v>0</v>
      </c>
      <c r="E8" s="174">
        <v>1</v>
      </c>
      <c r="F8" s="141">
        <v>0</v>
      </c>
      <c r="G8" s="174">
        <v>0.98165898188177558</v>
      </c>
      <c r="H8" s="141">
        <v>1.83410181182244E-2</v>
      </c>
      <c r="I8" s="174">
        <v>0.77773666047080181</v>
      </c>
      <c r="J8" s="174">
        <v>0.22226333952919827</v>
      </c>
      <c r="K8" s="141">
        <f t="shared" ref="K8:K9" si="0">1-SUM(I8:J8)</f>
        <v>0</v>
      </c>
      <c r="M8" s="142">
        <v>0.29264063886559238</v>
      </c>
      <c r="N8" s="143">
        <v>0.29264063886559233</v>
      </c>
    </row>
    <row r="9" spans="2:14" ht="29.45" customHeight="1" x14ac:dyDescent="0.2">
      <c r="B9" s="170">
        <v>45807</v>
      </c>
      <c r="C9" s="174">
        <v>1</v>
      </c>
      <c r="D9" s="141">
        <f>1-C9</f>
        <v>0</v>
      </c>
      <c r="E9" s="174">
        <v>1</v>
      </c>
      <c r="F9" s="141">
        <v>0</v>
      </c>
      <c r="G9" s="174">
        <v>0.98157931179630487</v>
      </c>
      <c r="H9" s="141">
        <v>1.8420688203695086E-2</v>
      </c>
      <c r="I9" s="174">
        <v>0.77677118848101645</v>
      </c>
      <c r="J9" s="174">
        <v>0.22322881151898363</v>
      </c>
      <c r="K9" s="141">
        <f t="shared" si="0"/>
        <v>0</v>
      </c>
      <c r="M9" s="142">
        <v>0.29264063886559238</v>
      </c>
      <c r="N9" s="143">
        <v>0.29264063886559238</v>
      </c>
    </row>
    <row r="10" spans="2:14" ht="25.15" customHeight="1" x14ac:dyDescent="0.2">
      <c r="B10" s="170">
        <v>45777</v>
      </c>
      <c r="C10" s="174">
        <v>1</v>
      </c>
      <c r="D10" s="141">
        <v>0</v>
      </c>
      <c r="E10" s="174">
        <v>1</v>
      </c>
      <c r="F10" s="141">
        <v>0</v>
      </c>
      <c r="G10" s="174">
        <v>0.98042789519509455</v>
      </c>
      <c r="H10" s="141">
        <v>1.9572104804905396E-2</v>
      </c>
      <c r="I10" s="174">
        <v>0.77170396759485693</v>
      </c>
      <c r="J10" s="174">
        <v>0.2282960324051431</v>
      </c>
      <c r="K10" s="141">
        <f>1-SUM(I10:J10)</f>
        <v>0</v>
      </c>
      <c r="M10" s="142">
        <v>0.31889870463447795</v>
      </c>
      <c r="N10" s="143">
        <v>0.31889870463447795</v>
      </c>
    </row>
    <row r="11" spans="2:14" ht="25.15" customHeight="1" x14ac:dyDescent="0.2">
      <c r="B11" s="170">
        <v>45747</v>
      </c>
      <c r="C11" s="145">
        <v>1</v>
      </c>
      <c r="D11" s="141">
        <v>0</v>
      </c>
      <c r="E11" s="145">
        <v>1</v>
      </c>
      <c r="F11" s="141">
        <v>0</v>
      </c>
      <c r="G11" s="145">
        <v>0.97971898981279804</v>
      </c>
      <c r="H11" s="141">
        <v>2.0281010187201808E-2</v>
      </c>
      <c r="I11" s="145">
        <v>0.7634350416033937</v>
      </c>
      <c r="J11" s="145">
        <v>0.23656495839660618</v>
      </c>
      <c r="K11" s="141">
        <f>1-SUM(I11:J11)</f>
        <v>0</v>
      </c>
      <c r="M11" s="142">
        <v>0.34358587178429312</v>
      </c>
      <c r="N11" s="143">
        <v>0.34358587178429306</v>
      </c>
    </row>
    <row r="12" spans="2:14" ht="25.15" customHeight="1" x14ac:dyDescent="0.2">
      <c r="B12" s="170">
        <v>45716</v>
      </c>
      <c r="C12" s="145">
        <v>1</v>
      </c>
      <c r="D12" s="141">
        <v>0</v>
      </c>
      <c r="E12" s="145">
        <v>1</v>
      </c>
      <c r="F12" s="141">
        <v>0</v>
      </c>
      <c r="G12" s="145">
        <v>0.96379999999999999</v>
      </c>
      <c r="H12" s="141">
        <v>3.620000000000001E-2</v>
      </c>
      <c r="I12" s="145">
        <v>0.67</v>
      </c>
      <c r="J12" s="145">
        <v>0.24</v>
      </c>
      <c r="K12" s="141">
        <f t="shared" ref="K12:K13" si="1">1-SUM(I12:J12)</f>
        <v>8.9999999999999969E-2</v>
      </c>
      <c r="M12" s="142">
        <v>0.34210728284202097</v>
      </c>
      <c r="N12" s="143">
        <v>0.34210728284202102</v>
      </c>
    </row>
    <row r="13" spans="2:14" ht="25.15" customHeight="1" x14ac:dyDescent="0.2">
      <c r="B13" s="171">
        <v>45688</v>
      </c>
      <c r="C13" s="168">
        <v>1</v>
      </c>
      <c r="D13" s="169">
        <v>0</v>
      </c>
      <c r="E13" s="168">
        <v>1</v>
      </c>
      <c r="F13" s="169">
        <v>0</v>
      </c>
      <c r="G13" s="168">
        <v>0.96579999999999999</v>
      </c>
      <c r="H13" s="169">
        <v>3.4200000000000008E-2</v>
      </c>
      <c r="I13" s="168">
        <v>0.68379999999999996</v>
      </c>
      <c r="J13" s="168">
        <v>0.24110000000000001</v>
      </c>
      <c r="K13" s="169">
        <f t="shared" si="1"/>
        <v>7.5100000000000056E-2</v>
      </c>
      <c r="M13" s="172">
        <v>0.34210728284202097</v>
      </c>
      <c r="N13" s="173">
        <v>0.34210728284202102</v>
      </c>
    </row>
    <row r="14" spans="2:14" ht="25.15" customHeight="1" x14ac:dyDescent="0.2">
      <c r="B14" s="144"/>
      <c r="C14" s="146"/>
      <c r="D14" s="146"/>
      <c r="E14" s="146"/>
      <c r="F14" s="146"/>
      <c r="G14" s="146"/>
      <c r="H14" s="146"/>
      <c r="I14" s="146"/>
      <c r="J14" s="146"/>
      <c r="K14" s="146"/>
      <c r="M14" s="146"/>
      <c r="N14" s="146"/>
    </row>
    <row r="15" spans="2:14" ht="25.15" customHeight="1" x14ac:dyDescent="0.2">
      <c r="B15" s="144"/>
      <c r="C15" s="145"/>
      <c r="D15" s="145"/>
      <c r="E15" s="145"/>
      <c r="F15" s="145"/>
      <c r="G15" s="145"/>
      <c r="H15" s="145"/>
      <c r="I15" s="145"/>
      <c r="J15" s="145"/>
      <c r="K15" s="145"/>
      <c r="M15" s="145"/>
      <c r="N15" s="145"/>
    </row>
    <row r="16" spans="2:14" ht="25.15" customHeight="1" x14ac:dyDescent="0.2">
      <c r="B16" s="144"/>
      <c r="C16" s="145"/>
      <c r="D16" s="145"/>
      <c r="E16" s="145"/>
      <c r="F16" s="145"/>
      <c r="G16" s="145"/>
      <c r="H16" s="145"/>
      <c r="I16" s="145"/>
      <c r="J16" s="145"/>
      <c r="K16" s="145"/>
      <c r="M16" s="145"/>
      <c r="N16" s="145"/>
    </row>
    <row r="17" spans="2:14" ht="25.15" hidden="1" customHeight="1" x14ac:dyDescent="0.2"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M17" s="145"/>
      <c r="N17" s="145"/>
    </row>
    <row r="18" spans="2:14" ht="25.15" hidden="1" customHeight="1" x14ac:dyDescent="0.2">
      <c r="B18" s="144"/>
      <c r="C18" s="145"/>
      <c r="D18" s="145"/>
      <c r="E18" s="145"/>
      <c r="F18" s="145"/>
      <c r="G18" s="145"/>
      <c r="H18" s="145"/>
      <c r="I18" s="145"/>
      <c r="J18" s="145"/>
      <c r="K18" s="145"/>
      <c r="M18" s="145"/>
      <c r="N18" s="145"/>
    </row>
    <row r="19" spans="2:14" ht="25.15" hidden="1" customHeight="1" x14ac:dyDescent="0.2">
      <c r="B19" s="144"/>
      <c r="C19" s="145"/>
      <c r="D19" s="145"/>
      <c r="E19" s="145"/>
      <c r="F19" s="145"/>
      <c r="G19" s="145"/>
      <c r="H19" s="145"/>
      <c r="I19" s="145"/>
      <c r="J19" s="145"/>
      <c r="K19" s="145"/>
      <c r="M19" s="145"/>
      <c r="N19" s="145"/>
    </row>
    <row r="20" spans="2:14" ht="25.15" hidden="1" customHeight="1" x14ac:dyDescent="0.2">
      <c r="B20" s="144"/>
      <c r="C20" s="145"/>
      <c r="D20" s="145"/>
      <c r="E20" s="145"/>
      <c r="F20" s="145"/>
      <c r="G20" s="145"/>
      <c r="H20" s="145"/>
      <c r="I20" s="145"/>
      <c r="J20" s="145"/>
      <c r="K20" s="145"/>
      <c r="M20" s="145"/>
      <c r="N20" s="145"/>
    </row>
    <row r="21" spans="2:14" ht="25.15" hidden="1" customHeight="1" x14ac:dyDescent="0.2">
      <c r="B21" s="144"/>
      <c r="C21" s="145"/>
      <c r="D21" s="145"/>
      <c r="E21" s="145"/>
      <c r="F21" s="145"/>
      <c r="G21" s="145"/>
      <c r="H21" s="145"/>
      <c r="I21" s="145"/>
      <c r="J21" s="145"/>
      <c r="K21" s="145"/>
      <c r="M21" s="145"/>
      <c r="N21" s="145"/>
    </row>
    <row r="22" spans="2:14" ht="25.15" hidden="1" customHeight="1" x14ac:dyDescent="0.2"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M22" s="145"/>
      <c r="N22" s="145"/>
    </row>
    <row r="23" spans="2:14" ht="25.15" hidden="1" customHeight="1" x14ac:dyDescent="0.2">
      <c r="B23" s="131"/>
      <c r="C23" s="132"/>
      <c r="D23" s="132"/>
      <c r="E23" s="132"/>
      <c r="F23" s="132"/>
      <c r="G23" s="132"/>
      <c r="H23" s="132"/>
      <c r="I23" s="132"/>
      <c r="J23" s="132"/>
      <c r="K23" s="132"/>
    </row>
    <row r="24" spans="2:14" s="71" customFormat="1" ht="25.15" hidden="1" customHeight="1" x14ac:dyDescent="0.2">
      <c r="B24" s="131"/>
      <c r="C24" s="132"/>
      <c r="D24" s="132"/>
      <c r="E24" s="132"/>
      <c r="F24" s="132"/>
      <c r="G24" s="132"/>
      <c r="H24" s="132"/>
      <c r="I24" s="132"/>
      <c r="J24" s="132"/>
      <c r="K24" s="132"/>
    </row>
    <row r="25" spans="2:14" ht="25.15" hidden="1" customHeight="1" x14ac:dyDescent="0.2">
      <c r="B25" s="131"/>
      <c r="C25" s="132"/>
      <c r="D25" s="132"/>
      <c r="E25" s="132"/>
      <c r="F25" s="132"/>
      <c r="G25" s="132"/>
      <c r="H25" s="132"/>
      <c r="I25" s="132"/>
      <c r="J25" s="132"/>
      <c r="K25" s="132"/>
    </row>
    <row r="26" spans="2:14" ht="25.15" hidden="1" customHeight="1" x14ac:dyDescent="0.2"/>
    <row r="27" spans="2:14" ht="25.15" hidden="1" customHeight="1" x14ac:dyDescent="0.2"/>
    <row r="28" spans="2:14" ht="25.15" hidden="1" customHeight="1" x14ac:dyDescent="0.2"/>
    <row r="29" spans="2:14" ht="25.15" hidden="1" customHeight="1" x14ac:dyDescent="0.2"/>
    <row r="30" spans="2:14" ht="25.15" hidden="1" customHeight="1" x14ac:dyDescent="0.2"/>
    <row r="31" spans="2:14" ht="25.15" hidden="1" customHeight="1" x14ac:dyDescent="0.2"/>
    <row r="32" spans="2:14" ht="25.15" hidden="1" customHeight="1" x14ac:dyDescent="0.2"/>
    <row r="33" ht="25.15" hidden="1" customHeight="1" x14ac:dyDescent="0.2"/>
    <row r="34" ht="25.15" hidden="1" customHeight="1" x14ac:dyDescent="0.2"/>
    <row r="35" ht="25.15" hidden="1" customHeight="1" x14ac:dyDescent="0.2"/>
    <row r="36" ht="25.15" hidden="1" customHeight="1" x14ac:dyDescent="0.2"/>
    <row r="37" ht="25.15" hidden="1" customHeight="1" x14ac:dyDescent="0.2"/>
    <row r="38" ht="25.15" hidden="1" customHeight="1" x14ac:dyDescent="0.2"/>
    <row r="39" ht="25.15" hidden="1" customHeight="1" x14ac:dyDescent="0.2"/>
    <row r="40" ht="25.15" hidden="1" customHeight="1" x14ac:dyDescent="0.2"/>
    <row r="41" ht="25.15" hidden="1" customHeight="1" x14ac:dyDescent="0.2"/>
    <row r="42" ht="25.15" hidden="1" customHeight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t="26.65" hidden="1" customHeight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t="26.65" hidden="1" customHeight="1" x14ac:dyDescent="0.2"/>
    <row r="74" hidden="1" x14ac:dyDescent="0.2"/>
    <row r="90" ht="11.1" hidden="1" customHeight="1" x14ac:dyDescent="0.2"/>
    <row r="91" ht="14.1" hidden="1" customHeight="1" x14ac:dyDescent="0.2"/>
    <row r="92" ht="12.6" hidden="1" customHeight="1" x14ac:dyDescent="0.2"/>
    <row r="93" ht="12.6" hidden="1" customHeight="1" x14ac:dyDescent="0.2"/>
    <row r="94" ht="12.6" hidden="1" customHeight="1" x14ac:dyDescent="0.2"/>
    <row r="96" ht="12.6" hidden="1" customHeight="1" x14ac:dyDescent="0.2"/>
    <row r="98" ht="12.6" hidden="1" customHeight="1" x14ac:dyDescent="0.2"/>
    <row r="126" ht="12.6" hidden="1" customHeight="1" x14ac:dyDescent="0.2"/>
    <row r="152" ht="12.6" hidden="1" customHeight="1" x14ac:dyDescent="0.2"/>
    <row r="153" ht="12.6" hidden="1" customHeight="1" x14ac:dyDescent="0.2"/>
  </sheetData>
  <mergeCells count="1">
    <mergeCell ref="B6:B7"/>
  </mergeCells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FE25-D1C4-4965-B803-75804868A996}">
  <dimension ref="A1:CR71"/>
  <sheetViews>
    <sheetView showGridLines="0" zoomScale="110" zoomScaleNormal="110" workbookViewId="0">
      <pane xSplit="2" ySplit="6" topLeftCell="C7" activePane="bottomRight" state="frozen"/>
      <selection activeCell="F30" sqref="F30"/>
      <selection pane="topRight" activeCell="F30" sqref="F30"/>
      <selection pane="bottomLeft" activeCell="F30" sqref="F30"/>
      <selection pane="bottomRight" activeCell="J18" sqref="J18"/>
    </sheetView>
  </sheetViews>
  <sheetFormatPr defaultColWidth="0" defaultRowHeight="12.75" customHeight="1" zeroHeight="1" x14ac:dyDescent="0.2"/>
  <cols>
    <col min="1" max="1" width="4.140625" style="53" customWidth="1"/>
    <col min="2" max="2" width="44.28515625" style="53" customWidth="1"/>
    <col min="3" max="3" width="2.7109375" style="53" customWidth="1"/>
    <col min="4" max="10" width="16.7109375" style="53" customWidth="1"/>
    <col min="11" max="11" width="3.5703125" style="53" customWidth="1"/>
    <col min="12" max="14" width="8.85546875" style="53" hidden="1" customWidth="1"/>
    <col min="15" max="16" width="15.7109375" style="53" hidden="1" customWidth="1"/>
    <col min="17" max="18" width="0" style="53" hidden="1" customWidth="1"/>
    <col min="19" max="19" width="2.7109375" style="53" hidden="1" customWidth="1"/>
    <col min="20" max="31" width="15.7109375" style="53" hidden="1" customWidth="1"/>
    <col min="32" max="33" width="0" style="53" hidden="1" customWidth="1"/>
    <col min="34" max="34" width="2.7109375" style="53" hidden="1" customWidth="1"/>
    <col min="35" max="46" width="15.7109375" style="53" hidden="1" customWidth="1"/>
    <col min="47" max="48" width="0" style="53" hidden="1" customWidth="1"/>
    <col min="49" max="49" width="2.7109375" style="53" hidden="1" customWidth="1"/>
    <col min="50" max="61" width="15.7109375" style="53" hidden="1" customWidth="1"/>
    <col min="62" max="63" width="0" style="53" hidden="1" customWidth="1"/>
    <col min="64" max="64" width="3.140625" style="53" hidden="1" customWidth="1"/>
    <col min="65" max="76" width="15.7109375" style="53" hidden="1" customWidth="1"/>
    <col min="77" max="96" width="0" style="53" hidden="1" customWidth="1"/>
    <col min="97" max="16384" width="8.85546875" style="53" hidden="1"/>
  </cols>
  <sheetData>
    <row r="1" spans="2:14" ht="17.100000000000001" customHeight="1" x14ac:dyDescent="0.2">
      <c r="B1" s="52"/>
    </row>
    <row r="2" spans="2:14" ht="17.100000000000001" customHeight="1" x14ac:dyDescent="0.2">
      <c r="B2" s="52"/>
    </row>
    <row r="3" spans="2:14" ht="17.100000000000001" customHeight="1" x14ac:dyDescent="0.2">
      <c r="B3" s="52"/>
    </row>
    <row r="4" spans="2:14" s="55" customFormat="1" ht="17.100000000000001" customHeight="1" x14ac:dyDescent="0.2">
      <c r="B4" s="54"/>
      <c r="C4" s="53"/>
      <c r="D4" s="53"/>
      <c r="E4" s="53"/>
      <c r="F4" s="53"/>
      <c r="G4" s="147"/>
      <c r="H4" s="53"/>
      <c r="I4" s="53"/>
      <c r="J4" s="53"/>
      <c r="K4" s="53"/>
      <c r="L4" s="53"/>
      <c r="M4" s="53"/>
      <c r="N4" s="53"/>
    </row>
    <row r="5" spans="2:14" ht="22.5" customHeight="1" x14ac:dyDescent="0.2">
      <c r="B5" s="83" t="s">
        <v>5</v>
      </c>
      <c r="C5" s="56"/>
      <c r="D5" s="176"/>
      <c r="E5" s="176"/>
      <c r="F5" s="121"/>
      <c r="G5" s="121"/>
      <c r="H5" s="122"/>
      <c r="I5" s="122"/>
      <c r="J5" s="122"/>
    </row>
    <row r="6" spans="2:14" ht="20.100000000000001" customHeight="1" thickBot="1" x14ac:dyDescent="0.25">
      <c r="B6" s="84" t="s">
        <v>2</v>
      </c>
      <c r="D6" s="120">
        <v>45688</v>
      </c>
      <c r="E6" s="120">
        <v>45716</v>
      </c>
      <c r="F6" s="120">
        <v>45747</v>
      </c>
      <c r="G6" s="120">
        <v>45777</v>
      </c>
      <c r="H6" s="105">
        <v>45807</v>
      </c>
      <c r="I6" s="105">
        <v>45838</v>
      </c>
      <c r="J6" s="105">
        <v>45869</v>
      </c>
    </row>
    <row r="7" spans="2:14" ht="20.100000000000001" customHeight="1" x14ac:dyDescent="0.2">
      <c r="B7" s="85" t="s">
        <v>90</v>
      </c>
      <c r="D7" s="123">
        <v>665100716.67999995</v>
      </c>
      <c r="E7" s="123">
        <v>665174645.85000002</v>
      </c>
      <c r="F7" s="123">
        <v>708909052.23000002</v>
      </c>
      <c r="G7" s="123">
        <v>708909052.23000002</v>
      </c>
      <c r="H7" s="123">
        <v>708909052.23000002</v>
      </c>
      <c r="I7" s="123">
        <v>708909052.23000002</v>
      </c>
      <c r="J7" s="123">
        <v>708909052.23000002</v>
      </c>
    </row>
    <row r="8" spans="2:14" ht="20.100000000000001" customHeight="1" x14ac:dyDescent="0.2">
      <c r="B8" s="85" t="s">
        <v>91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3">
        <v>0</v>
      </c>
      <c r="J8" s="123">
        <v>0</v>
      </c>
    </row>
    <row r="9" spans="2:14" ht="20.100000000000001" customHeight="1" x14ac:dyDescent="0.2">
      <c r="B9" s="85" t="s">
        <v>89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</row>
    <row r="10" spans="2:14" ht="20.100000000000001" customHeight="1" x14ac:dyDescent="0.2">
      <c r="B10" s="85" t="s">
        <v>92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3">
        <v>0</v>
      </c>
      <c r="J10" s="123">
        <v>0</v>
      </c>
    </row>
    <row r="11" spans="2:14" ht="20.100000000000001" customHeight="1" x14ac:dyDescent="0.2">
      <c r="B11" s="85" t="s">
        <v>93</v>
      </c>
      <c r="D11" s="123">
        <v>9171289.9299999997</v>
      </c>
      <c r="E11" s="123">
        <v>11661837.949999999</v>
      </c>
      <c r="F11" s="123">
        <v>9542173.0700000003</v>
      </c>
      <c r="G11" s="123">
        <v>13986986.84</v>
      </c>
      <c r="H11" s="123">
        <v>11917334.23</v>
      </c>
      <c r="I11" s="123">
        <v>14055463.34</v>
      </c>
      <c r="J11" s="123">
        <v>15769744.93</v>
      </c>
    </row>
    <row r="12" spans="2:14" ht="20.100000000000001" customHeight="1" x14ac:dyDescent="0.2">
      <c r="B12" s="85" t="s">
        <v>158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3">
        <v>0</v>
      </c>
    </row>
    <row r="13" spans="2:14" ht="20.100000000000001" customHeight="1" x14ac:dyDescent="0.2">
      <c r="B13" s="112" t="s">
        <v>113</v>
      </c>
      <c r="C13" s="117"/>
      <c r="D13" s="124">
        <v>13910204.920000076</v>
      </c>
      <c r="E13" s="124">
        <v>13762763.099999905</v>
      </c>
      <c r="F13" s="124">
        <v>15211810.249999881</v>
      </c>
      <c r="G13" s="124">
        <v>12865366.019999981</v>
      </c>
      <c r="H13" s="124">
        <v>13172920.370000005</v>
      </c>
      <c r="I13" s="124">
        <v>13028482.27</v>
      </c>
      <c r="J13" s="124">
        <v>12904814.529999999</v>
      </c>
      <c r="K13" s="71"/>
    </row>
    <row r="14" spans="2:14" ht="20.100000000000001" customHeight="1" x14ac:dyDescent="0.2">
      <c r="B14" s="111" t="s">
        <v>1</v>
      </c>
      <c r="D14" s="125">
        <f t="shared" ref="D14:I14" si="0">SUM(D7:D13)</f>
        <v>688182211.52999997</v>
      </c>
      <c r="E14" s="125">
        <f t="shared" si="0"/>
        <v>690599246.89999998</v>
      </c>
      <c r="F14" s="125">
        <f t="shared" si="0"/>
        <v>733663035.54999995</v>
      </c>
      <c r="G14" s="125">
        <f t="shared" si="0"/>
        <v>735761405.09000003</v>
      </c>
      <c r="H14" s="125">
        <f t="shared" si="0"/>
        <v>733999306.83000004</v>
      </c>
      <c r="I14" s="125">
        <f t="shared" si="0"/>
        <v>735992997.84000003</v>
      </c>
      <c r="J14" s="125">
        <f t="shared" ref="J14" si="1">SUM(J7:J13)</f>
        <v>737583611.68999994</v>
      </c>
    </row>
    <row r="15" spans="2:14" ht="20.100000000000001" customHeight="1" x14ac:dyDescent="0.2">
      <c r="D15" s="118"/>
      <c r="E15" s="118"/>
      <c r="F15" s="175"/>
      <c r="G15" s="119"/>
      <c r="H15" s="119"/>
      <c r="I15" s="119"/>
      <c r="J15" s="119"/>
    </row>
    <row r="16" spans="2:14" ht="20.100000000000001" customHeight="1" thickBot="1" x14ac:dyDescent="0.25">
      <c r="B16" s="84" t="s">
        <v>6</v>
      </c>
      <c r="D16" s="116"/>
      <c r="E16" s="116"/>
      <c r="F16" s="116"/>
      <c r="G16" s="116"/>
      <c r="H16" s="116"/>
      <c r="I16" s="116"/>
      <c r="J16" s="116"/>
    </row>
    <row r="17" spans="2:10" ht="20.100000000000001" customHeight="1" x14ac:dyDescent="0.2">
      <c r="B17" s="85" t="s">
        <v>159</v>
      </c>
      <c r="C17" s="117"/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</row>
    <row r="18" spans="2:10" ht="20.100000000000001" customHeight="1" x14ac:dyDescent="0.2">
      <c r="B18" s="85" t="s">
        <v>160</v>
      </c>
      <c r="C18" s="117"/>
      <c r="D18" s="123">
        <v>86954.8</v>
      </c>
      <c r="E18" s="123">
        <v>86873.27</v>
      </c>
      <c r="F18" s="123">
        <v>87254.43</v>
      </c>
      <c r="G18" s="123">
        <v>87504.95</v>
      </c>
      <c r="H18" s="123">
        <v>88846.96</v>
      </c>
      <c r="I18" s="123">
        <v>89255.25</v>
      </c>
      <c r="J18" s="123">
        <v>89112.320000000007</v>
      </c>
    </row>
    <row r="19" spans="2:10" ht="20.100000000000001" customHeight="1" x14ac:dyDescent="0.2">
      <c r="B19" s="85" t="s">
        <v>161</v>
      </c>
      <c r="C19" s="117"/>
      <c r="D19" s="123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</row>
    <row r="20" spans="2:10" ht="20.100000000000001" customHeight="1" x14ac:dyDescent="0.2">
      <c r="B20" s="112" t="s">
        <v>162</v>
      </c>
      <c r="C20" s="117"/>
      <c r="D20" s="124">
        <v>1101908.43</v>
      </c>
      <c r="E20" s="124">
        <v>1552030.12</v>
      </c>
      <c r="F20" s="124">
        <v>42514244.310000002</v>
      </c>
      <c r="G20" s="124">
        <v>42539948.670000002</v>
      </c>
      <c r="H20" s="124">
        <v>39792773.68</v>
      </c>
      <c r="I20" s="124">
        <v>39902584.759999998</v>
      </c>
      <c r="J20" s="124">
        <v>39499362.590000004</v>
      </c>
    </row>
    <row r="21" spans="2:10" ht="20.100000000000001" customHeight="1" x14ac:dyDescent="0.2">
      <c r="B21" s="111" t="s">
        <v>1</v>
      </c>
      <c r="D21" s="125">
        <f>SUM(D18:D20)</f>
        <v>1188863.23</v>
      </c>
      <c r="E21" s="125">
        <f>SUM(E18:E20)</f>
        <v>1638903.3900000001</v>
      </c>
      <c r="F21" s="125">
        <f>SUM(F18:F20)</f>
        <v>42601498.740000002</v>
      </c>
      <c r="G21" s="125">
        <f>SUM(G18:G20)</f>
        <v>42627453.620000005</v>
      </c>
      <c r="H21" s="125">
        <f>SUM(H18:H20)</f>
        <v>39881620.640000001</v>
      </c>
      <c r="I21" s="125">
        <f t="shared" ref="I21:J21" si="2">SUM(I17:I20)</f>
        <v>39991840.009999998</v>
      </c>
      <c r="J21" s="125">
        <f t="shared" si="2"/>
        <v>39588474.910000004</v>
      </c>
    </row>
    <row r="22" spans="2:10" ht="20.100000000000001" customHeight="1" x14ac:dyDescent="0.2">
      <c r="F22" s="119"/>
      <c r="G22" s="119"/>
      <c r="H22" s="119"/>
      <c r="I22" s="119"/>
      <c r="J22" s="119"/>
    </row>
    <row r="23" spans="2:10" ht="20.100000000000001" customHeight="1" thickBot="1" x14ac:dyDescent="0.25">
      <c r="B23" s="86" t="s">
        <v>7</v>
      </c>
      <c r="D23" s="126">
        <f t="shared" ref="D23:I23" si="3">D14-D21</f>
        <v>686993348.29999995</v>
      </c>
      <c r="E23" s="126">
        <f t="shared" si="3"/>
        <v>688960343.50999999</v>
      </c>
      <c r="F23" s="126">
        <f t="shared" si="3"/>
        <v>691061536.80999994</v>
      </c>
      <c r="G23" s="126">
        <f t="shared" si="3"/>
        <v>693133951.47000003</v>
      </c>
      <c r="H23" s="126">
        <f t="shared" si="3"/>
        <v>694117686.19000006</v>
      </c>
      <c r="I23" s="126">
        <f t="shared" si="3"/>
        <v>696001157.83000004</v>
      </c>
      <c r="J23" s="126">
        <f t="shared" ref="J23" si="4">J14-J21</f>
        <v>697995136.77999997</v>
      </c>
    </row>
    <row r="24" spans="2:10" ht="20.100000000000001" customHeight="1" x14ac:dyDescent="0.2">
      <c r="B24" s="87"/>
      <c r="C24" s="88"/>
      <c r="D24" s="89"/>
      <c r="E24" s="89"/>
      <c r="F24" s="89"/>
      <c r="G24" s="89"/>
      <c r="H24" s="89"/>
      <c r="I24" s="89"/>
      <c r="J24" s="89"/>
    </row>
    <row r="25" spans="2:10" ht="26.1" customHeight="1" x14ac:dyDescent="0.2">
      <c r="B25" s="90" t="s">
        <v>23</v>
      </c>
      <c r="C25" s="91"/>
      <c r="D25" s="92">
        <v>3935562</v>
      </c>
      <c r="E25" s="92">
        <v>3935562</v>
      </c>
      <c r="F25" s="92">
        <v>3935562</v>
      </c>
      <c r="G25" s="92">
        <v>3935562</v>
      </c>
      <c r="H25" s="92">
        <v>3935562</v>
      </c>
      <c r="I25" s="92">
        <v>3935562</v>
      </c>
      <c r="J25" s="92">
        <v>3935562</v>
      </c>
    </row>
    <row r="26" spans="2:10" ht="26.1" customHeight="1" x14ac:dyDescent="0.2">
      <c r="B26" s="93" t="s">
        <v>24</v>
      </c>
      <c r="C26" s="91"/>
      <c r="D26" s="94">
        <f t="shared" ref="D26:I26" si="5">D23/D25</f>
        <v>174.56041813087938</v>
      </c>
      <c r="E26" s="94">
        <f t="shared" si="5"/>
        <v>175.06021846689239</v>
      </c>
      <c r="F26" s="94">
        <f t="shared" si="5"/>
        <v>175.59411764063174</v>
      </c>
      <c r="G26" s="94">
        <f t="shared" si="5"/>
        <v>176.12070435429553</v>
      </c>
      <c r="H26" s="94">
        <f t="shared" si="5"/>
        <v>176.37066477163873</v>
      </c>
      <c r="I26" s="94">
        <f t="shared" si="5"/>
        <v>176.849242326763</v>
      </c>
      <c r="J26" s="94">
        <f t="shared" ref="J26" si="6">J23/J25</f>
        <v>177.35589905075818</v>
      </c>
    </row>
    <row r="27" spans="2:10" ht="25.5" customHeight="1" x14ac:dyDescent="0.2">
      <c r="B27" s="127"/>
      <c r="G27" s="148"/>
    </row>
    <row r="28" spans="2:10" ht="25.5" hidden="1" customHeight="1" x14ac:dyDescent="0.2">
      <c r="B28" s="128"/>
    </row>
    <row r="69" spans="1:1" hidden="1" x14ac:dyDescent="0.2">
      <c r="A69" s="55"/>
    </row>
    <row r="71" spans="1:1" hidden="1" x14ac:dyDescent="0.2">
      <c r="A71" s="55"/>
    </row>
  </sheetData>
  <conditionalFormatting sqref="D7:J26">
    <cfRule type="cellIs" dxfId="1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0DF2-2B88-4061-BC85-01EF17113CBD}">
  <dimension ref="A1:CX98"/>
  <sheetViews>
    <sheetView showGridLines="0" zoomScaleNormal="100" workbookViewId="0">
      <pane xSplit="2" ySplit="6" topLeftCell="C7" activePane="bottomRight" state="frozen"/>
      <selection activeCell="F30" sqref="F30"/>
      <selection pane="topRight" activeCell="F30" sqref="F30"/>
      <selection pane="bottomLeft" activeCell="F30" sqref="F30"/>
      <selection pane="bottomRight" activeCell="J39" sqref="J39"/>
    </sheetView>
  </sheetViews>
  <sheetFormatPr defaultColWidth="0" defaultRowHeight="0" customHeight="1" zeroHeight="1" outlineLevelRow="1" outlineLevelCol="1" x14ac:dyDescent="0.2"/>
  <cols>
    <col min="1" max="1" width="4" style="53" customWidth="1"/>
    <col min="2" max="2" width="40.140625" style="53" customWidth="1"/>
    <col min="3" max="3" width="1.28515625" style="55" customWidth="1" outlineLevel="1"/>
    <col min="4" max="4" width="15.7109375" style="53" customWidth="1" outlineLevel="1"/>
    <col min="5" max="10" width="15.7109375" style="53" customWidth="1"/>
    <col min="11" max="11" width="2.5703125" style="53" customWidth="1"/>
    <col min="12" max="14" width="0" style="53" hidden="1" customWidth="1"/>
    <col min="15" max="18" width="12.7109375" style="53" hidden="1" customWidth="1"/>
    <col min="19" max="20" width="0" style="53" hidden="1" customWidth="1"/>
    <col min="21" max="21" width="2.7109375" style="53" hidden="1" customWidth="1"/>
    <col min="22" max="33" width="12.7109375" style="53" hidden="1" customWidth="1"/>
    <col min="34" max="35" width="0" style="53" hidden="1" customWidth="1"/>
    <col min="36" max="36" width="2.7109375" style="53" hidden="1" customWidth="1"/>
    <col min="37" max="48" width="12.7109375" style="53" hidden="1" customWidth="1"/>
    <col min="49" max="50" width="0" style="53" hidden="1" customWidth="1"/>
    <col min="51" max="51" width="2.7109375" style="53" hidden="1" customWidth="1"/>
    <col min="52" max="63" width="12.7109375" style="53" hidden="1" customWidth="1"/>
    <col min="64" max="65" width="0" style="53" hidden="1" customWidth="1"/>
    <col min="66" max="66" width="2.7109375" style="53" hidden="1" customWidth="1"/>
    <col min="67" max="86" width="12.7109375" style="53" hidden="1" customWidth="1"/>
    <col min="87" max="102" width="0" style="53" hidden="1" customWidth="1"/>
    <col min="103" max="16384" width="0" style="53" hidden="1"/>
  </cols>
  <sheetData>
    <row r="1" spans="2:10" ht="17.100000000000001" customHeight="1" x14ac:dyDescent="0.2">
      <c r="B1" s="52"/>
    </row>
    <row r="2" spans="2:10" ht="17.100000000000001" customHeight="1" x14ac:dyDescent="0.2">
      <c r="B2" s="52"/>
    </row>
    <row r="3" spans="2:10" ht="17.100000000000001" customHeight="1" x14ac:dyDescent="0.2">
      <c r="B3" s="52"/>
    </row>
    <row r="4" spans="2:10" s="55" customFormat="1" ht="17.100000000000001" customHeight="1" x14ac:dyDescent="0.2">
      <c r="B4" s="54"/>
      <c r="C4" s="62"/>
    </row>
    <row r="5" spans="2:10" ht="22.5" customHeight="1" x14ac:dyDescent="0.2">
      <c r="B5" s="95" t="s">
        <v>94</v>
      </c>
      <c r="C5" s="104"/>
    </row>
    <row r="6" spans="2:10" s="64" customFormat="1" ht="30" customHeight="1" x14ac:dyDescent="0.2">
      <c r="B6" s="84" t="s">
        <v>11</v>
      </c>
      <c r="C6" s="63"/>
      <c r="D6" s="105">
        <v>45688</v>
      </c>
      <c r="E6" s="105">
        <v>45716</v>
      </c>
      <c r="F6" s="105">
        <v>45747</v>
      </c>
      <c r="G6" s="105">
        <v>45777</v>
      </c>
      <c r="H6" s="105">
        <v>45807</v>
      </c>
      <c r="I6" s="105">
        <v>45838</v>
      </c>
      <c r="J6" s="105">
        <v>45869</v>
      </c>
    </row>
    <row r="7" spans="2:10" s="57" customFormat="1" ht="26.1" customHeight="1" x14ac:dyDescent="0.2">
      <c r="B7" s="177" t="s">
        <v>105</v>
      </c>
      <c r="C7" s="91"/>
      <c r="D7" s="178">
        <f t="shared" ref="D7:H7" si="0">SUM(D8:D12)</f>
        <v>3647206.9600000023</v>
      </c>
      <c r="E7" s="178">
        <f t="shared" si="0"/>
        <v>3412365.2225074386</v>
      </c>
      <c r="F7" s="178">
        <f t="shared" si="0"/>
        <v>3414333.78</v>
      </c>
      <c r="G7" s="178">
        <f t="shared" si="0"/>
        <v>3475578.9925074368</v>
      </c>
      <c r="H7" s="178">
        <f t="shared" si="0"/>
        <v>3340655.2821461055</v>
      </c>
      <c r="I7" s="178">
        <f t="shared" ref="I7:J7" si="1">SUM(I8:I12)</f>
        <v>3302879.6535791112</v>
      </c>
      <c r="J7" s="178">
        <f t="shared" si="1"/>
        <v>3424137.8335791104</v>
      </c>
    </row>
    <row r="8" spans="2:10" s="57" customFormat="1" ht="26.1" customHeight="1" outlineLevel="1" x14ac:dyDescent="0.2">
      <c r="B8" s="109" t="s">
        <v>100</v>
      </c>
      <c r="C8" s="91"/>
      <c r="D8" s="110">
        <v>5165146.6456403062</v>
      </c>
      <c r="E8" s="110">
        <v>5202924.2873954503</v>
      </c>
      <c r="F8" s="110">
        <v>5202924.2873954503</v>
      </c>
      <c r="G8" s="110">
        <v>5199953.6961566266</v>
      </c>
      <c r="H8" s="110">
        <v>5192993.0412785178</v>
      </c>
      <c r="I8" s="110">
        <v>5312815.6934021311</v>
      </c>
      <c r="J8" s="110">
        <v>5335893.6096691005</v>
      </c>
    </row>
    <row r="9" spans="2:10" s="57" customFormat="1" ht="26.1" customHeight="1" outlineLevel="1" x14ac:dyDescent="0.2">
      <c r="B9" s="109" t="s">
        <v>86</v>
      </c>
      <c r="C9" s="91"/>
      <c r="D9" s="110">
        <v>-1767028.4390384653</v>
      </c>
      <c r="E9" s="110">
        <v>-1779958.2907936161</v>
      </c>
      <c r="F9" s="110">
        <v>-1779958.2907936161</v>
      </c>
      <c r="G9" s="110">
        <v>-1786630.6239319299</v>
      </c>
      <c r="H9" s="110">
        <v>-1656038.7540395774</v>
      </c>
      <c r="I9" s="110">
        <v>-1554778.0330006203</v>
      </c>
      <c r="J9" s="110">
        <v>-1561531.7092675897</v>
      </c>
    </row>
    <row r="10" spans="2:10" s="57" customFormat="1" ht="26.1" customHeight="1" outlineLevel="1" x14ac:dyDescent="0.2">
      <c r="B10" s="109" t="s">
        <v>101</v>
      </c>
      <c r="C10" s="91"/>
      <c r="D10" s="110">
        <v>-602300.29679707135</v>
      </c>
      <c r="E10" s="110">
        <v>-489154.59679707047</v>
      </c>
      <c r="F10" s="110">
        <v>-444105.3475411993</v>
      </c>
      <c r="G10" s="110">
        <v>-462587.96906583512</v>
      </c>
      <c r="H10" s="110">
        <v>-666588.52406583494</v>
      </c>
      <c r="I10" s="110">
        <v>-835802.70682240021</v>
      </c>
      <c r="J10" s="110">
        <v>-826376.4568224001</v>
      </c>
    </row>
    <row r="11" spans="2:10" s="57" customFormat="1" ht="26.1" customHeight="1" outlineLevel="1" x14ac:dyDescent="0.2">
      <c r="B11" s="109" t="s">
        <v>102</v>
      </c>
      <c r="C11" s="91"/>
      <c r="D11" s="110">
        <v>265423.19019523269</v>
      </c>
      <c r="E11" s="110">
        <v>177849.93270267503</v>
      </c>
      <c r="F11" s="110">
        <v>89849.9409393651</v>
      </c>
      <c r="G11" s="110">
        <v>187895.05648043726</v>
      </c>
      <c r="H11" s="110">
        <v>97974.94897300002</v>
      </c>
      <c r="I11" s="110">
        <v>34947.25</v>
      </c>
      <c r="J11" s="110">
        <v>129237.34000000001</v>
      </c>
    </row>
    <row r="12" spans="2:10" s="57" customFormat="1" ht="26.1" customHeight="1" outlineLevel="1" x14ac:dyDescent="0.2">
      <c r="B12" s="109" t="s">
        <v>103</v>
      </c>
      <c r="C12" s="91"/>
      <c r="D12" s="110">
        <v>585965.86</v>
      </c>
      <c r="E12" s="110">
        <v>300703.89</v>
      </c>
      <c r="F12" s="110">
        <v>345623.19</v>
      </c>
      <c r="G12" s="110">
        <v>336948.83286813833</v>
      </c>
      <c r="H12" s="110">
        <v>372314.57</v>
      </c>
      <c r="I12" s="110">
        <v>345697.45</v>
      </c>
      <c r="J12" s="110">
        <v>346915.05</v>
      </c>
    </row>
    <row r="13" spans="2:10" s="57" customFormat="1" ht="26.1" customHeight="1" x14ac:dyDescent="0.2">
      <c r="B13" s="177" t="s">
        <v>106</v>
      </c>
      <c r="C13" s="91"/>
      <c r="D13" s="178">
        <f>SUM(D14:D16)</f>
        <v>76708.509999999995</v>
      </c>
      <c r="E13" s="178">
        <f t="shared" ref="E13:H13" si="2">SUM(E14:E16)</f>
        <v>87880.79</v>
      </c>
      <c r="F13" s="178">
        <f t="shared" si="2"/>
        <v>65475.15</v>
      </c>
      <c r="G13" s="178">
        <f t="shared" si="2"/>
        <v>107994.4</v>
      </c>
      <c r="H13" s="178">
        <f t="shared" si="2"/>
        <v>93612.7</v>
      </c>
      <c r="I13" s="178">
        <f t="shared" ref="I13:J13" si="3">SUM(I14:I16)</f>
        <v>171064.99</v>
      </c>
      <c r="J13" s="178">
        <f t="shared" si="3"/>
        <v>102759.29</v>
      </c>
    </row>
    <row r="14" spans="2:10" s="57" customFormat="1" ht="25.9" customHeight="1" outlineLevel="1" x14ac:dyDescent="0.2">
      <c r="B14" s="109" t="s">
        <v>104</v>
      </c>
      <c r="C14" s="91"/>
      <c r="D14" s="110">
        <v>76708.509999999995</v>
      </c>
      <c r="E14" s="110">
        <v>87880.79</v>
      </c>
      <c r="F14" s="110">
        <v>65475.15</v>
      </c>
      <c r="G14" s="110">
        <v>107994.4</v>
      </c>
      <c r="H14" s="110">
        <v>93612.7</v>
      </c>
      <c r="I14" s="110">
        <v>171064.99</v>
      </c>
      <c r="J14" s="110">
        <v>102759.29</v>
      </c>
    </row>
    <row r="15" spans="2:10" s="57" customFormat="1" ht="26.1" customHeight="1" outlineLevel="1" x14ac:dyDescent="0.2">
      <c r="B15" s="109" t="s">
        <v>91</v>
      </c>
      <c r="C15" s="91"/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</row>
    <row r="16" spans="2:10" s="57" customFormat="1" ht="26.1" customHeight="1" outlineLevel="1" x14ac:dyDescent="0.2">
      <c r="B16" s="109" t="s">
        <v>89</v>
      </c>
      <c r="C16" s="91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</row>
    <row r="17" spans="2:10" s="57" customFormat="1" ht="26.1" customHeight="1" x14ac:dyDescent="0.2">
      <c r="B17" s="177" t="s">
        <v>107</v>
      </c>
      <c r="C17" s="91"/>
      <c r="D17" s="178">
        <f>SUM(D18:D23)</f>
        <v>203679.19999999998</v>
      </c>
      <c r="E17" s="178">
        <f t="shared" ref="E17:H17" si="4">SUM(E18:E23)</f>
        <v>203679.19999999998</v>
      </c>
      <c r="F17" s="178">
        <f t="shared" si="4"/>
        <v>203679.19999999998</v>
      </c>
      <c r="G17" s="178">
        <f t="shared" si="4"/>
        <v>145981.07999999999</v>
      </c>
      <c r="H17" s="178">
        <f t="shared" si="4"/>
        <v>191722.33000000002</v>
      </c>
      <c r="I17" s="178">
        <f t="shared" ref="I17:J17" si="5">SUM(I18:I23)</f>
        <v>0</v>
      </c>
      <c r="J17" s="178">
        <f t="shared" si="5"/>
        <v>9235.2099999999627</v>
      </c>
    </row>
    <row r="18" spans="2:10" s="57" customFormat="1" ht="26.1" customHeight="1" outlineLevel="1" x14ac:dyDescent="0.2">
      <c r="B18" s="109" t="s">
        <v>108</v>
      </c>
      <c r="C18" s="91"/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</row>
    <row r="19" spans="2:10" s="57" customFormat="1" ht="26.1" customHeight="1" outlineLevel="1" x14ac:dyDescent="0.2">
      <c r="B19" s="109" t="s">
        <v>109</v>
      </c>
      <c r="C19" s="91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</row>
    <row r="20" spans="2:10" s="57" customFormat="1" ht="26.1" customHeight="1" outlineLevel="1" x14ac:dyDescent="0.2">
      <c r="B20" s="109" t="s">
        <v>110</v>
      </c>
      <c r="C20" s="91"/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</row>
    <row r="21" spans="2:10" s="57" customFormat="1" ht="26.1" customHeight="1" outlineLevel="1" x14ac:dyDescent="0.2">
      <c r="B21" s="109" t="s">
        <v>111</v>
      </c>
      <c r="C21" s="91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</row>
    <row r="22" spans="2:10" s="57" customFormat="1" ht="26.1" customHeight="1" outlineLevel="1" x14ac:dyDescent="0.2">
      <c r="B22" s="109" t="s">
        <v>112</v>
      </c>
      <c r="C22" s="91"/>
      <c r="D22" s="110">
        <v>203679.19999999998</v>
      </c>
      <c r="E22" s="110">
        <v>203679.19999999998</v>
      </c>
      <c r="F22" s="110">
        <v>203679.19999999998</v>
      </c>
      <c r="G22" s="110">
        <v>145981.07999999999</v>
      </c>
      <c r="H22" s="110">
        <v>191722.33000000002</v>
      </c>
      <c r="I22" s="110">
        <v>0</v>
      </c>
      <c r="J22" s="110">
        <v>9235.2099999999627</v>
      </c>
    </row>
    <row r="23" spans="2:10" s="57" customFormat="1" ht="26.1" customHeight="1" outlineLevel="1" x14ac:dyDescent="0.2">
      <c r="B23" s="109" t="s">
        <v>113</v>
      </c>
      <c r="C23" s="91"/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</row>
    <row r="24" spans="2:10" s="57" customFormat="1" ht="26.1" customHeight="1" x14ac:dyDescent="0.2">
      <c r="B24" s="87" t="s">
        <v>95</v>
      </c>
      <c r="C24" s="107"/>
      <c r="D24" s="108">
        <f t="shared" ref="D24:H24" si="6">SUM(D7,D13,D17)</f>
        <v>3927594.6700000023</v>
      </c>
      <c r="E24" s="108">
        <f t="shared" si="6"/>
        <v>3703925.2125074388</v>
      </c>
      <c r="F24" s="108">
        <f t="shared" si="6"/>
        <v>3683488.13</v>
      </c>
      <c r="G24" s="108">
        <f t="shared" si="6"/>
        <v>3729554.4725074368</v>
      </c>
      <c r="H24" s="108">
        <f t="shared" si="6"/>
        <v>3625990.3121461058</v>
      </c>
      <c r="I24" s="108">
        <f t="shared" ref="I24:J24" si="7">SUM(I7,I13,I17)</f>
        <v>3473944.6435791114</v>
      </c>
      <c r="J24" s="108">
        <f t="shared" si="7"/>
        <v>3536132.3335791104</v>
      </c>
    </row>
    <row r="25" spans="2:10" s="57" customFormat="1" ht="26.1" customHeight="1" x14ac:dyDescent="0.2">
      <c r="B25" s="177" t="s">
        <v>8</v>
      </c>
      <c r="C25" s="107"/>
      <c r="D25" s="178">
        <f>SUM(D26:D28)</f>
        <v>-655526.77999999898</v>
      </c>
      <c r="E25" s="178">
        <f t="shared" ref="E25:H25" si="8">SUM(E26:E28)</f>
        <v>-658109.96</v>
      </c>
      <c r="F25" s="178">
        <f t="shared" si="8"/>
        <v>-1110171.99</v>
      </c>
      <c r="G25" s="178">
        <f t="shared" si="8"/>
        <v>-1110171.99</v>
      </c>
      <c r="H25" s="178">
        <f t="shared" si="8"/>
        <v>-1140326.06</v>
      </c>
      <c r="I25" s="178">
        <f t="shared" ref="I25:J25" si="9">SUM(I26:I28)</f>
        <v>-2309370.9300000002</v>
      </c>
      <c r="J25" s="178">
        <f t="shared" si="9"/>
        <v>-1021832.87</v>
      </c>
    </row>
    <row r="26" spans="2:10" s="57" customFormat="1" ht="26.1" customHeight="1" outlineLevel="1" x14ac:dyDescent="0.2">
      <c r="B26" s="109" t="s">
        <v>114</v>
      </c>
      <c r="C26" s="107"/>
      <c r="D26" s="110">
        <v>-655526.77999999898</v>
      </c>
      <c r="E26" s="110">
        <v>-657855.19999999995</v>
      </c>
      <c r="F26" s="110">
        <v>-657855.19999999995</v>
      </c>
      <c r="G26" s="110">
        <v>-657855.19999999995</v>
      </c>
      <c r="H26" s="110">
        <v>-1140326.06</v>
      </c>
      <c r="I26" s="110">
        <v>-2309370.9300000002</v>
      </c>
      <c r="J26" s="110">
        <v>-985359.19</v>
      </c>
    </row>
    <row r="27" spans="2:10" s="57" customFormat="1" ht="26.1" customHeight="1" outlineLevel="1" x14ac:dyDescent="0.2">
      <c r="B27" s="109" t="s">
        <v>115</v>
      </c>
      <c r="C27" s="107"/>
      <c r="D27" s="110">
        <v>0</v>
      </c>
      <c r="E27" s="110">
        <v>-254.76</v>
      </c>
      <c r="F27" s="110">
        <v>-452316.79000000004</v>
      </c>
      <c r="G27" s="110">
        <v>-452316.79000000004</v>
      </c>
      <c r="H27" s="110">
        <v>0</v>
      </c>
      <c r="I27" s="110">
        <v>0</v>
      </c>
      <c r="J27" s="110">
        <v>0</v>
      </c>
    </row>
    <row r="28" spans="2:10" s="57" customFormat="1" ht="26.1" customHeight="1" outlineLevel="1" x14ac:dyDescent="0.2">
      <c r="B28" s="109" t="s">
        <v>113</v>
      </c>
      <c r="C28" s="107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-36473.68</v>
      </c>
    </row>
    <row r="29" spans="2:10" s="57" customFormat="1" ht="26.1" customHeight="1" x14ac:dyDescent="0.2">
      <c r="B29" s="177" t="s">
        <v>9</v>
      </c>
      <c r="C29" s="107"/>
      <c r="D29" s="178">
        <f>SUM(D30:D31)</f>
        <v>-196895.71749256199</v>
      </c>
      <c r="E29" s="178">
        <f t="shared" ref="E29:I29" si="10">SUM(E30:E31)</f>
        <v>-124945.38000000002</v>
      </c>
      <c r="F29" s="178">
        <f t="shared" si="10"/>
        <v>-192891.62749256249</v>
      </c>
      <c r="G29" s="178">
        <f t="shared" si="10"/>
        <v>-172310.21000000002</v>
      </c>
      <c r="H29" s="178">
        <f t="shared" si="10"/>
        <v>-134738.26999999999</v>
      </c>
      <c r="I29" s="178">
        <f t="shared" si="10"/>
        <v>-238939.38999999998</v>
      </c>
      <c r="J29" s="178">
        <f t="shared" ref="J29" si="11">SUM(J30:J31)</f>
        <v>-158546.35999999999</v>
      </c>
    </row>
    <row r="30" spans="2:10" s="57" customFormat="1" ht="26.1" customHeight="1" outlineLevel="1" x14ac:dyDescent="0.2">
      <c r="B30" s="109" t="s">
        <v>129</v>
      </c>
      <c r="C30" s="107"/>
      <c r="D30" s="110">
        <v>-86669.97</v>
      </c>
      <c r="E30" s="110">
        <v>-86954.8</v>
      </c>
      <c r="F30" s="110">
        <v>-86873.26999999999</v>
      </c>
      <c r="G30" s="110">
        <v>-87254.43</v>
      </c>
      <c r="H30" s="110">
        <v>-87504.95</v>
      </c>
      <c r="I30" s="110">
        <v>-88846.959999999992</v>
      </c>
      <c r="J30" s="110">
        <v>-89255.25</v>
      </c>
    </row>
    <row r="31" spans="2:10" s="57" customFormat="1" ht="26.1" customHeight="1" outlineLevel="1" x14ac:dyDescent="0.2">
      <c r="B31" s="109" t="s">
        <v>128</v>
      </c>
      <c r="C31" s="107"/>
      <c r="D31" s="110">
        <v>-110225.74749256199</v>
      </c>
      <c r="E31" s="110">
        <v>-37990.580000000016</v>
      </c>
      <c r="F31" s="110">
        <v>-106018.3574925625</v>
      </c>
      <c r="G31" s="110">
        <v>-85055.780000000028</v>
      </c>
      <c r="H31" s="110">
        <v>-47233.319999999992</v>
      </c>
      <c r="I31" s="110">
        <v>-150092.43</v>
      </c>
      <c r="J31" s="110">
        <v>-69291.11</v>
      </c>
    </row>
    <row r="32" spans="2:10" s="57" customFormat="1" ht="26.1" customHeight="1" x14ac:dyDescent="0.2">
      <c r="B32" s="177" t="s">
        <v>20</v>
      </c>
      <c r="C32" s="107"/>
      <c r="D32" s="178">
        <v>0</v>
      </c>
      <c r="E32" s="178">
        <v>0</v>
      </c>
      <c r="F32" s="178">
        <v>0</v>
      </c>
      <c r="G32" s="178">
        <v>0</v>
      </c>
      <c r="H32" s="178">
        <v>0</v>
      </c>
      <c r="I32" s="178">
        <v>0</v>
      </c>
      <c r="J32" s="178">
        <v>0</v>
      </c>
    </row>
    <row r="33" spans="2:11" s="57" customFormat="1" ht="26.1" customHeight="1" x14ac:dyDescent="0.2">
      <c r="B33" s="87" t="s">
        <v>10</v>
      </c>
      <c r="C33" s="107"/>
      <c r="D33" s="108">
        <f t="shared" ref="D33:I33" si="12">SUM(D25,D29,D32)</f>
        <v>-852422.497492561</v>
      </c>
      <c r="E33" s="108">
        <f t="shared" si="12"/>
        <v>-783055.34</v>
      </c>
      <c r="F33" s="108">
        <f t="shared" si="12"/>
        <v>-1303063.6174925624</v>
      </c>
      <c r="G33" s="108">
        <f t="shared" si="12"/>
        <v>-1282482.2</v>
      </c>
      <c r="H33" s="108">
        <f t="shared" si="12"/>
        <v>-1275064.33</v>
      </c>
      <c r="I33" s="108">
        <f t="shared" si="12"/>
        <v>-2548310.3200000003</v>
      </c>
      <c r="J33" s="108">
        <f t="shared" ref="J33" si="13">SUM(J25,J29,J32)</f>
        <v>-1180379.23</v>
      </c>
    </row>
    <row r="34" spans="2:11" s="57" customFormat="1" ht="26.1" customHeight="1" x14ac:dyDescent="0.2">
      <c r="B34" s="87" t="s">
        <v>96</v>
      </c>
      <c r="C34" s="107"/>
      <c r="D34" s="108">
        <f t="shared" ref="D34:G34" si="14">D24+D33</f>
        <v>3075172.1725074411</v>
      </c>
      <c r="E34" s="108">
        <f t="shared" si="14"/>
        <v>2920869.872507439</v>
      </c>
      <c r="F34" s="108">
        <f t="shared" si="14"/>
        <v>2380424.5125074377</v>
      </c>
      <c r="G34" s="108">
        <f t="shared" si="14"/>
        <v>2447072.2725074366</v>
      </c>
      <c r="H34" s="108">
        <f>H24+H33</f>
        <v>2350925.9821461057</v>
      </c>
      <c r="I34" s="108">
        <f>I24+I33</f>
        <v>925634.32357911114</v>
      </c>
      <c r="J34" s="108">
        <f>J24+J33</f>
        <v>2355753.1035791105</v>
      </c>
    </row>
    <row r="35" spans="2:11" s="57" customFormat="1" ht="26.1" customHeight="1" x14ac:dyDescent="0.2">
      <c r="B35" s="87" t="s">
        <v>97</v>
      </c>
      <c r="C35" s="107"/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</row>
    <row r="36" spans="2:11" s="57" customFormat="1" ht="20.100000000000001" customHeight="1" x14ac:dyDescent="0.2">
      <c r="B36" s="183"/>
      <c r="C36" s="88"/>
      <c r="D36" s="184"/>
      <c r="E36" s="184"/>
      <c r="F36" s="184"/>
      <c r="G36" s="184"/>
      <c r="H36" s="184"/>
      <c r="I36" s="184"/>
      <c r="J36" s="184"/>
    </row>
    <row r="37" spans="2:11" s="57" customFormat="1" ht="20.100000000000001" customHeight="1" x14ac:dyDescent="0.2">
      <c r="B37" s="93" t="s">
        <v>157</v>
      </c>
      <c r="C37" s="88"/>
      <c r="D37" s="89">
        <v>-3678929.17</v>
      </c>
      <c r="E37" s="89">
        <v>-2823929.17</v>
      </c>
      <c r="F37" s="89">
        <v>-73929.170000001803</v>
      </c>
      <c r="G37" s="89">
        <v>-2823929.17</v>
      </c>
      <c r="H37" s="89">
        <v>0</v>
      </c>
      <c r="I37" s="89">
        <v>-2750000</v>
      </c>
      <c r="J37" s="89">
        <v>0</v>
      </c>
    </row>
    <row r="38" spans="2:11" s="57" customFormat="1" ht="20.100000000000001" customHeight="1" x14ac:dyDescent="0.2">
      <c r="B38" s="87"/>
      <c r="C38" s="88"/>
      <c r="D38" s="89"/>
      <c r="E38" s="89"/>
      <c r="F38" s="89"/>
      <c r="G38" s="89"/>
      <c r="H38" s="89"/>
      <c r="I38" s="89"/>
      <c r="J38" s="89"/>
    </row>
    <row r="39" spans="2:11" s="57" customFormat="1" ht="26.1" customHeight="1" x14ac:dyDescent="0.2">
      <c r="B39" s="90" t="s">
        <v>26</v>
      </c>
      <c r="C39" s="91"/>
      <c r="D39" s="92">
        <v>3935562</v>
      </c>
      <c r="E39" s="92">
        <v>3935562</v>
      </c>
      <c r="F39" s="92">
        <v>3935562</v>
      </c>
      <c r="G39" s="92">
        <v>3935562</v>
      </c>
      <c r="H39" s="92">
        <v>3935562</v>
      </c>
      <c r="I39" s="92">
        <v>3935562</v>
      </c>
      <c r="J39" s="92">
        <v>3935562</v>
      </c>
    </row>
    <row r="40" spans="2:11" s="57" customFormat="1" ht="26.1" customHeight="1" x14ac:dyDescent="0.2">
      <c r="B40" s="85" t="s">
        <v>98</v>
      </c>
      <c r="C40" s="91"/>
      <c r="D40" s="106">
        <v>8015056.6381340306</v>
      </c>
      <c r="E40" s="106">
        <f t="shared" ref="E40:H40" si="15">D40+(E34-E35)+E37</f>
        <v>8111997.3406414706</v>
      </c>
      <c r="F40" s="106">
        <f t="shared" si="15"/>
        <v>10418492.683148906</v>
      </c>
      <c r="G40" s="106">
        <f t="shared" si="15"/>
        <v>10041635.785656342</v>
      </c>
      <c r="H40" s="106">
        <f t="shared" si="15"/>
        <v>12392561.767802447</v>
      </c>
      <c r="I40" s="106">
        <f>H40+(I34-I35)+I37</f>
        <v>10568196.091381557</v>
      </c>
      <c r="J40" s="106">
        <f>I40+(J34-J35)+J37</f>
        <v>12923949.194960669</v>
      </c>
    </row>
    <row r="41" spans="2:11" s="57" customFormat="1" ht="26.1" customHeight="1" x14ac:dyDescent="0.2">
      <c r="B41" s="93" t="s">
        <v>99</v>
      </c>
      <c r="C41" s="91"/>
      <c r="D41" s="94">
        <f t="shared" ref="D41:H41" si="16">D40/D39</f>
        <v>2.036572321344202</v>
      </c>
      <c r="E41" s="94">
        <f t="shared" si="16"/>
        <v>2.0612043059266938</v>
      </c>
      <c r="F41" s="94">
        <f t="shared" si="16"/>
        <v>2.6472693564855301</v>
      </c>
      <c r="G41" s="94">
        <f t="shared" si="16"/>
        <v>2.5515125376391841</v>
      </c>
      <c r="H41" s="94">
        <f t="shared" si="16"/>
        <v>3.148867116768189</v>
      </c>
      <c r="I41" s="94">
        <f t="shared" ref="I41:J41" si="17">I40/I39</f>
        <v>2.6853079919415719</v>
      </c>
      <c r="J41" s="94">
        <f t="shared" si="17"/>
        <v>3.2838891103635692</v>
      </c>
    </row>
    <row r="42" spans="2:11" ht="20.100000000000001" customHeight="1" x14ac:dyDescent="0.2"/>
    <row r="43" spans="2:11" ht="20.100000000000001" customHeight="1" x14ac:dyDescent="0.2">
      <c r="B43" s="45"/>
      <c r="C43" s="58"/>
      <c r="D43" s="60"/>
      <c r="E43" s="59"/>
      <c r="F43" s="59"/>
      <c r="G43" s="59"/>
      <c r="H43" s="59"/>
      <c r="I43" s="59"/>
      <c r="J43" s="59"/>
      <c r="K43" s="59"/>
    </row>
    <row r="44" spans="2:11" ht="20.100000000000001" hidden="1" customHeight="1" x14ac:dyDescent="0.2">
      <c r="B44" s="45"/>
      <c r="C44" s="61"/>
      <c r="D44" s="61"/>
      <c r="E44" s="61"/>
      <c r="F44" s="61"/>
      <c r="G44" s="61"/>
      <c r="H44" s="61"/>
      <c r="I44" s="61"/>
      <c r="J44" s="61"/>
      <c r="K44" s="61"/>
    </row>
    <row r="45" spans="2:11" ht="13.5" hidden="1" customHeight="1" x14ac:dyDescent="0.2">
      <c r="B45" s="45"/>
      <c r="C45" s="61"/>
      <c r="D45" s="61"/>
      <c r="E45" s="61"/>
      <c r="F45" s="61"/>
      <c r="G45" s="61"/>
      <c r="H45" s="61"/>
      <c r="I45" s="61"/>
      <c r="J45" s="61"/>
      <c r="K45" s="61"/>
    </row>
    <row r="46" spans="2:11" ht="12.75" hidden="1" x14ac:dyDescent="0.2">
      <c r="B46" s="58"/>
    </row>
    <row r="98" spans="1:102" s="55" customFormat="1" ht="12.75" hidden="1" x14ac:dyDescent="0.2">
      <c r="A98" s="53"/>
      <c r="B98" s="58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</row>
  </sheetData>
  <conditionalFormatting sqref="D7:J41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M1719"/>
  <sheetViews>
    <sheetView showGridLines="0" zoomScaleNormal="100" zoomScaleSheetLayoutView="50" workbookViewId="0">
      <selection activeCell="D1" sqref="D1"/>
    </sheetView>
  </sheetViews>
  <sheetFormatPr defaultColWidth="0" defaultRowHeight="12.75" zeroHeight="1" x14ac:dyDescent="0.2"/>
  <cols>
    <col min="1" max="1" width="3.85546875" style="1" customWidth="1"/>
    <col min="2" max="3" width="13.140625" style="1" customWidth="1"/>
    <col min="4" max="4" width="13.5703125" style="1" customWidth="1"/>
    <col min="5" max="5" width="17.42578125" style="1" customWidth="1"/>
    <col min="6" max="6" width="5.28515625" style="1" customWidth="1"/>
    <col min="7" max="7" width="16" style="1" customWidth="1"/>
    <col min="8" max="8" width="19.42578125" style="1" customWidth="1"/>
    <col min="9" max="9" width="16.42578125" style="1" customWidth="1"/>
    <col min="10" max="10" width="9.28515625" style="1" hidden="1" customWidth="1"/>
    <col min="11" max="11" width="10.140625" style="1" hidden="1" customWidth="1"/>
    <col min="12" max="12" width="17.42578125" style="1" hidden="1" customWidth="1"/>
    <col min="13" max="13" width="16.5703125" style="1" hidden="1" customWidth="1"/>
    <col min="14" max="14" width="10.28515625" style="1" hidden="1" customWidth="1"/>
    <col min="15" max="15" width="8" style="1" hidden="1" customWidth="1"/>
    <col min="16" max="16" width="10.7109375" style="1" hidden="1" customWidth="1"/>
    <col min="17" max="17" width="7.28515625" style="1" hidden="1" customWidth="1"/>
    <col min="18" max="18" width="9.140625" style="1" hidden="1" customWidth="1"/>
    <col min="19" max="19" width="14.85546875" style="1" hidden="1" customWidth="1"/>
    <col min="20" max="20" width="16" style="1" hidden="1" customWidth="1"/>
    <col min="21" max="21" width="5.28515625" style="1" hidden="1" customWidth="1"/>
    <col min="22" max="22" width="7.5703125" style="1" hidden="1" customWidth="1"/>
    <col min="23" max="65" width="25.85546875" style="1" hidden="1" customWidth="1"/>
    <col min="66" max="16384" width="0" style="1" hidden="1"/>
  </cols>
  <sheetData>
    <row r="1" spans="2:21" ht="17.100000000000001" customHeight="1" x14ac:dyDescent="0.2">
      <c r="B1" s="4"/>
    </row>
    <row r="2" spans="2:21" s="2" customFormat="1" ht="17.100000000000001" customHeight="1" x14ac:dyDescent="0.2">
      <c r="B2" s="3"/>
      <c r="C2" s="3"/>
      <c r="D2" s="1"/>
      <c r="E2" s="1"/>
      <c r="G2" s="45" t="s">
        <v>73</v>
      </c>
      <c r="H2" s="1"/>
      <c r="I2" s="1"/>
      <c r="K2" s="1"/>
      <c r="U2" s="1"/>
    </row>
    <row r="3" spans="2:21" ht="17.100000000000001" customHeight="1" x14ac:dyDescent="0.2"/>
    <row r="4" spans="2:21" ht="17.100000000000001" customHeight="1" x14ac:dyDescent="0.2">
      <c r="B4" s="42"/>
    </row>
    <row r="5" spans="2:21" ht="19.5" x14ac:dyDescent="0.45">
      <c r="B5" s="95" t="s">
        <v>75</v>
      </c>
      <c r="C5" s="46"/>
      <c r="G5" s="95" t="s">
        <v>74</v>
      </c>
      <c r="P5" s="50"/>
      <c r="Q5" s="51"/>
    </row>
    <row r="6" spans="2:21" ht="35.25" customHeight="1" x14ac:dyDescent="0.2">
      <c r="B6" s="97" t="s">
        <v>80</v>
      </c>
      <c r="C6" s="97" t="s">
        <v>130</v>
      </c>
      <c r="D6" s="97" t="s">
        <v>72</v>
      </c>
      <c r="E6" s="97" t="s">
        <v>48</v>
      </c>
      <c r="G6" s="97" t="s">
        <v>14</v>
      </c>
      <c r="H6" s="97" t="s">
        <v>49</v>
      </c>
      <c r="P6" s="50"/>
      <c r="Q6" s="51"/>
    </row>
    <row r="7" spans="2:21" ht="15.95" customHeight="1" x14ac:dyDescent="0.2">
      <c r="B7" s="100">
        <v>45034</v>
      </c>
      <c r="C7" s="101">
        <v>100</v>
      </c>
      <c r="D7" s="101">
        <v>100</v>
      </c>
      <c r="E7" s="101">
        <v>100</v>
      </c>
      <c r="F7" s="53"/>
      <c r="G7" s="102">
        <v>100</v>
      </c>
      <c r="H7" s="103">
        <v>7500</v>
      </c>
      <c r="P7" s="50"/>
      <c r="Q7" s="51"/>
    </row>
    <row r="8" spans="2:21" ht="15.95" customHeight="1" x14ac:dyDescent="0.2">
      <c r="B8" s="100">
        <v>45035</v>
      </c>
      <c r="C8" s="101">
        <v>100</v>
      </c>
      <c r="D8" s="101">
        <v>99.988253469</v>
      </c>
      <c r="E8" s="101">
        <v>100.05078797</v>
      </c>
      <c r="F8" s="53"/>
      <c r="G8" s="102">
        <v>100</v>
      </c>
      <c r="H8" s="103">
        <v>13201.05</v>
      </c>
      <c r="P8" s="50"/>
      <c r="Q8" s="51"/>
    </row>
    <row r="9" spans="2:21" ht="15.95" customHeight="1" x14ac:dyDescent="0.2">
      <c r="B9" s="100">
        <v>45036</v>
      </c>
      <c r="C9" s="101">
        <v>100</v>
      </c>
      <c r="D9" s="101">
        <v>100.16373951999999</v>
      </c>
      <c r="E9" s="101">
        <v>100.10160177</v>
      </c>
      <c r="F9" s="53"/>
      <c r="G9" s="102">
        <v>100</v>
      </c>
      <c r="H9" s="103">
        <v>31880.240000000002</v>
      </c>
      <c r="P9" s="50"/>
      <c r="Q9" s="51"/>
    </row>
    <row r="10" spans="2:21" ht="15.95" customHeight="1" x14ac:dyDescent="0.2">
      <c r="B10" s="100">
        <v>45040</v>
      </c>
      <c r="C10" s="101">
        <v>100</v>
      </c>
      <c r="D10" s="101">
        <v>100.24525333</v>
      </c>
      <c r="E10" s="101">
        <v>100.15244138</v>
      </c>
      <c r="F10" s="53"/>
      <c r="G10" s="102">
        <v>100</v>
      </c>
      <c r="H10" s="103">
        <v>5000</v>
      </c>
      <c r="P10" s="50"/>
      <c r="Q10" s="51"/>
    </row>
    <row r="11" spans="2:21" ht="15.95" customHeight="1" x14ac:dyDescent="0.2">
      <c r="B11" s="100">
        <v>45041</v>
      </c>
      <c r="C11" s="101">
        <v>100.89</v>
      </c>
      <c r="D11" s="101">
        <v>100.20075889</v>
      </c>
      <c r="E11" s="101">
        <v>100.20330680000001</v>
      </c>
      <c r="F11" s="53"/>
      <c r="G11" s="102">
        <v>100.89</v>
      </c>
      <c r="H11" s="103">
        <v>100.89</v>
      </c>
      <c r="P11" s="50"/>
      <c r="Q11" s="51"/>
    </row>
    <row r="12" spans="2:21" ht="15.95" customHeight="1" x14ac:dyDescent="0.2">
      <c r="B12" s="100">
        <v>45042</v>
      </c>
      <c r="C12" s="101">
        <v>100.9</v>
      </c>
      <c r="D12" s="101">
        <v>100.28013697</v>
      </c>
      <c r="E12" s="101">
        <v>100.25419804000001</v>
      </c>
      <c r="F12" s="53"/>
      <c r="G12" s="102">
        <v>100.9</v>
      </c>
      <c r="H12" s="103">
        <v>1715.14</v>
      </c>
      <c r="P12" s="50"/>
      <c r="Q12" s="51"/>
    </row>
    <row r="13" spans="2:21" ht="15.95" customHeight="1" x14ac:dyDescent="0.2">
      <c r="B13" s="100">
        <v>45043</v>
      </c>
      <c r="C13" s="101">
        <v>104.98</v>
      </c>
      <c r="D13" s="101">
        <v>100.63716032000001</v>
      </c>
      <c r="E13" s="101">
        <v>100.30511524000001</v>
      </c>
      <c r="F13" s="53"/>
      <c r="G13" s="102">
        <v>104.98</v>
      </c>
      <c r="H13" s="103">
        <v>23322.27</v>
      </c>
      <c r="P13" s="50"/>
      <c r="Q13" s="51"/>
    </row>
    <row r="14" spans="2:21" ht="15.95" customHeight="1" x14ac:dyDescent="0.2">
      <c r="B14" s="100">
        <v>45044</v>
      </c>
      <c r="C14" s="101">
        <v>104.98</v>
      </c>
      <c r="D14" s="101">
        <v>101.74026639</v>
      </c>
      <c r="E14" s="101">
        <v>100.35605824</v>
      </c>
      <c r="F14" s="53"/>
      <c r="G14" s="102">
        <v>104.98</v>
      </c>
      <c r="H14" s="103">
        <v>0</v>
      </c>
      <c r="P14" s="50"/>
      <c r="Q14" s="51"/>
    </row>
    <row r="15" spans="2:21" ht="15.95" customHeight="1" x14ac:dyDescent="0.2">
      <c r="B15" s="100">
        <v>45048</v>
      </c>
      <c r="C15" s="101">
        <v>105</v>
      </c>
      <c r="D15" s="101">
        <v>101.79010015999999</v>
      </c>
      <c r="E15" s="101">
        <v>100.40702706</v>
      </c>
      <c r="F15" s="53"/>
      <c r="G15" s="102">
        <v>105</v>
      </c>
      <c r="H15" s="103">
        <v>157908.96</v>
      </c>
      <c r="P15" s="50"/>
      <c r="Q15" s="51"/>
    </row>
    <row r="16" spans="2:21" ht="15.95" customHeight="1" x14ac:dyDescent="0.2">
      <c r="B16" s="100">
        <v>45049</v>
      </c>
      <c r="C16" s="101">
        <v>105</v>
      </c>
      <c r="D16" s="101">
        <v>101.94209316</v>
      </c>
      <c r="E16" s="101">
        <v>100.45802183000001</v>
      </c>
      <c r="F16" s="53"/>
      <c r="G16" s="102">
        <v>105</v>
      </c>
      <c r="H16" s="103">
        <v>0</v>
      </c>
      <c r="P16" s="50"/>
      <c r="Q16" s="51"/>
    </row>
    <row r="17" spans="2:8" ht="15.95" customHeight="1" x14ac:dyDescent="0.2">
      <c r="B17" s="100">
        <v>45050</v>
      </c>
      <c r="C17" s="101">
        <v>104.73</v>
      </c>
      <c r="D17" s="101">
        <v>102.34895028</v>
      </c>
      <c r="E17" s="101">
        <v>100.50904255</v>
      </c>
      <c r="F17" s="53"/>
      <c r="G17" s="102">
        <v>104.73</v>
      </c>
      <c r="H17" s="103">
        <v>107260.39</v>
      </c>
    </row>
    <row r="18" spans="2:8" ht="15.95" customHeight="1" x14ac:dyDescent="0.2">
      <c r="B18" s="100">
        <v>45051</v>
      </c>
      <c r="C18" s="101">
        <v>103.77</v>
      </c>
      <c r="D18" s="101">
        <v>102.74370492</v>
      </c>
      <c r="E18" s="101">
        <v>100.56008909000001</v>
      </c>
      <c r="F18" s="53"/>
      <c r="G18" s="102">
        <v>103.77</v>
      </c>
      <c r="H18" s="103">
        <v>3100.29</v>
      </c>
    </row>
    <row r="19" spans="2:8" ht="15.95" customHeight="1" x14ac:dyDescent="0.2">
      <c r="B19" s="100">
        <v>45054</v>
      </c>
      <c r="C19" s="101">
        <v>100.01</v>
      </c>
      <c r="D19" s="101">
        <v>103.17690276</v>
      </c>
      <c r="E19" s="101">
        <v>100.61116158</v>
      </c>
      <c r="F19" s="53"/>
      <c r="G19" s="102">
        <v>100.01</v>
      </c>
      <c r="H19" s="103">
        <v>200.02</v>
      </c>
    </row>
    <row r="20" spans="2:8" ht="15.95" customHeight="1" x14ac:dyDescent="0.2">
      <c r="B20" s="100">
        <v>45055</v>
      </c>
      <c r="C20" s="101">
        <v>108</v>
      </c>
      <c r="D20" s="101">
        <v>103.59693024000001</v>
      </c>
      <c r="E20" s="101">
        <v>100.66226001</v>
      </c>
      <c r="F20" s="53"/>
      <c r="G20" s="102">
        <v>108</v>
      </c>
      <c r="H20" s="103">
        <v>17388</v>
      </c>
    </row>
    <row r="21" spans="2:8" ht="15.95" customHeight="1" x14ac:dyDescent="0.2">
      <c r="B21" s="100">
        <v>45056</v>
      </c>
      <c r="C21" s="101">
        <v>100.8</v>
      </c>
      <c r="D21" s="101">
        <v>103.76102572000001</v>
      </c>
      <c r="E21" s="101">
        <v>100.7133844</v>
      </c>
      <c r="F21" s="53"/>
      <c r="G21" s="102">
        <v>100.8</v>
      </c>
      <c r="H21" s="103">
        <v>624.63</v>
      </c>
    </row>
    <row r="22" spans="2:8" ht="15.95" customHeight="1" x14ac:dyDescent="0.2">
      <c r="B22" s="100">
        <v>45057</v>
      </c>
      <c r="C22" s="101">
        <v>100.01</v>
      </c>
      <c r="D22" s="101">
        <v>104.24085372</v>
      </c>
      <c r="E22" s="101">
        <v>100.76453472999999</v>
      </c>
      <c r="F22" s="53"/>
      <c r="G22" s="102">
        <v>100.01</v>
      </c>
      <c r="H22" s="103">
        <v>26061.71</v>
      </c>
    </row>
    <row r="23" spans="2:8" ht="15.95" customHeight="1" x14ac:dyDescent="0.2">
      <c r="B23" s="100">
        <v>45058</v>
      </c>
      <c r="C23" s="101">
        <v>101</v>
      </c>
      <c r="D23" s="101">
        <v>104.81358609999999</v>
      </c>
      <c r="E23" s="101">
        <v>100.81571101999999</v>
      </c>
      <c r="F23" s="53"/>
      <c r="G23" s="102">
        <v>101</v>
      </c>
      <c r="H23" s="103">
        <v>101</v>
      </c>
    </row>
    <row r="24" spans="2:8" ht="15.95" customHeight="1" x14ac:dyDescent="0.2">
      <c r="B24" s="100">
        <v>45061</v>
      </c>
      <c r="C24" s="101">
        <v>102.00397614000001</v>
      </c>
      <c r="D24" s="101">
        <v>105.62765631000001</v>
      </c>
      <c r="E24" s="101">
        <v>100.86691338999999</v>
      </c>
      <c r="F24" s="53"/>
      <c r="G24" s="102">
        <v>101.6</v>
      </c>
      <c r="H24" s="103">
        <v>11584.43</v>
      </c>
    </row>
    <row r="25" spans="2:8" ht="15.95" customHeight="1" x14ac:dyDescent="0.2">
      <c r="B25" s="100">
        <v>45062</v>
      </c>
      <c r="C25" s="101">
        <v>101.99393637999999</v>
      </c>
      <c r="D25" s="101">
        <v>106.01956331</v>
      </c>
      <c r="E25" s="101">
        <v>100.91814171</v>
      </c>
      <c r="F25" s="53"/>
      <c r="G25" s="102">
        <v>101.59</v>
      </c>
      <c r="H25" s="103">
        <v>101.59</v>
      </c>
    </row>
    <row r="26" spans="2:8" ht="15.95" customHeight="1" x14ac:dyDescent="0.2">
      <c r="B26" s="100">
        <v>45063</v>
      </c>
      <c r="C26" s="101">
        <v>98.640656063999998</v>
      </c>
      <c r="D26" s="101">
        <v>106.43140381000001</v>
      </c>
      <c r="E26" s="101">
        <v>100.96939611000001</v>
      </c>
      <c r="F26" s="53"/>
      <c r="G26" s="102">
        <v>98.25</v>
      </c>
      <c r="H26" s="103">
        <v>77648.45</v>
      </c>
    </row>
    <row r="27" spans="2:8" ht="15.95" customHeight="1" x14ac:dyDescent="0.2">
      <c r="B27" s="100">
        <v>45064</v>
      </c>
      <c r="C27" s="101">
        <v>108.42942345</v>
      </c>
      <c r="D27" s="101">
        <v>106.52608797000001</v>
      </c>
      <c r="E27" s="101">
        <v>101.02067647</v>
      </c>
      <c r="F27" s="53"/>
      <c r="G27" s="102">
        <v>108</v>
      </c>
      <c r="H27" s="103">
        <v>416366</v>
      </c>
    </row>
    <row r="28" spans="2:8" ht="15.95" customHeight="1" x14ac:dyDescent="0.2">
      <c r="B28" s="100">
        <v>45065</v>
      </c>
      <c r="C28" s="101">
        <v>103.40954274000001</v>
      </c>
      <c r="D28" s="101">
        <v>106.72115158</v>
      </c>
      <c r="E28" s="101">
        <v>101.07198289999999</v>
      </c>
      <c r="F28" s="53"/>
      <c r="G28" s="102">
        <v>103</v>
      </c>
      <c r="H28" s="103">
        <v>525.46</v>
      </c>
    </row>
    <row r="29" spans="2:8" ht="15.95" customHeight="1" x14ac:dyDescent="0.2">
      <c r="B29" s="100">
        <v>45068</v>
      </c>
      <c r="C29" s="101">
        <v>110.43737573999999</v>
      </c>
      <c r="D29" s="101">
        <v>106.81476788000001</v>
      </c>
      <c r="E29" s="101">
        <v>101.12331543000001</v>
      </c>
      <c r="F29" s="53"/>
      <c r="G29" s="102">
        <v>110</v>
      </c>
      <c r="H29" s="103">
        <v>226645.47</v>
      </c>
    </row>
    <row r="30" spans="2:8" ht="15.95" customHeight="1" x14ac:dyDescent="0.2">
      <c r="B30" s="100">
        <v>45069</v>
      </c>
      <c r="C30" s="101">
        <v>110.32693836999999</v>
      </c>
      <c r="D30" s="101">
        <v>106.981711</v>
      </c>
      <c r="E30" s="101">
        <v>101.17467403000001</v>
      </c>
      <c r="F30" s="53"/>
      <c r="G30" s="102">
        <v>109.89</v>
      </c>
      <c r="H30" s="103">
        <v>109.89</v>
      </c>
    </row>
    <row r="31" spans="2:8" ht="15.95" customHeight="1" x14ac:dyDescent="0.2">
      <c r="B31" s="100">
        <v>45070</v>
      </c>
      <c r="C31" s="101">
        <v>110.32693836999999</v>
      </c>
      <c r="D31" s="101">
        <v>106.64818071000001</v>
      </c>
      <c r="E31" s="101">
        <v>101.22605872</v>
      </c>
      <c r="F31" s="53"/>
      <c r="G31" s="102">
        <v>109.89</v>
      </c>
      <c r="H31" s="103">
        <v>0</v>
      </c>
    </row>
    <row r="32" spans="2:8" ht="15.95" customHeight="1" x14ac:dyDescent="0.2">
      <c r="B32" s="100">
        <v>45071</v>
      </c>
      <c r="C32" s="101">
        <v>112.44532803</v>
      </c>
      <c r="D32" s="101">
        <v>106.91229968</v>
      </c>
      <c r="E32" s="101">
        <v>101.2774695</v>
      </c>
      <c r="F32" s="53"/>
      <c r="G32" s="102">
        <v>112</v>
      </c>
      <c r="H32" s="103">
        <v>114126.1</v>
      </c>
    </row>
    <row r="33" spans="2:8" ht="15.95" customHeight="1" x14ac:dyDescent="0.2">
      <c r="B33" s="100">
        <v>45072</v>
      </c>
      <c r="C33" s="101">
        <v>112.44532803</v>
      </c>
      <c r="D33" s="101">
        <v>107.04969850000001</v>
      </c>
      <c r="E33" s="101">
        <v>101.32890636</v>
      </c>
      <c r="F33" s="53"/>
      <c r="G33" s="102">
        <v>112</v>
      </c>
      <c r="H33" s="103">
        <v>0</v>
      </c>
    </row>
    <row r="34" spans="2:8" ht="15.95" customHeight="1" x14ac:dyDescent="0.2">
      <c r="B34" s="100">
        <v>45075</v>
      </c>
      <c r="C34" s="101">
        <v>113.95129224</v>
      </c>
      <c r="D34" s="101">
        <v>107.04507108</v>
      </c>
      <c r="E34" s="101">
        <v>101.3803693</v>
      </c>
      <c r="F34" s="53"/>
      <c r="G34" s="102">
        <v>113.5</v>
      </c>
      <c r="H34" s="103">
        <v>339</v>
      </c>
    </row>
    <row r="35" spans="2:8" ht="15.95" customHeight="1" x14ac:dyDescent="0.2">
      <c r="B35" s="100">
        <v>45076</v>
      </c>
      <c r="C35" s="101">
        <v>113.95129224</v>
      </c>
      <c r="D35" s="101">
        <v>106.89201022</v>
      </c>
      <c r="E35" s="101">
        <v>101.43185846</v>
      </c>
      <c r="F35" s="53"/>
      <c r="G35" s="102">
        <v>113.5</v>
      </c>
      <c r="H35" s="103">
        <v>1135</v>
      </c>
    </row>
    <row r="36" spans="2:8" ht="15.95" customHeight="1" x14ac:dyDescent="0.2">
      <c r="B36" s="100">
        <v>45077</v>
      </c>
      <c r="C36" s="101">
        <v>113.95129224</v>
      </c>
      <c r="D36" s="101">
        <v>107.26576348</v>
      </c>
      <c r="E36" s="101">
        <v>101.48337371</v>
      </c>
      <c r="F36" s="53"/>
      <c r="G36" s="102">
        <v>113.5</v>
      </c>
      <c r="H36" s="103">
        <v>0</v>
      </c>
    </row>
    <row r="37" spans="2:8" ht="15.95" customHeight="1" x14ac:dyDescent="0.2">
      <c r="B37" s="100">
        <v>45078</v>
      </c>
      <c r="C37" s="101">
        <v>113.95129224</v>
      </c>
      <c r="D37" s="101">
        <v>107.19564025</v>
      </c>
      <c r="E37" s="101">
        <v>101.53491517</v>
      </c>
      <c r="F37" s="53"/>
      <c r="G37" s="102">
        <v>113.5</v>
      </c>
      <c r="H37" s="103">
        <v>0</v>
      </c>
    </row>
    <row r="38" spans="2:8" ht="15.95" customHeight="1" x14ac:dyDescent="0.2">
      <c r="B38" s="100">
        <v>45079</v>
      </c>
      <c r="C38" s="101">
        <v>113.95129224</v>
      </c>
      <c r="D38" s="101">
        <v>107.74381171</v>
      </c>
      <c r="E38" s="101">
        <v>101.58648272000001</v>
      </c>
      <c r="F38" s="53"/>
      <c r="G38" s="102">
        <v>113.5</v>
      </c>
      <c r="H38" s="103">
        <v>0</v>
      </c>
    </row>
    <row r="39" spans="2:8" ht="15.95" customHeight="1" x14ac:dyDescent="0.2">
      <c r="B39" s="100">
        <v>45082</v>
      </c>
      <c r="C39" s="101">
        <v>113.95129224</v>
      </c>
      <c r="D39" s="101">
        <v>108.03071184</v>
      </c>
      <c r="E39" s="101">
        <v>101.63807649</v>
      </c>
      <c r="F39" s="53"/>
      <c r="G39" s="102">
        <v>113.5</v>
      </c>
      <c r="H39" s="103">
        <v>567.5</v>
      </c>
    </row>
    <row r="40" spans="2:8" ht="15.95" customHeight="1" x14ac:dyDescent="0.2">
      <c r="B40" s="100">
        <v>45083</v>
      </c>
      <c r="C40" s="101">
        <v>114.45328031</v>
      </c>
      <c r="D40" s="101">
        <v>107.99831989</v>
      </c>
      <c r="E40" s="101">
        <v>101.68969647999999</v>
      </c>
      <c r="F40" s="53"/>
      <c r="G40" s="102">
        <v>114</v>
      </c>
      <c r="H40" s="103">
        <v>114683.94</v>
      </c>
    </row>
    <row r="41" spans="2:8" ht="15.95" customHeight="1" x14ac:dyDescent="0.2">
      <c r="B41" s="100">
        <v>45084</v>
      </c>
      <c r="C41" s="101">
        <v>114.45328031</v>
      </c>
      <c r="D41" s="101">
        <v>108.1677547</v>
      </c>
      <c r="E41" s="101">
        <v>101.74134268</v>
      </c>
      <c r="F41" s="53"/>
      <c r="G41" s="102">
        <v>114</v>
      </c>
      <c r="H41" s="103">
        <v>0</v>
      </c>
    </row>
    <row r="42" spans="2:8" ht="15.95" customHeight="1" x14ac:dyDescent="0.2">
      <c r="B42" s="100">
        <v>45086</v>
      </c>
      <c r="C42" s="101">
        <v>114.45328031</v>
      </c>
      <c r="D42" s="101">
        <v>108.45892628999999</v>
      </c>
      <c r="E42" s="101">
        <v>101.79301511</v>
      </c>
      <c r="F42" s="53"/>
      <c r="G42" s="102">
        <v>114</v>
      </c>
      <c r="H42" s="103">
        <v>0</v>
      </c>
    </row>
    <row r="43" spans="2:8" ht="15.95" customHeight="1" x14ac:dyDescent="0.2">
      <c r="B43" s="100">
        <v>45089</v>
      </c>
      <c r="C43" s="101">
        <v>114.45328031</v>
      </c>
      <c r="D43" s="101">
        <v>108.48775869000001</v>
      </c>
      <c r="E43" s="101">
        <v>101.84471375</v>
      </c>
      <c r="F43" s="53"/>
      <c r="G43" s="102">
        <v>114</v>
      </c>
      <c r="H43" s="103">
        <v>0</v>
      </c>
    </row>
    <row r="44" spans="2:8" ht="15.95" customHeight="1" x14ac:dyDescent="0.2">
      <c r="B44" s="100">
        <v>45090</v>
      </c>
      <c r="C44" s="101">
        <v>114.45328031</v>
      </c>
      <c r="D44" s="101">
        <v>108.60593591</v>
      </c>
      <c r="E44" s="101">
        <v>101.89643875</v>
      </c>
      <c r="F44" s="53"/>
      <c r="G44" s="102">
        <v>114</v>
      </c>
      <c r="H44" s="103">
        <v>0</v>
      </c>
    </row>
    <row r="45" spans="2:8" ht="15.95" customHeight="1" x14ac:dyDescent="0.2">
      <c r="B45" s="100">
        <v>45091</v>
      </c>
      <c r="C45" s="101">
        <v>114.45328031</v>
      </c>
      <c r="D45" s="101">
        <v>108.78142197</v>
      </c>
      <c r="E45" s="101">
        <v>101.94818995999999</v>
      </c>
      <c r="F45" s="53"/>
      <c r="G45" s="102">
        <v>114</v>
      </c>
      <c r="H45" s="103">
        <v>0</v>
      </c>
    </row>
    <row r="46" spans="2:8" ht="15.95" customHeight="1" x14ac:dyDescent="0.2">
      <c r="B46" s="100">
        <v>45092</v>
      </c>
      <c r="C46" s="101">
        <v>116.86102030000001</v>
      </c>
      <c r="D46" s="101">
        <v>109.0818484</v>
      </c>
      <c r="E46" s="101">
        <v>101.9999674</v>
      </c>
      <c r="F46" s="53"/>
      <c r="G46" s="102">
        <v>116</v>
      </c>
      <c r="H46" s="103">
        <v>7052.1</v>
      </c>
    </row>
    <row r="47" spans="2:8" ht="15.95" customHeight="1" x14ac:dyDescent="0.2">
      <c r="B47" s="100">
        <v>45093</v>
      </c>
      <c r="C47" s="101">
        <v>116.86102030000001</v>
      </c>
      <c r="D47" s="101">
        <v>109.73075526</v>
      </c>
      <c r="E47" s="101">
        <v>102.05177119</v>
      </c>
      <c r="F47" s="53"/>
      <c r="G47" s="102">
        <v>116</v>
      </c>
      <c r="H47" s="103">
        <v>110084</v>
      </c>
    </row>
    <row r="48" spans="2:8" ht="15.95" customHeight="1" x14ac:dyDescent="0.2">
      <c r="B48" s="100">
        <v>45096</v>
      </c>
      <c r="C48" s="101">
        <v>116.86102030000001</v>
      </c>
      <c r="D48" s="101">
        <v>110.09738942</v>
      </c>
      <c r="E48" s="101">
        <v>102.10360133</v>
      </c>
      <c r="F48" s="53"/>
      <c r="G48" s="102">
        <v>116</v>
      </c>
      <c r="H48" s="103">
        <v>0</v>
      </c>
    </row>
    <row r="49" spans="2:8" ht="15.95" customHeight="1" x14ac:dyDescent="0.2">
      <c r="B49" s="100">
        <v>45097</v>
      </c>
      <c r="C49" s="101">
        <v>115.75285545</v>
      </c>
      <c r="D49" s="101">
        <v>110.25151815</v>
      </c>
      <c r="E49" s="101">
        <v>102.15545768</v>
      </c>
      <c r="F49" s="53"/>
      <c r="G49" s="102">
        <v>114.9</v>
      </c>
      <c r="H49" s="103">
        <v>7470.5</v>
      </c>
    </row>
    <row r="50" spans="2:8" ht="15.95" customHeight="1" x14ac:dyDescent="0.2">
      <c r="B50" s="100">
        <v>45098</v>
      </c>
      <c r="C50" s="101">
        <v>115.75285545</v>
      </c>
      <c r="D50" s="101">
        <v>110.46580335</v>
      </c>
      <c r="E50" s="101">
        <v>102.20734040000001</v>
      </c>
      <c r="F50" s="53"/>
      <c r="G50" s="102">
        <v>114.9</v>
      </c>
      <c r="H50" s="103">
        <v>0</v>
      </c>
    </row>
    <row r="51" spans="2:8" ht="15.95" customHeight="1" x14ac:dyDescent="0.2">
      <c r="B51" s="100">
        <v>45099</v>
      </c>
      <c r="C51" s="101">
        <v>115.75285545</v>
      </c>
      <c r="D51" s="101">
        <v>110.32448902</v>
      </c>
      <c r="E51" s="101">
        <v>102.25924946000001</v>
      </c>
      <c r="F51" s="53"/>
      <c r="G51" s="102">
        <v>114.9</v>
      </c>
      <c r="H51" s="103">
        <v>0</v>
      </c>
    </row>
    <row r="52" spans="2:8" ht="15.95" customHeight="1" x14ac:dyDescent="0.2">
      <c r="B52" s="100">
        <v>45100</v>
      </c>
      <c r="C52" s="101">
        <v>115.75285545</v>
      </c>
      <c r="D52" s="101">
        <v>110.58860799999999</v>
      </c>
      <c r="E52" s="101">
        <v>102.31118488</v>
      </c>
      <c r="F52" s="53"/>
      <c r="G52" s="102">
        <v>114.9</v>
      </c>
      <c r="H52" s="103">
        <v>0</v>
      </c>
    </row>
    <row r="53" spans="2:8" ht="15.95" customHeight="1" x14ac:dyDescent="0.2">
      <c r="B53" s="100">
        <v>45103</v>
      </c>
      <c r="C53" s="101">
        <v>117.86844289</v>
      </c>
      <c r="D53" s="101">
        <v>110.69290295</v>
      </c>
      <c r="E53" s="101">
        <v>102.36314679</v>
      </c>
      <c r="F53" s="53"/>
      <c r="G53" s="102">
        <v>117</v>
      </c>
      <c r="H53" s="103">
        <v>118167</v>
      </c>
    </row>
    <row r="54" spans="2:8" ht="15.95" customHeight="1" x14ac:dyDescent="0.2">
      <c r="B54" s="100">
        <v>45104</v>
      </c>
      <c r="C54" s="101">
        <v>118.87586548</v>
      </c>
      <c r="D54" s="101">
        <v>110.93708841999999</v>
      </c>
      <c r="E54" s="101">
        <v>102.41513505</v>
      </c>
      <c r="F54" s="53"/>
      <c r="G54" s="102">
        <v>118</v>
      </c>
      <c r="H54" s="103">
        <v>118000</v>
      </c>
    </row>
    <row r="55" spans="2:8" ht="15.95" customHeight="1" x14ac:dyDescent="0.2">
      <c r="B55" s="100">
        <v>45105</v>
      </c>
      <c r="C55" s="101">
        <v>119.88328807000001</v>
      </c>
      <c r="D55" s="101">
        <v>111.07413129</v>
      </c>
      <c r="E55" s="101">
        <v>102.46714966</v>
      </c>
      <c r="F55" s="53"/>
      <c r="G55" s="102">
        <v>119</v>
      </c>
      <c r="H55" s="103">
        <v>59500</v>
      </c>
    </row>
    <row r="56" spans="2:8" ht="15.95" customHeight="1" x14ac:dyDescent="0.2">
      <c r="B56" s="100">
        <v>45106</v>
      </c>
      <c r="C56" s="101">
        <v>119.88328807000001</v>
      </c>
      <c r="D56" s="101">
        <v>111.48739560999999</v>
      </c>
      <c r="E56" s="101">
        <v>102.51919076</v>
      </c>
      <c r="F56" s="53"/>
      <c r="G56" s="102">
        <v>119</v>
      </c>
      <c r="H56" s="103">
        <v>59617.57</v>
      </c>
    </row>
    <row r="57" spans="2:8" ht="15.95" customHeight="1" x14ac:dyDescent="0.2">
      <c r="B57" s="100">
        <v>45107</v>
      </c>
      <c r="C57" s="101">
        <v>126.93524619</v>
      </c>
      <c r="D57" s="101">
        <v>112.31534808000001</v>
      </c>
      <c r="E57" s="101">
        <v>102.57125821</v>
      </c>
      <c r="F57" s="53"/>
      <c r="G57" s="102">
        <v>126</v>
      </c>
      <c r="H57" s="103">
        <v>63946.400000000001</v>
      </c>
    </row>
    <row r="58" spans="2:8" ht="15.95" customHeight="1" x14ac:dyDescent="0.2">
      <c r="B58" s="100">
        <v>45110</v>
      </c>
      <c r="C58" s="101">
        <v>125.9278236</v>
      </c>
      <c r="D58" s="101">
        <v>112.19966255</v>
      </c>
      <c r="E58" s="101">
        <v>102.62335215</v>
      </c>
      <c r="F58" s="53"/>
      <c r="G58" s="102">
        <v>125</v>
      </c>
      <c r="H58" s="103">
        <v>50000</v>
      </c>
    </row>
    <row r="59" spans="2:8" ht="15.95" customHeight="1" x14ac:dyDescent="0.2">
      <c r="B59" s="100">
        <v>45111</v>
      </c>
      <c r="C59" s="101">
        <v>125.82708134000001</v>
      </c>
      <c r="D59" s="101">
        <v>112.387963</v>
      </c>
      <c r="E59" s="101">
        <v>102.67547258</v>
      </c>
      <c r="F59" s="53"/>
      <c r="G59" s="102">
        <v>124.9</v>
      </c>
      <c r="H59" s="103">
        <v>2248.2199999999998</v>
      </c>
    </row>
    <row r="60" spans="2:8" ht="15.95" customHeight="1" x14ac:dyDescent="0.2">
      <c r="B60" s="100">
        <v>45112</v>
      </c>
      <c r="C60" s="101">
        <v>124.92040101000001</v>
      </c>
      <c r="D60" s="101">
        <v>112.86529932000001</v>
      </c>
      <c r="E60" s="101">
        <v>102.7276195</v>
      </c>
      <c r="F60" s="53"/>
      <c r="G60" s="102">
        <v>124</v>
      </c>
      <c r="H60" s="103">
        <v>2480</v>
      </c>
    </row>
    <row r="61" spans="2:8" ht="15.95" customHeight="1" x14ac:dyDescent="0.2">
      <c r="B61" s="100">
        <v>45113</v>
      </c>
      <c r="C61" s="101">
        <v>124.92040101000001</v>
      </c>
      <c r="D61" s="101">
        <v>113.09453465</v>
      </c>
      <c r="E61" s="101">
        <v>102.7797929</v>
      </c>
      <c r="F61" s="53"/>
      <c r="G61" s="102">
        <v>124</v>
      </c>
      <c r="H61" s="103">
        <v>0</v>
      </c>
    </row>
    <row r="62" spans="2:8" ht="15.95" customHeight="1" x14ac:dyDescent="0.2">
      <c r="B62" s="100">
        <v>45114</v>
      </c>
      <c r="C62" s="101">
        <v>124.92040101000001</v>
      </c>
      <c r="D62" s="101">
        <v>113.57756626</v>
      </c>
      <c r="E62" s="101">
        <v>102.83199279999999</v>
      </c>
      <c r="F62" s="53"/>
      <c r="G62" s="102">
        <v>124</v>
      </c>
      <c r="H62" s="103">
        <v>0</v>
      </c>
    </row>
    <row r="63" spans="2:8" ht="15.95" customHeight="1" x14ac:dyDescent="0.2">
      <c r="B63" s="100">
        <v>45117</v>
      </c>
      <c r="C63" s="101">
        <v>123.91297842</v>
      </c>
      <c r="D63" s="101">
        <v>113.23300134</v>
      </c>
      <c r="E63" s="101">
        <v>102.88421916999999</v>
      </c>
      <c r="F63" s="53"/>
      <c r="G63" s="102">
        <v>123</v>
      </c>
      <c r="H63" s="103">
        <v>86224</v>
      </c>
    </row>
    <row r="64" spans="2:8" ht="15.95" customHeight="1" x14ac:dyDescent="0.2">
      <c r="B64" s="100">
        <v>45118</v>
      </c>
      <c r="C64" s="101">
        <v>115.30958951</v>
      </c>
      <c r="D64" s="101">
        <v>113.2500872</v>
      </c>
      <c r="E64" s="101">
        <v>102.93647204</v>
      </c>
      <c r="F64" s="53"/>
      <c r="G64" s="102">
        <v>114.46</v>
      </c>
      <c r="H64" s="103">
        <v>232.46</v>
      </c>
    </row>
    <row r="65" spans="2:8" ht="15.95" customHeight="1" x14ac:dyDescent="0.2">
      <c r="B65" s="100">
        <v>45119</v>
      </c>
      <c r="C65" s="101">
        <v>115.30958951</v>
      </c>
      <c r="D65" s="101">
        <v>113.19206646000001</v>
      </c>
      <c r="E65" s="101">
        <v>102.9887514</v>
      </c>
      <c r="F65" s="53"/>
      <c r="G65" s="102">
        <v>114.46</v>
      </c>
      <c r="H65" s="103">
        <v>0</v>
      </c>
    </row>
    <row r="66" spans="2:8" ht="15.95" customHeight="1" x14ac:dyDescent="0.2">
      <c r="B66" s="100">
        <v>45120</v>
      </c>
      <c r="C66" s="101">
        <v>115.30958951</v>
      </c>
      <c r="D66" s="101">
        <v>113.13368976</v>
      </c>
      <c r="E66" s="101">
        <v>103.04105737</v>
      </c>
      <c r="F66" s="53"/>
      <c r="G66" s="102">
        <v>114.46</v>
      </c>
      <c r="H66" s="103">
        <v>0</v>
      </c>
    </row>
    <row r="67" spans="2:8" ht="15.95" customHeight="1" x14ac:dyDescent="0.2">
      <c r="B67" s="100">
        <v>45121</v>
      </c>
      <c r="C67" s="101">
        <v>115.30958951</v>
      </c>
      <c r="D67" s="101">
        <v>113.33729630000001</v>
      </c>
      <c r="E67" s="101">
        <v>103.09338984</v>
      </c>
      <c r="F67" s="53"/>
      <c r="G67" s="102">
        <v>114.46</v>
      </c>
      <c r="H67" s="103">
        <v>0</v>
      </c>
    </row>
    <row r="68" spans="2:8" ht="15.95" customHeight="1" x14ac:dyDescent="0.2">
      <c r="B68" s="100">
        <v>45124</v>
      </c>
      <c r="C68" s="101">
        <v>115.30958951</v>
      </c>
      <c r="D68" s="101">
        <v>113.28710658</v>
      </c>
      <c r="E68" s="101">
        <v>103.14574892</v>
      </c>
      <c r="F68" s="53"/>
      <c r="G68" s="102">
        <v>114.46</v>
      </c>
      <c r="H68" s="103">
        <v>0</v>
      </c>
    </row>
    <row r="69" spans="2:8" ht="15.95" customHeight="1" x14ac:dyDescent="0.2">
      <c r="B69" s="100">
        <v>45125</v>
      </c>
      <c r="C69" s="101">
        <v>115.30958951</v>
      </c>
      <c r="D69" s="101">
        <v>113.19384624</v>
      </c>
      <c r="E69" s="101">
        <v>103.19813463</v>
      </c>
      <c r="F69" s="53"/>
      <c r="G69" s="102">
        <v>114.46</v>
      </c>
      <c r="H69" s="103">
        <v>0</v>
      </c>
    </row>
    <row r="70" spans="2:8" ht="15.95" customHeight="1" x14ac:dyDescent="0.2">
      <c r="B70" s="100">
        <v>45126</v>
      </c>
      <c r="C70" s="101">
        <v>115.30958951</v>
      </c>
      <c r="D70" s="101">
        <v>113.00447792</v>
      </c>
      <c r="E70" s="101">
        <v>103.25054695999999</v>
      </c>
      <c r="F70" s="53"/>
      <c r="G70" s="102">
        <v>114.46</v>
      </c>
      <c r="H70" s="103">
        <v>0</v>
      </c>
    </row>
    <row r="71" spans="2:8" ht="15.95" customHeight="1" x14ac:dyDescent="0.2">
      <c r="B71" s="100">
        <v>45127</v>
      </c>
      <c r="C71" s="101">
        <v>115.27923955999999</v>
      </c>
      <c r="D71" s="101">
        <v>112.96959428</v>
      </c>
      <c r="E71" s="101">
        <v>103.30298592</v>
      </c>
      <c r="F71" s="53"/>
      <c r="G71" s="102">
        <v>113.95</v>
      </c>
      <c r="H71" s="103">
        <v>7064.9</v>
      </c>
    </row>
    <row r="72" spans="2:8" ht="15.95" customHeight="1" x14ac:dyDescent="0.2">
      <c r="B72" s="100">
        <v>45128</v>
      </c>
      <c r="C72" s="101">
        <v>115.27923955999999</v>
      </c>
      <c r="D72" s="101">
        <v>113.37929905</v>
      </c>
      <c r="E72" s="101">
        <v>103.35545148999999</v>
      </c>
      <c r="F72" s="53"/>
      <c r="G72" s="102">
        <v>113.95</v>
      </c>
      <c r="H72" s="103">
        <v>227.9</v>
      </c>
    </row>
    <row r="73" spans="2:8" ht="15.95" customHeight="1" x14ac:dyDescent="0.2">
      <c r="B73" s="100">
        <v>45131</v>
      </c>
      <c r="C73" s="101">
        <v>115.27923955999999</v>
      </c>
      <c r="D73" s="101">
        <v>113.27998746999999</v>
      </c>
      <c r="E73" s="101">
        <v>103.40794369</v>
      </c>
      <c r="F73" s="53"/>
      <c r="G73" s="102">
        <v>113.95</v>
      </c>
      <c r="H73" s="103">
        <v>129447.2</v>
      </c>
    </row>
    <row r="74" spans="2:8" ht="15.95" customHeight="1" x14ac:dyDescent="0.2">
      <c r="B74" s="100">
        <v>45132</v>
      </c>
      <c r="C74" s="101">
        <v>117.20140327</v>
      </c>
      <c r="D74" s="101">
        <v>113.29564951</v>
      </c>
      <c r="E74" s="101">
        <v>103.46046251</v>
      </c>
      <c r="F74" s="53"/>
      <c r="G74" s="102">
        <v>115.85</v>
      </c>
      <c r="H74" s="103">
        <v>5792.5</v>
      </c>
    </row>
    <row r="75" spans="2:8" ht="15.95" customHeight="1" x14ac:dyDescent="0.2">
      <c r="B75" s="100">
        <v>45133</v>
      </c>
      <c r="C75" s="101">
        <v>117.20140327</v>
      </c>
      <c r="D75" s="101">
        <v>113.01302085</v>
      </c>
      <c r="E75" s="101">
        <v>103.51300808000001</v>
      </c>
      <c r="F75" s="53"/>
      <c r="G75" s="102">
        <v>115.85</v>
      </c>
      <c r="H75" s="103">
        <v>0</v>
      </c>
    </row>
    <row r="76" spans="2:8" ht="15.95" customHeight="1" x14ac:dyDescent="0.2">
      <c r="B76" s="100">
        <v>45134</v>
      </c>
      <c r="C76" s="101">
        <v>117.20140327</v>
      </c>
      <c r="D76" s="101">
        <v>112.96852641</v>
      </c>
      <c r="E76" s="101">
        <v>103.56558028000001</v>
      </c>
      <c r="F76" s="53"/>
      <c r="G76" s="102">
        <v>115.85</v>
      </c>
      <c r="H76" s="103">
        <v>0</v>
      </c>
    </row>
    <row r="77" spans="2:8" ht="15.95" customHeight="1" x14ac:dyDescent="0.2">
      <c r="B77" s="100">
        <v>45135</v>
      </c>
      <c r="C77" s="101">
        <v>117.20140327</v>
      </c>
      <c r="D77" s="101">
        <v>113.23834067</v>
      </c>
      <c r="E77" s="101">
        <v>103.61817924</v>
      </c>
      <c r="F77" s="53"/>
      <c r="G77" s="102">
        <v>115.85</v>
      </c>
      <c r="H77" s="103">
        <v>0</v>
      </c>
    </row>
    <row r="78" spans="2:8" ht="15.95" customHeight="1" x14ac:dyDescent="0.2">
      <c r="B78" s="100">
        <v>45138</v>
      </c>
      <c r="C78" s="101">
        <v>117.20140327</v>
      </c>
      <c r="D78" s="101">
        <v>113.80537777000001</v>
      </c>
      <c r="E78" s="101">
        <v>103.67080481000001</v>
      </c>
      <c r="F78" s="53"/>
      <c r="G78" s="102">
        <v>115.85</v>
      </c>
      <c r="H78" s="103">
        <v>0</v>
      </c>
    </row>
    <row r="79" spans="2:8" ht="15.95" customHeight="1" x14ac:dyDescent="0.2">
      <c r="B79" s="100">
        <v>45139</v>
      </c>
      <c r="C79" s="101">
        <v>117.20140327</v>
      </c>
      <c r="D79" s="101">
        <v>113.52595271</v>
      </c>
      <c r="E79" s="101">
        <v>103.72345713999999</v>
      </c>
      <c r="F79" s="53"/>
      <c r="G79" s="102">
        <v>115.85</v>
      </c>
      <c r="H79" s="103">
        <v>231.7</v>
      </c>
    </row>
    <row r="80" spans="2:8" ht="15.95" customHeight="1" x14ac:dyDescent="0.2">
      <c r="B80" s="100">
        <v>45140</v>
      </c>
      <c r="C80" s="101">
        <v>117.8589856</v>
      </c>
      <c r="D80" s="101">
        <v>113.62668811</v>
      </c>
      <c r="E80" s="101">
        <v>103.77613623000001</v>
      </c>
      <c r="F80" s="53"/>
      <c r="G80" s="102">
        <v>116.5</v>
      </c>
      <c r="H80" s="103">
        <v>66092.44</v>
      </c>
    </row>
    <row r="81" spans="2:18" ht="15.95" customHeight="1" x14ac:dyDescent="0.2">
      <c r="B81" s="100">
        <v>45141</v>
      </c>
      <c r="C81" s="101">
        <v>117.8589856</v>
      </c>
      <c r="D81" s="101">
        <v>113.96698155999999</v>
      </c>
      <c r="E81" s="101">
        <v>103.82702546</v>
      </c>
      <c r="F81" s="53"/>
      <c r="G81" s="102">
        <v>116.5</v>
      </c>
      <c r="H81" s="103">
        <v>0</v>
      </c>
    </row>
    <row r="82" spans="2:18" ht="15.95" customHeight="1" x14ac:dyDescent="0.2">
      <c r="B82" s="100">
        <v>45142</v>
      </c>
      <c r="C82" s="101">
        <v>127.46980417</v>
      </c>
      <c r="D82" s="101">
        <v>114.49877907</v>
      </c>
      <c r="E82" s="101">
        <v>103.87793969000001</v>
      </c>
      <c r="F82" s="53"/>
      <c r="G82" s="102">
        <v>126</v>
      </c>
      <c r="H82" s="103">
        <v>512703</v>
      </c>
    </row>
    <row r="83" spans="2:18" ht="15.95" customHeight="1" x14ac:dyDescent="0.2">
      <c r="B83" s="100">
        <v>45145</v>
      </c>
      <c r="C83" s="101">
        <v>127.46980417</v>
      </c>
      <c r="D83" s="101">
        <v>114.59666683</v>
      </c>
      <c r="E83" s="101">
        <v>103.92887880000001</v>
      </c>
      <c r="F83" s="53"/>
      <c r="G83" s="102">
        <v>126</v>
      </c>
      <c r="H83" s="103">
        <v>0</v>
      </c>
    </row>
    <row r="84" spans="2:18" ht="15.95" customHeight="1" x14ac:dyDescent="0.2">
      <c r="B84" s="100">
        <v>45146</v>
      </c>
      <c r="C84" s="101">
        <v>127.46980417</v>
      </c>
      <c r="D84" s="101">
        <v>114.50483031</v>
      </c>
      <c r="E84" s="101">
        <v>103.97984291</v>
      </c>
      <c r="F84" s="53"/>
      <c r="G84" s="102">
        <v>126</v>
      </c>
      <c r="H84" s="103">
        <v>0</v>
      </c>
      <c r="Q84" s="7"/>
      <c r="R84" s="6"/>
    </row>
    <row r="85" spans="2:18" ht="15.95" customHeight="1" x14ac:dyDescent="0.2">
      <c r="B85" s="100">
        <v>45147</v>
      </c>
      <c r="C85" s="101">
        <v>128.48146928</v>
      </c>
      <c r="D85" s="101">
        <v>114.33895505</v>
      </c>
      <c r="E85" s="101">
        <v>104.03083204000001</v>
      </c>
      <c r="F85" s="53"/>
      <c r="G85" s="102">
        <v>127</v>
      </c>
      <c r="H85" s="103">
        <v>16388.93</v>
      </c>
      <c r="Q85" s="7"/>
      <c r="R85" s="6"/>
    </row>
    <row r="86" spans="2:18" ht="15.95" customHeight="1" x14ac:dyDescent="0.2">
      <c r="B86" s="100">
        <v>45148</v>
      </c>
      <c r="C86" s="101">
        <v>131.51646461999999</v>
      </c>
      <c r="D86" s="101">
        <v>114.37277082</v>
      </c>
      <c r="E86" s="101">
        <v>104.08184617000001</v>
      </c>
      <c r="F86" s="53"/>
      <c r="G86" s="102">
        <v>130</v>
      </c>
      <c r="H86" s="103">
        <v>131555.49</v>
      </c>
      <c r="Q86" s="7"/>
      <c r="R86" s="6"/>
    </row>
    <row r="87" spans="2:18" ht="15.95" customHeight="1" x14ac:dyDescent="0.2">
      <c r="B87" s="100">
        <v>45149</v>
      </c>
      <c r="C87" s="101">
        <v>131.51646461999999</v>
      </c>
      <c r="D87" s="101">
        <v>114.64222913</v>
      </c>
      <c r="E87" s="101">
        <v>104.13288531000001</v>
      </c>
      <c r="F87" s="53"/>
      <c r="G87" s="102">
        <v>130</v>
      </c>
      <c r="H87" s="103">
        <v>0</v>
      </c>
      <c r="Q87" s="7"/>
      <c r="R87" s="6"/>
    </row>
    <row r="88" spans="2:18" ht="15.95" customHeight="1" x14ac:dyDescent="0.2">
      <c r="B88" s="100">
        <v>45152</v>
      </c>
      <c r="C88" s="101">
        <v>126.86802034999999</v>
      </c>
      <c r="D88" s="101">
        <v>114.42438437</v>
      </c>
      <c r="E88" s="101">
        <v>104.18394945999999</v>
      </c>
      <c r="F88" s="53"/>
      <c r="G88" s="102">
        <v>125</v>
      </c>
      <c r="H88" s="103">
        <v>125</v>
      </c>
      <c r="Q88" s="7"/>
      <c r="R88" s="6"/>
    </row>
    <row r="89" spans="2:18" ht="15.95" customHeight="1" x14ac:dyDescent="0.2">
      <c r="B89" s="100">
        <v>45153</v>
      </c>
      <c r="C89" s="101">
        <v>126.86802034999999</v>
      </c>
      <c r="D89" s="101">
        <v>114.4233165</v>
      </c>
      <c r="E89" s="101">
        <v>104.23503862</v>
      </c>
      <c r="F89" s="53"/>
      <c r="G89" s="102">
        <v>125</v>
      </c>
      <c r="H89" s="103">
        <v>50000</v>
      </c>
      <c r="Q89" s="7"/>
      <c r="R89" s="6"/>
    </row>
    <row r="90" spans="2:18" ht="15.95" customHeight="1" x14ac:dyDescent="0.2">
      <c r="B90" s="100">
        <v>45154</v>
      </c>
      <c r="C90" s="101">
        <v>123.8333373</v>
      </c>
      <c r="D90" s="101">
        <v>114.34607416</v>
      </c>
      <c r="E90" s="101">
        <v>104.28615292000001</v>
      </c>
      <c r="F90" s="53"/>
      <c r="G90" s="102">
        <v>122.01</v>
      </c>
      <c r="H90" s="103">
        <v>122.01</v>
      </c>
      <c r="I90" s="43"/>
      <c r="J90" s="43"/>
      <c r="K90" s="43"/>
      <c r="L90" s="43"/>
      <c r="Q90" s="7"/>
      <c r="R90" s="6"/>
    </row>
    <row r="91" spans="2:18" ht="15.95" customHeight="1" x14ac:dyDescent="0.2">
      <c r="B91" s="100">
        <v>45155</v>
      </c>
      <c r="C91" s="101">
        <v>123.8333373</v>
      </c>
      <c r="D91" s="101">
        <v>114.13178895999999</v>
      </c>
      <c r="E91" s="101">
        <v>104.33729223</v>
      </c>
      <c r="F91" s="53"/>
      <c r="G91" s="102">
        <v>122.01</v>
      </c>
      <c r="H91" s="103">
        <v>0</v>
      </c>
      <c r="I91" s="44"/>
      <c r="J91" s="44"/>
      <c r="K91" s="44"/>
      <c r="L91" s="44"/>
      <c r="Q91" s="7"/>
      <c r="R91" s="6"/>
    </row>
    <row r="92" spans="2:18" ht="15.95" customHeight="1" x14ac:dyDescent="0.2">
      <c r="B92" s="100">
        <v>45156</v>
      </c>
      <c r="C92" s="101">
        <v>124.83813202</v>
      </c>
      <c r="D92" s="101">
        <v>114.24427089</v>
      </c>
      <c r="E92" s="101">
        <v>104.38845668</v>
      </c>
      <c r="F92" s="53"/>
      <c r="G92" s="102">
        <v>123</v>
      </c>
      <c r="H92" s="103">
        <v>24722.99</v>
      </c>
      <c r="I92" s="44"/>
      <c r="J92" s="44"/>
      <c r="K92" s="44"/>
      <c r="L92" s="44"/>
      <c r="Q92" s="7"/>
      <c r="R92" s="6"/>
    </row>
    <row r="93" spans="2:18" ht="15.95" customHeight="1" x14ac:dyDescent="0.2">
      <c r="B93" s="100">
        <v>45159</v>
      </c>
      <c r="C93" s="101">
        <v>124.83813202</v>
      </c>
      <c r="D93" s="101">
        <v>114.02001893000001</v>
      </c>
      <c r="E93" s="101">
        <v>104.43964615</v>
      </c>
      <c r="F93" s="53"/>
      <c r="G93" s="102">
        <v>123</v>
      </c>
      <c r="H93" s="103">
        <v>36900</v>
      </c>
      <c r="Q93" s="7"/>
      <c r="R93" s="6"/>
    </row>
    <row r="94" spans="2:18" ht="15.95" customHeight="1" x14ac:dyDescent="0.2">
      <c r="B94" s="100">
        <v>45160</v>
      </c>
      <c r="C94" s="101">
        <v>125.14261526999999</v>
      </c>
      <c r="D94" s="101">
        <v>113.73383072</v>
      </c>
      <c r="E94" s="101">
        <v>104.49086075</v>
      </c>
      <c r="F94" s="53"/>
      <c r="G94" s="102">
        <v>123.3</v>
      </c>
      <c r="H94" s="103">
        <v>61530</v>
      </c>
      <c r="Q94" s="7"/>
      <c r="R94" s="6"/>
    </row>
    <row r="95" spans="2:18" ht="15.95" customHeight="1" x14ac:dyDescent="0.2">
      <c r="B95" s="100">
        <v>45161</v>
      </c>
      <c r="C95" s="101">
        <v>122.80824370000001</v>
      </c>
      <c r="D95" s="101">
        <v>113.53734329</v>
      </c>
      <c r="E95" s="101">
        <v>104.5421005</v>
      </c>
      <c r="F95" s="53"/>
      <c r="G95" s="102">
        <v>121</v>
      </c>
      <c r="H95" s="103">
        <v>12717</v>
      </c>
      <c r="Q95" s="7"/>
      <c r="R95" s="6"/>
    </row>
    <row r="96" spans="2:18" ht="15.95" customHeight="1" x14ac:dyDescent="0.2">
      <c r="B96" s="100">
        <v>45162</v>
      </c>
      <c r="C96" s="101">
        <v>122.80824370000001</v>
      </c>
      <c r="D96" s="101">
        <v>113.55158151000001</v>
      </c>
      <c r="E96" s="101">
        <v>104.59336526</v>
      </c>
      <c r="F96" s="53"/>
      <c r="G96" s="102">
        <v>121</v>
      </c>
      <c r="H96" s="103">
        <v>0</v>
      </c>
      <c r="Q96" s="7"/>
      <c r="R96" s="6"/>
    </row>
    <row r="97" spans="2:18" ht="15.95" customHeight="1" x14ac:dyDescent="0.2">
      <c r="B97" s="100">
        <v>45163</v>
      </c>
      <c r="C97" s="101">
        <v>123.82318786</v>
      </c>
      <c r="D97" s="101">
        <v>113.80253012999999</v>
      </c>
      <c r="E97" s="101">
        <v>104.64465516</v>
      </c>
      <c r="F97" s="53"/>
      <c r="G97" s="102">
        <v>122</v>
      </c>
      <c r="H97" s="103">
        <v>68829.75</v>
      </c>
      <c r="Q97" s="7"/>
      <c r="R97" s="6"/>
    </row>
    <row r="98" spans="2:18" ht="15.95" customHeight="1" x14ac:dyDescent="0.2">
      <c r="B98" s="100">
        <v>45166</v>
      </c>
      <c r="C98" s="101">
        <v>123.87393507</v>
      </c>
      <c r="D98" s="101">
        <v>113.51740977999999</v>
      </c>
      <c r="E98" s="101">
        <v>104.69597032999999</v>
      </c>
      <c r="F98" s="53"/>
      <c r="G98" s="102">
        <v>122.05</v>
      </c>
      <c r="H98" s="103">
        <v>86034.48</v>
      </c>
      <c r="Q98" s="7"/>
      <c r="R98" s="6"/>
    </row>
    <row r="99" spans="2:18" ht="15.95" customHeight="1" x14ac:dyDescent="0.2">
      <c r="B99" s="100">
        <v>45167</v>
      </c>
      <c r="C99" s="101">
        <v>123.87393507</v>
      </c>
      <c r="D99" s="101">
        <v>113.63629890999999</v>
      </c>
      <c r="E99" s="101">
        <v>104.74731065</v>
      </c>
      <c r="F99" s="53"/>
      <c r="G99" s="102">
        <v>122.05</v>
      </c>
      <c r="H99" s="103">
        <v>0</v>
      </c>
      <c r="Q99" s="7"/>
      <c r="R99" s="6"/>
    </row>
    <row r="100" spans="2:18" ht="15.95" customHeight="1" x14ac:dyDescent="0.2">
      <c r="B100" s="100">
        <v>45168</v>
      </c>
      <c r="C100" s="101">
        <v>124.22916553</v>
      </c>
      <c r="D100" s="101">
        <v>114.19052161</v>
      </c>
      <c r="E100" s="101">
        <v>104.79867612</v>
      </c>
      <c r="F100" s="53"/>
      <c r="G100" s="102">
        <v>122.4</v>
      </c>
      <c r="H100" s="103">
        <v>15912</v>
      </c>
      <c r="Q100" s="7"/>
      <c r="R100" s="6"/>
    </row>
    <row r="101" spans="2:18" ht="15.95" customHeight="1" x14ac:dyDescent="0.2">
      <c r="B101" s="100">
        <v>45169</v>
      </c>
      <c r="C101" s="101">
        <v>122.80824370000001</v>
      </c>
      <c r="D101" s="101">
        <v>114.3617362</v>
      </c>
      <c r="E101" s="101">
        <v>104.85006672</v>
      </c>
      <c r="F101" s="53"/>
      <c r="G101" s="102">
        <v>121</v>
      </c>
      <c r="H101" s="103">
        <v>237</v>
      </c>
      <c r="Q101" s="7"/>
      <c r="R101" s="6"/>
    </row>
    <row r="102" spans="2:18" ht="15.95" customHeight="1" x14ac:dyDescent="0.2">
      <c r="B102" s="100">
        <v>45170</v>
      </c>
      <c r="C102" s="101">
        <v>122.80824370000001</v>
      </c>
      <c r="D102" s="101">
        <v>114.51906853</v>
      </c>
      <c r="E102" s="101">
        <v>104.90148261</v>
      </c>
      <c r="F102" s="53"/>
      <c r="G102" s="102">
        <v>121</v>
      </c>
      <c r="H102" s="103">
        <v>0</v>
      </c>
      <c r="Q102" s="7"/>
      <c r="R102" s="6"/>
    </row>
    <row r="103" spans="2:18" ht="15.95" customHeight="1" x14ac:dyDescent="0.2">
      <c r="B103" s="100">
        <v>45173</v>
      </c>
      <c r="C103" s="101">
        <v>122.80824370000001</v>
      </c>
      <c r="D103" s="101">
        <v>114.53330674999999</v>
      </c>
      <c r="E103" s="101">
        <v>104.95292363</v>
      </c>
      <c r="F103" s="53"/>
      <c r="G103" s="102">
        <v>121</v>
      </c>
      <c r="H103" s="103">
        <v>0</v>
      </c>
      <c r="Q103" s="7"/>
      <c r="R103" s="6"/>
    </row>
    <row r="104" spans="2:18" ht="15.95" customHeight="1" x14ac:dyDescent="0.2">
      <c r="B104" s="100">
        <v>45174</v>
      </c>
      <c r="C104" s="101">
        <v>125.84292675</v>
      </c>
      <c r="D104" s="101">
        <v>114.46781094000001</v>
      </c>
      <c r="E104" s="101">
        <v>105.00438994</v>
      </c>
      <c r="F104" s="53"/>
      <c r="G104" s="102">
        <v>123.99</v>
      </c>
      <c r="H104" s="103">
        <v>9919.2000000000007</v>
      </c>
      <c r="Q104" s="7"/>
      <c r="R104" s="6"/>
    </row>
    <row r="105" spans="2:18" ht="15.95" customHeight="1" x14ac:dyDescent="0.2">
      <c r="B105" s="100">
        <v>45175</v>
      </c>
      <c r="C105" s="101">
        <v>124.83813202</v>
      </c>
      <c r="D105" s="101">
        <v>114.68957121</v>
      </c>
      <c r="E105" s="101">
        <v>105.05588152</v>
      </c>
      <c r="F105" s="53"/>
      <c r="G105" s="102">
        <v>123</v>
      </c>
      <c r="H105" s="103">
        <v>123</v>
      </c>
      <c r="Q105" s="7"/>
      <c r="R105" s="6"/>
    </row>
    <row r="106" spans="2:18" ht="15.95" customHeight="1" x14ac:dyDescent="0.2">
      <c r="B106" s="100">
        <v>45177</v>
      </c>
      <c r="C106" s="101">
        <v>124.83813202</v>
      </c>
      <c r="D106" s="101">
        <v>115.34132572</v>
      </c>
      <c r="E106" s="101">
        <v>105.10739825</v>
      </c>
      <c r="F106" s="53"/>
      <c r="G106" s="102">
        <v>123</v>
      </c>
      <c r="H106" s="103">
        <v>0</v>
      </c>
      <c r="Q106" s="7"/>
      <c r="R106" s="6"/>
    </row>
    <row r="107" spans="2:18" ht="15.95" customHeight="1" x14ac:dyDescent="0.2">
      <c r="B107" s="100">
        <v>45180</v>
      </c>
      <c r="C107" s="101">
        <v>124.83813202</v>
      </c>
      <c r="D107" s="101">
        <v>114.86434536</v>
      </c>
      <c r="E107" s="101">
        <v>105.15894025</v>
      </c>
      <c r="F107" s="53"/>
      <c r="G107" s="102">
        <v>123</v>
      </c>
      <c r="H107" s="103">
        <v>1230</v>
      </c>
      <c r="Q107" s="7"/>
      <c r="R107" s="6"/>
    </row>
    <row r="108" spans="2:18" ht="15.95" customHeight="1" x14ac:dyDescent="0.2">
      <c r="B108" s="100">
        <v>45181</v>
      </c>
      <c r="C108" s="101">
        <v>124.83813202</v>
      </c>
      <c r="D108" s="101">
        <v>114.78995066</v>
      </c>
      <c r="E108" s="101">
        <v>105.21050753</v>
      </c>
      <c r="F108" s="53"/>
      <c r="G108" s="102">
        <v>123</v>
      </c>
      <c r="H108" s="103">
        <v>1230</v>
      </c>
      <c r="Q108" s="7"/>
      <c r="R108" s="6"/>
    </row>
    <row r="109" spans="2:18" ht="15.95" customHeight="1" x14ac:dyDescent="0.2">
      <c r="B109" s="100">
        <v>45182</v>
      </c>
      <c r="C109" s="101">
        <v>125.84292675</v>
      </c>
      <c r="D109" s="101">
        <v>114.4816932</v>
      </c>
      <c r="E109" s="101">
        <v>105.26210009</v>
      </c>
      <c r="F109" s="53"/>
      <c r="G109" s="102">
        <v>123.99</v>
      </c>
      <c r="H109" s="103">
        <v>19877.990000000002</v>
      </c>
      <c r="Q109" s="7"/>
      <c r="R109" s="6"/>
    </row>
    <row r="110" spans="2:18" ht="15.95" customHeight="1" x14ac:dyDescent="0.2">
      <c r="B110" s="100">
        <v>45183</v>
      </c>
      <c r="C110" s="101">
        <v>125.2726262</v>
      </c>
      <c r="D110" s="101">
        <v>114.48952423</v>
      </c>
      <c r="E110" s="101">
        <v>105.31371793</v>
      </c>
      <c r="F110" s="53"/>
      <c r="G110" s="102">
        <v>123.01</v>
      </c>
      <c r="H110" s="103">
        <v>738.06</v>
      </c>
      <c r="Q110" s="7"/>
      <c r="R110" s="6"/>
    </row>
    <row r="111" spans="2:18" ht="15.95" customHeight="1" x14ac:dyDescent="0.2">
      <c r="B111" s="100">
        <v>45184</v>
      </c>
      <c r="C111" s="101">
        <v>125.2726262</v>
      </c>
      <c r="D111" s="101">
        <v>115.11814162</v>
      </c>
      <c r="E111" s="101">
        <v>105.36536117</v>
      </c>
      <c r="F111" s="53"/>
      <c r="G111" s="102">
        <v>123.01</v>
      </c>
      <c r="H111" s="103">
        <v>0</v>
      </c>
      <c r="Q111" s="7"/>
      <c r="R111" s="6"/>
    </row>
    <row r="112" spans="2:18" ht="15.95" customHeight="1" x14ac:dyDescent="0.2">
      <c r="B112" s="100">
        <v>45187</v>
      </c>
      <c r="C112" s="101">
        <v>125.2726262</v>
      </c>
      <c r="D112" s="101">
        <v>115.09393665</v>
      </c>
      <c r="E112" s="101">
        <v>105.4170297</v>
      </c>
      <c r="F112" s="53"/>
      <c r="G112" s="102">
        <v>123.01</v>
      </c>
      <c r="H112" s="103">
        <v>0</v>
      </c>
      <c r="Q112" s="7"/>
      <c r="R112" s="6"/>
    </row>
    <row r="113" spans="2:18" ht="15.95" customHeight="1" x14ac:dyDescent="0.2">
      <c r="B113" s="100">
        <v>45188</v>
      </c>
      <c r="C113" s="101">
        <v>125.6188801</v>
      </c>
      <c r="D113" s="101">
        <v>114.95653783</v>
      </c>
      <c r="E113" s="101">
        <v>105.4687235</v>
      </c>
      <c r="F113" s="53"/>
      <c r="G113" s="102">
        <v>123.35</v>
      </c>
      <c r="H113" s="103">
        <v>2492.65</v>
      </c>
      <c r="Q113" s="7"/>
      <c r="R113" s="6"/>
    </row>
    <row r="114" spans="2:18" ht="15.95" customHeight="1" x14ac:dyDescent="0.2">
      <c r="B114" s="100">
        <v>45189</v>
      </c>
      <c r="C114" s="101">
        <v>130.35441145999999</v>
      </c>
      <c r="D114" s="101">
        <v>114.78496728</v>
      </c>
      <c r="E114" s="101">
        <v>105.52044272000001</v>
      </c>
      <c r="F114" s="53"/>
      <c r="G114" s="102">
        <v>128</v>
      </c>
      <c r="H114" s="103">
        <v>5134.55</v>
      </c>
      <c r="Q114" s="7"/>
      <c r="R114" s="6"/>
    </row>
    <row r="115" spans="2:18" ht="15.95" customHeight="1" x14ac:dyDescent="0.2">
      <c r="B115" s="100">
        <v>45190</v>
      </c>
      <c r="C115" s="101">
        <v>125.26244226</v>
      </c>
      <c r="D115" s="101">
        <v>114.76859333</v>
      </c>
      <c r="E115" s="101">
        <v>105.57033199999999</v>
      </c>
      <c r="F115" s="53"/>
      <c r="G115" s="102">
        <v>123</v>
      </c>
      <c r="H115" s="103">
        <v>3125.02</v>
      </c>
      <c r="Q115" s="7"/>
      <c r="R115" s="6"/>
    </row>
    <row r="116" spans="2:18" ht="15.95" customHeight="1" x14ac:dyDescent="0.2">
      <c r="B116" s="100">
        <v>45191</v>
      </c>
      <c r="C116" s="101">
        <v>129.34620156</v>
      </c>
      <c r="D116" s="101">
        <v>114.84512376000001</v>
      </c>
      <c r="E116" s="101">
        <v>105.62024481</v>
      </c>
      <c r="F116" s="53"/>
      <c r="G116" s="102">
        <v>127.01</v>
      </c>
      <c r="H116" s="103">
        <v>19149.490000000002</v>
      </c>
      <c r="Q116" s="7"/>
      <c r="R116" s="6"/>
    </row>
    <row r="117" spans="2:18" ht="15.95" customHeight="1" x14ac:dyDescent="0.2">
      <c r="B117" s="100">
        <v>45194</v>
      </c>
      <c r="C117" s="101">
        <v>129.34620156</v>
      </c>
      <c r="D117" s="101">
        <v>114.41406166</v>
      </c>
      <c r="E117" s="101">
        <v>105.67018127999999</v>
      </c>
      <c r="F117" s="53"/>
      <c r="G117" s="102">
        <v>127.01</v>
      </c>
      <c r="H117" s="103">
        <v>0</v>
      </c>
      <c r="Q117" s="7"/>
      <c r="R117" s="6"/>
    </row>
    <row r="118" spans="2:18" ht="15.95" customHeight="1" x14ac:dyDescent="0.2">
      <c r="B118" s="100">
        <v>45195</v>
      </c>
      <c r="C118" s="101">
        <v>125.26244226</v>
      </c>
      <c r="D118" s="101">
        <v>113.87514505</v>
      </c>
      <c r="E118" s="101">
        <v>105.72014129</v>
      </c>
      <c r="F118" s="53"/>
      <c r="G118" s="102">
        <v>123</v>
      </c>
      <c r="H118" s="103">
        <v>2625</v>
      </c>
      <c r="Q118" s="7"/>
      <c r="R118" s="6"/>
    </row>
    <row r="119" spans="2:18" ht="15.95" customHeight="1" x14ac:dyDescent="0.2">
      <c r="B119" s="100">
        <v>45196</v>
      </c>
      <c r="C119" s="101">
        <v>129.46840882000001</v>
      </c>
      <c r="D119" s="101">
        <v>113.66192771</v>
      </c>
      <c r="E119" s="101">
        <v>105.77012496</v>
      </c>
      <c r="F119" s="53"/>
      <c r="G119" s="102">
        <v>127.13</v>
      </c>
      <c r="H119" s="103">
        <v>254.26</v>
      </c>
      <c r="Q119" s="7"/>
      <c r="R119" s="6"/>
    </row>
    <row r="120" spans="2:18" ht="15.95" customHeight="1" x14ac:dyDescent="0.2">
      <c r="B120" s="100">
        <v>45197</v>
      </c>
      <c r="C120" s="101">
        <v>129.46840882000001</v>
      </c>
      <c r="D120" s="101">
        <v>113.66263961999999</v>
      </c>
      <c r="E120" s="101">
        <v>105.82013229</v>
      </c>
      <c r="F120" s="53"/>
      <c r="G120" s="102">
        <v>127.13</v>
      </c>
      <c r="H120" s="103">
        <v>0</v>
      </c>
      <c r="Q120" s="7"/>
      <c r="R120" s="6"/>
    </row>
    <row r="121" spans="2:18" ht="15.95" customHeight="1" x14ac:dyDescent="0.2">
      <c r="B121" s="100">
        <v>45198</v>
      </c>
      <c r="C121" s="101">
        <v>129.46840882000001</v>
      </c>
      <c r="D121" s="101">
        <v>114.59203941</v>
      </c>
      <c r="E121" s="101">
        <v>105.87016328999999</v>
      </c>
      <c r="F121" s="53"/>
      <c r="G121" s="102">
        <v>127.13</v>
      </c>
      <c r="H121" s="103">
        <v>0</v>
      </c>
      <c r="Q121" s="7"/>
      <c r="R121" s="6"/>
    </row>
    <row r="122" spans="2:18" ht="15.95" customHeight="1" x14ac:dyDescent="0.2">
      <c r="B122" s="100">
        <v>45201</v>
      </c>
      <c r="C122" s="101">
        <v>120.180657</v>
      </c>
      <c r="D122" s="101">
        <v>113.80359799</v>
      </c>
      <c r="E122" s="101">
        <v>105.92021782</v>
      </c>
      <c r="F122" s="53"/>
      <c r="G122" s="102">
        <v>118.01</v>
      </c>
      <c r="H122" s="103">
        <v>618.01</v>
      </c>
      <c r="Q122" s="7"/>
      <c r="R122" s="6"/>
    </row>
    <row r="123" spans="2:18" ht="15.95" customHeight="1" x14ac:dyDescent="0.2">
      <c r="B123" s="100">
        <v>45202</v>
      </c>
      <c r="C123" s="101">
        <v>120.180657</v>
      </c>
      <c r="D123" s="101">
        <v>113.75340826999999</v>
      </c>
      <c r="E123" s="101">
        <v>105.97029601</v>
      </c>
      <c r="F123" s="53"/>
      <c r="G123" s="102">
        <v>118.01</v>
      </c>
      <c r="H123" s="103">
        <v>0</v>
      </c>
      <c r="Q123" s="7"/>
      <c r="R123" s="6"/>
    </row>
    <row r="124" spans="2:18" ht="15.95" customHeight="1" x14ac:dyDescent="0.2">
      <c r="B124" s="100">
        <v>45203</v>
      </c>
      <c r="C124" s="101">
        <v>120.180657</v>
      </c>
      <c r="D124" s="101">
        <v>113.36434892</v>
      </c>
      <c r="E124" s="101">
        <v>106.020398</v>
      </c>
      <c r="F124" s="53"/>
      <c r="G124" s="102">
        <v>118.01</v>
      </c>
      <c r="H124" s="103">
        <v>732.06</v>
      </c>
      <c r="Q124" s="7"/>
      <c r="R124" s="6"/>
    </row>
    <row r="125" spans="2:18" ht="15.95" customHeight="1" x14ac:dyDescent="0.2">
      <c r="B125" s="100">
        <v>45204</v>
      </c>
      <c r="C125" s="101">
        <v>126.67800969</v>
      </c>
      <c r="D125" s="101">
        <v>113.30597222</v>
      </c>
      <c r="E125" s="101">
        <v>106.07052365</v>
      </c>
      <c r="F125" s="53"/>
      <c r="G125" s="102">
        <v>124.39</v>
      </c>
      <c r="H125" s="103">
        <v>124.39</v>
      </c>
      <c r="Q125" s="7"/>
      <c r="R125" s="6"/>
    </row>
    <row r="126" spans="2:18" ht="15.95" customHeight="1" x14ac:dyDescent="0.2">
      <c r="B126" s="100">
        <v>45205</v>
      </c>
      <c r="C126" s="101">
        <v>128.30743984</v>
      </c>
      <c r="D126" s="101">
        <v>113.30810794999999</v>
      </c>
      <c r="E126" s="101">
        <v>106.12067297</v>
      </c>
      <c r="F126" s="53"/>
      <c r="G126" s="102">
        <v>125.99</v>
      </c>
      <c r="H126" s="103">
        <v>251.98</v>
      </c>
      <c r="Q126" s="7"/>
      <c r="R126" s="6"/>
    </row>
    <row r="127" spans="2:18" ht="15.95" customHeight="1" x14ac:dyDescent="0.2">
      <c r="B127" s="100">
        <v>45208</v>
      </c>
      <c r="C127" s="101">
        <v>128.30743984</v>
      </c>
      <c r="D127" s="101">
        <v>113.17070913000001</v>
      </c>
      <c r="E127" s="101">
        <v>106.17084595</v>
      </c>
      <c r="F127" s="53"/>
      <c r="G127" s="102">
        <v>125.99</v>
      </c>
      <c r="H127" s="103">
        <v>125.99</v>
      </c>
      <c r="Q127" s="7"/>
      <c r="R127" s="6"/>
    </row>
    <row r="128" spans="2:18" ht="15.95" customHeight="1" x14ac:dyDescent="0.2">
      <c r="B128" s="100">
        <v>45209</v>
      </c>
      <c r="C128" s="101">
        <v>128.30743984</v>
      </c>
      <c r="D128" s="101">
        <v>113.2077285</v>
      </c>
      <c r="E128" s="101">
        <v>106.22104272999999</v>
      </c>
      <c r="F128" s="53"/>
      <c r="G128" s="102">
        <v>125.99</v>
      </c>
      <c r="H128" s="103">
        <v>0</v>
      </c>
      <c r="Q128" s="7"/>
      <c r="R128" s="6"/>
    </row>
    <row r="129" spans="2:18" ht="15.95" customHeight="1" x14ac:dyDescent="0.2">
      <c r="B129" s="100">
        <v>45210</v>
      </c>
      <c r="C129" s="101">
        <v>128.30743984</v>
      </c>
      <c r="D129" s="101">
        <v>113.32804145999999</v>
      </c>
      <c r="E129" s="101">
        <v>106.27126317</v>
      </c>
      <c r="F129" s="53"/>
      <c r="G129" s="102">
        <v>125.99</v>
      </c>
      <c r="H129" s="103">
        <v>0</v>
      </c>
      <c r="Q129" s="7"/>
      <c r="R129" s="6"/>
    </row>
    <row r="130" spans="2:18" ht="15.95" customHeight="1" x14ac:dyDescent="0.2">
      <c r="B130" s="100">
        <v>45212</v>
      </c>
      <c r="C130" s="101">
        <v>128.30743984</v>
      </c>
      <c r="D130" s="101">
        <v>113.62134878000001</v>
      </c>
      <c r="E130" s="101">
        <v>106.32150742</v>
      </c>
      <c r="F130" s="53"/>
      <c r="G130" s="102">
        <v>125.99</v>
      </c>
      <c r="H130" s="103">
        <v>0</v>
      </c>
      <c r="Q130" s="7"/>
      <c r="R130" s="6"/>
    </row>
    <row r="131" spans="2:18" ht="15.95" customHeight="1" x14ac:dyDescent="0.2">
      <c r="B131" s="100">
        <v>45215</v>
      </c>
      <c r="C131" s="101">
        <v>128.30743984</v>
      </c>
      <c r="D131" s="101">
        <v>113.55585297</v>
      </c>
      <c r="E131" s="101">
        <v>106.37177545999999</v>
      </c>
      <c r="F131" s="53"/>
      <c r="G131" s="102">
        <v>125.99</v>
      </c>
      <c r="H131" s="103">
        <v>0</v>
      </c>
      <c r="Q131" s="7"/>
      <c r="R131" s="6"/>
    </row>
    <row r="132" spans="2:18" ht="15.95" customHeight="1" x14ac:dyDescent="0.2">
      <c r="B132" s="100">
        <v>45216</v>
      </c>
      <c r="C132" s="101">
        <v>128.30743984</v>
      </c>
      <c r="D132" s="101">
        <v>113.30704007999999</v>
      </c>
      <c r="E132" s="101">
        <v>106.42206716</v>
      </c>
      <c r="F132" s="53"/>
      <c r="G132" s="102">
        <v>125.57</v>
      </c>
      <c r="H132" s="103">
        <v>251.14</v>
      </c>
      <c r="Q132" s="7"/>
      <c r="R132" s="6"/>
    </row>
    <row r="133" spans="2:18" ht="15.95" customHeight="1" x14ac:dyDescent="0.2">
      <c r="B133" s="100">
        <v>45217</v>
      </c>
      <c r="C133" s="101">
        <v>128.30743984</v>
      </c>
      <c r="D133" s="101">
        <v>112.97315383</v>
      </c>
      <c r="E133" s="101">
        <v>106.47238267</v>
      </c>
      <c r="F133" s="53"/>
      <c r="G133" s="102">
        <v>125.57</v>
      </c>
      <c r="H133" s="103">
        <v>0</v>
      </c>
      <c r="Q133" s="7"/>
      <c r="R133" s="6"/>
    </row>
    <row r="134" spans="2:18" ht="15.95" customHeight="1" x14ac:dyDescent="0.2">
      <c r="B134" s="100">
        <v>45218</v>
      </c>
      <c r="C134" s="101">
        <v>128.30743984</v>
      </c>
      <c r="D134" s="101">
        <v>112.62716509000001</v>
      </c>
      <c r="E134" s="101">
        <v>106.52272197000001</v>
      </c>
      <c r="F134" s="53"/>
      <c r="G134" s="102">
        <v>125.57</v>
      </c>
      <c r="H134" s="103">
        <v>0</v>
      </c>
      <c r="Q134" s="7"/>
      <c r="R134" s="6"/>
    </row>
    <row r="135" spans="2:18" ht="15.95" customHeight="1" x14ac:dyDescent="0.2">
      <c r="B135" s="100">
        <v>45219</v>
      </c>
      <c r="C135" s="101">
        <v>126.71343167000001</v>
      </c>
      <c r="D135" s="101">
        <v>112.78200572999999</v>
      </c>
      <c r="E135" s="101">
        <v>106.57308507</v>
      </c>
      <c r="F135" s="53"/>
      <c r="G135" s="102">
        <v>124.01</v>
      </c>
      <c r="H135" s="103">
        <v>246.23</v>
      </c>
      <c r="Q135" s="7"/>
      <c r="R135" s="6"/>
    </row>
    <row r="136" spans="2:18" ht="15.95" customHeight="1" x14ac:dyDescent="0.2">
      <c r="B136" s="100">
        <v>45222</v>
      </c>
      <c r="C136" s="101">
        <v>123.81151935</v>
      </c>
      <c r="D136" s="101">
        <v>112.92332005999999</v>
      </c>
      <c r="E136" s="101">
        <v>106.62347197</v>
      </c>
      <c r="F136" s="53"/>
      <c r="G136" s="102">
        <v>121.17</v>
      </c>
      <c r="H136" s="103">
        <v>996421.17</v>
      </c>
      <c r="Q136" s="7"/>
      <c r="R136" s="6"/>
    </row>
    <row r="137" spans="2:18" ht="15.95" customHeight="1" x14ac:dyDescent="0.2">
      <c r="B137" s="100">
        <v>45223</v>
      </c>
      <c r="C137" s="101">
        <v>124.15893139000001</v>
      </c>
      <c r="D137" s="101">
        <v>112.32282315</v>
      </c>
      <c r="E137" s="101">
        <v>106.67388267</v>
      </c>
      <c r="F137" s="53"/>
      <c r="G137" s="102">
        <v>121.51</v>
      </c>
      <c r="H137" s="103">
        <v>486.04</v>
      </c>
      <c r="Q137" s="7"/>
      <c r="R137" s="6"/>
    </row>
    <row r="138" spans="2:18" ht="15.95" customHeight="1" x14ac:dyDescent="0.2">
      <c r="B138" s="100">
        <v>45224</v>
      </c>
      <c r="C138" s="101">
        <v>124.13849539</v>
      </c>
      <c r="D138" s="101">
        <v>112.13345483000001</v>
      </c>
      <c r="E138" s="101">
        <v>106.7243173</v>
      </c>
      <c r="F138" s="53"/>
      <c r="G138" s="102">
        <v>121.49</v>
      </c>
      <c r="H138" s="103">
        <v>242.99</v>
      </c>
      <c r="Q138" s="7"/>
      <c r="R138" s="6"/>
    </row>
    <row r="139" spans="2:18" ht="15.95" customHeight="1" x14ac:dyDescent="0.2">
      <c r="B139" s="100">
        <v>45225</v>
      </c>
      <c r="C139" s="101">
        <v>120.05129495</v>
      </c>
      <c r="D139" s="101">
        <v>111.83302839</v>
      </c>
      <c r="E139" s="101">
        <v>106.77477573</v>
      </c>
      <c r="F139" s="53"/>
      <c r="G139" s="102">
        <v>117.49</v>
      </c>
      <c r="H139" s="103">
        <v>6887.97</v>
      </c>
      <c r="Q139" s="7"/>
      <c r="R139" s="6"/>
    </row>
    <row r="140" spans="2:18" ht="15.95" customHeight="1" x14ac:dyDescent="0.2">
      <c r="B140" s="100">
        <v>45226</v>
      </c>
      <c r="C140" s="101">
        <v>120.05129495</v>
      </c>
      <c r="D140" s="101">
        <v>112.32851844</v>
      </c>
      <c r="E140" s="101">
        <v>106.82525796</v>
      </c>
      <c r="F140" s="53"/>
      <c r="G140" s="102">
        <v>117.49</v>
      </c>
      <c r="H140" s="103">
        <v>0</v>
      </c>
      <c r="Q140" s="7"/>
      <c r="R140" s="6"/>
    </row>
    <row r="141" spans="2:18" ht="15.95" customHeight="1" x14ac:dyDescent="0.2">
      <c r="B141" s="100">
        <v>45229</v>
      </c>
      <c r="C141" s="101">
        <v>122.09489517</v>
      </c>
      <c r="D141" s="101">
        <v>112.34204475</v>
      </c>
      <c r="E141" s="101">
        <v>106.87576412</v>
      </c>
      <c r="F141" s="53"/>
      <c r="G141" s="102">
        <v>119.49</v>
      </c>
      <c r="H141" s="103">
        <v>849.35</v>
      </c>
      <c r="Q141" s="7"/>
      <c r="R141" s="6"/>
    </row>
    <row r="142" spans="2:18" ht="15.95" customHeight="1" x14ac:dyDescent="0.2">
      <c r="B142" s="100">
        <v>45230</v>
      </c>
      <c r="C142" s="101">
        <v>122.09489517</v>
      </c>
      <c r="D142" s="101">
        <v>112.32887439</v>
      </c>
      <c r="E142" s="101">
        <v>106.92629420999999</v>
      </c>
      <c r="F142" s="53"/>
      <c r="G142" s="102">
        <v>119.49</v>
      </c>
      <c r="H142" s="103">
        <v>836.43</v>
      </c>
      <c r="Q142" s="7"/>
      <c r="R142" s="6"/>
    </row>
    <row r="143" spans="2:18" ht="15.95" customHeight="1" x14ac:dyDescent="0.2">
      <c r="B143" s="100">
        <v>45231</v>
      </c>
      <c r="C143" s="101">
        <v>126.70321366</v>
      </c>
      <c r="D143" s="101">
        <v>112.01741334</v>
      </c>
      <c r="E143" s="101">
        <v>106.97684811000001</v>
      </c>
      <c r="F143" s="53"/>
      <c r="G143" s="102">
        <v>124</v>
      </c>
      <c r="H143" s="103">
        <v>124</v>
      </c>
      <c r="Q143" s="7"/>
      <c r="R143" s="6"/>
    </row>
    <row r="144" spans="2:18" ht="15.95" customHeight="1" x14ac:dyDescent="0.2">
      <c r="B144" s="100">
        <v>45233</v>
      </c>
      <c r="C144" s="101">
        <v>128.72637789000001</v>
      </c>
      <c r="D144" s="101">
        <v>112.49581752</v>
      </c>
      <c r="E144" s="101">
        <v>107.0255367</v>
      </c>
      <c r="F144" s="53"/>
      <c r="G144" s="102">
        <v>125.98</v>
      </c>
      <c r="H144" s="103">
        <v>1511.76</v>
      </c>
      <c r="Q144" s="7"/>
      <c r="R144" s="6"/>
    </row>
    <row r="145" spans="2:18" ht="15.95" customHeight="1" x14ac:dyDescent="0.2">
      <c r="B145" s="100">
        <v>45236</v>
      </c>
      <c r="C145" s="101">
        <v>132.78292432000001</v>
      </c>
      <c r="D145" s="101">
        <v>112.58195875</v>
      </c>
      <c r="E145" s="101">
        <v>107.07424734999999</v>
      </c>
      <c r="F145" s="53"/>
      <c r="G145" s="102">
        <v>129.94999999999999</v>
      </c>
      <c r="H145" s="103">
        <v>6189.41</v>
      </c>
      <c r="Q145" s="7"/>
      <c r="R145" s="6"/>
    </row>
    <row r="146" spans="2:18" ht="15.95" customHeight="1" x14ac:dyDescent="0.2">
      <c r="B146" s="100">
        <v>45237</v>
      </c>
      <c r="C146" s="101">
        <v>132.78292432000001</v>
      </c>
      <c r="D146" s="101">
        <v>112.94325357</v>
      </c>
      <c r="E146" s="101">
        <v>107.12298019000001</v>
      </c>
      <c r="F146" s="53"/>
      <c r="G146" s="102">
        <v>129.94999999999999</v>
      </c>
      <c r="H146" s="103">
        <v>0</v>
      </c>
      <c r="Q146" s="7"/>
      <c r="R146" s="6"/>
    </row>
    <row r="147" spans="2:18" ht="15.95" customHeight="1" x14ac:dyDescent="0.2">
      <c r="B147" s="100">
        <v>45238</v>
      </c>
      <c r="C147" s="101">
        <v>132.76248831999999</v>
      </c>
      <c r="D147" s="101">
        <v>112.98810396</v>
      </c>
      <c r="E147" s="101">
        <v>107.1717352</v>
      </c>
      <c r="F147" s="53"/>
      <c r="G147" s="102">
        <v>129.93</v>
      </c>
      <c r="H147" s="103">
        <v>1559.16</v>
      </c>
      <c r="Q147" s="7"/>
      <c r="R147" s="6"/>
    </row>
    <row r="148" spans="2:18" ht="15.95" customHeight="1" x14ac:dyDescent="0.2">
      <c r="B148" s="100">
        <v>45239</v>
      </c>
      <c r="C148" s="101">
        <v>126.13100559999999</v>
      </c>
      <c r="D148" s="101">
        <v>113.11375624999999</v>
      </c>
      <c r="E148" s="101">
        <v>107.22051241</v>
      </c>
      <c r="F148" s="53"/>
      <c r="G148" s="102">
        <v>123.44</v>
      </c>
      <c r="H148" s="103">
        <v>61102.8</v>
      </c>
      <c r="Q148" s="7"/>
      <c r="R148" s="6"/>
    </row>
    <row r="149" spans="2:18" ht="15.95" customHeight="1" x14ac:dyDescent="0.2">
      <c r="B149" s="100">
        <v>45240</v>
      </c>
      <c r="C149" s="101">
        <v>129.76861400000001</v>
      </c>
      <c r="D149" s="101">
        <v>113.27144453</v>
      </c>
      <c r="E149" s="101">
        <v>107.2693118</v>
      </c>
      <c r="F149" s="53"/>
      <c r="G149" s="102">
        <v>127</v>
      </c>
      <c r="H149" s="103">
        <v>26034.25</v>
      </c>
      <c r="Q149" s="7"/>
      <c r="R149" s="6"/>
    </row>
    <row r="150" spans="2:18" ht="15.95" customHeight="1" x14ac:dyDescent="0.2">
      <c r="B150" s="100">
        <v>45243</v>
      </c>
      <c r="C150" s="101">
        <v>129.76861400000001</v>
      </c>
      <c r="D150" s="101">
        <v>113.20238917</v>
      </c>
      <c r="E150" s="101">
        <v>107.31813351</v>
      </c>
      <c r="F150" s="53"/>
      <c r="G150" s="102">
        <v>126.78</v>
      </c>
      <c r="H150" s="103">
        <v>1521.36</v>
      </c>
      <c r="Q150" s="7"/>
      <c r="R150" s="6"/>
    </row>
    <row r="151" spans="2:18" ht="15.95" customHeight="1" x14ac:dyDescent="0.2">
      <c r="B151" s="100">
        <v>45244</v>
      </c>
      <c r="C151" s="101">
        <v>129.70719961</v>
      </c>
      <c r="D151" s="101">
        <v>113.35046665</v>
      </c>
      <c r="E151" s="101">
        <v>107.3669774</v>
      </c>
      <c r="F151" s="53"/>
      <c r="G151" s="102">
        <v>126.72</v>
      </c>
      <c r="H151" s="103">
        <v>6752.22</v>
      </c>
      <c r="Q151" s="7"/>
      <c r="R151" s="6"/>
    </row>
    <row r="152" spans="2:18" ht="15.95" customHeight="1" x14ac:dyDescent="0.2">
      <c r="B152" s="100">
        <v>45246</v>
      </c>
      <c r="C152" s="101">
        <v>129.70719961</v>
      </c>
      <c r="D152" s="101">
        <v>113.59678785</v>
      </c>
      <c r="E152" s="101">
        <v>107.41584348000001</v>
      </c>
      <c r="F152" s="53"/>
      <c r="G152" s="102">
        <v>126.72</v>
      </c>
      <c r="H152" s="103">
        <v>0</v>
      </c>
      <c r="Q152" s="7"/>
      <c r="R152" s="6"/>
    </row>
    <row r="153" spans="2:18" ht="15.95" customHeight="1" x14ac:dyDescent="0.2">
      <c r="B153" s="100">
        <v>45247</v>
      </c>
      <c r="C153" s="101">
        <v>129.70719961</v>
      </c>
      <c r="D153" s="101">
        <v>113.8235315</v>
      </c>
      <c r="E153" s="101">
        <v>107.46473188</v>
      </c>
      <c r="F153" s="53"/>
      <c r="G153" s="102">
        <v>126.72</v>
      </c>
      <c r="H153" s="103">
        <v>0</v>
      </c>
      <c r="Q153" s="7"/>
      <c r="R153" s="6"/>
    </row>
    <row r="154" spans="2:18" ht="15.95" customHeight="1" x14ac:dyDescent="0.2">
      <c r="B154" s="100">
        <v>45250</v>
      </c>
      <c r="C154" s="101">
        <v>123.86259646000001</v>
      </c>
      <c r="D154" s="101">
        <v>113.77903705999999</v>
      </c>
      <c r="E154" s="101">
        <v>107.51364246</v>
      </c>
      <c r="F154" s="53"/>
      <c r="G154" s="102">
        <v>121.01</v>
      </c>
      <c r="H154" s="103">
        <v>76354</v>
      </c>
      <c r="Q154" s="7"/>
      <c r="R154" s="6"/>
    </row>
    <row r="155" spans="2:18" ht="15.95" customHeight="1" x14ac:dyDescent="0.2">
      <c r="B155" s="100">
        <v>45251</v>
      </c>
      <c r="C155" s="101">
        <v>128.82692663</v>
      </c>
      <c r="D155" s="101">
        <v>113.59821168000001</v>
      </c>
      <c r="E155" s="101">
        <v>107.56257536</v>
      </c>
      <c r="F155" s="53"/>
      <c r="G155" s="102">
        <v>125.86</v>
      </c>
      <c r="H155" s="103">
        <v>1762.04</v>
      </c>
      <c r="Q155" s="7"/>
      <c r="R155" s="6"/>
    </row>
    <row r="156" spans="2:18" ht="15.95" customHeight="1" x14ac:dyDescent="0.2">
      <c r="B156" s="100">
        <v>45252</v>
      </c>
      <c r="C156" s="101">
        <v>125.89950718999999</v>
      </c>
      <c r="D156" s="101">
        <v>113.18316756999999</v>
      </c>
      <c r="E156" s="101">
        <v>107.61153045</v>
      </c>
      <c r="F156" s="53"/>
      <c r="G156" s="102">
        <v>123</v>
      </c>
      <c r="H156" s="103">
        <v>32126.77</v>
      </c>
      <c r="Q156" s="7"/>
      <c r="R156" s="6"/>
    </row>
    <row r="157" spans="2:18" ht="15.95" customHeight="1" x14ac:dyDescent="0.2">
      <c r="B157" s="100">
        <v>45253</v>
      </c>
      <c r="C157" s="101">
        <v>130.49535098999999</v>
      </c>
      <c r="D157" s="101">
        <v>113.139741</v>
      </c>
      <c r="E157" s="101">
        <v>107.66050786</v>
      </c>
      <c r="F157" s="53"/>
      <c r="G157" s="102">
        <v>127.49</v>
      </c>
      <c r="H157" s="103">
        <v>1852.01</v>
      </c>
      <c r="Q157" s="7"/>
      <c r="R157" s="6"/>
    </row>
    <row r="158" spans="2:18" ht="15.95" customHeight="1" x14ac:dyDescent="0.2">
      <c r="B158" s="100">
        <v>45254</v>
      </c>
      <c r="C158" s="101">
        <v>128.97022688000001</v>
      </c>
      <c r="D158" s="101">
        <v>112.99771475999999</v>
      </c>
      <c r="E158" s="101">
        <v>107.70950757999999</v>
      </c>
      <c r="F158" s="53"/>
      <c r="G158" s="102">
        <v>126</v>
      </c>
      <c r="H158" s="103">
        <v>15847.11</v>
      </c>
      <c r="Q158" s="7"/>
      <c r="R158" s="6"/>
    </row>
    <row r="159" spans="2:18" ht="15.95" customHeight="1" x14ac:dyDescent="0.2">
      <c r="B159" s="100">
        <v>45257</v>
      </c>
      <c r="C159" s="101">
        <v>128.97022688000001</v>
      </c>
      <c r="D159" s="101">
        <v>112.45310286</v>
      </c>
      <c r="E159" s="101">
        <v>107.75852963</v>
      </c>
      <c r="F159" s="53"/>
      <c r="G159" s="102">
        <v>126</v>
      </c>
      <c r="H159" s="103">
        <v>19148.25</v>
      </c>
      <c r="Q159" s="7"/>
      <c r="R159" s="6"/>
    </row>
    <row r="160" spans="2:18" ht="15.95" customHeight="1" x14ac:dyDescent="0.2">
      <c r="B160" s="100">
        <v>45258</v>
      </c>
      <c r="C160" s="101">
        <v>126.92308042000001</v>
      </c>
      <c r="D160" s="101">
        <v>112.74854592</v>
      </c>
      <c r="E160" s="101">
        <v>107.80757398999999</v>
      </c>
      <c r="F160" s="53"/>
      <c r="G160" s="102">
        <v>124</v>
      </c>
      <c r="H160" s="103">
        <v>124</v>
      </c>
      <c r="Q160" s="7"/>
      <c r="R160" s="6"/>
    </row>
    <row r="161" spans="2:18" ht="15.95" customHeight="1" x14ac:dyDescent="0.2">
      <c r="B161" s="100">
        <v>45259</v>
      </c>
      <c r="C161" s="101">
        <v>121.80521426999999</v>
      </c>
      <c r="D161" s="101">
        <v>112.62431745000001</v>
      </c>
      <c r="E161" s="101">
        <v>107.85664068</v>
      </c>
      <c r="F161" s="53"/>
      <c r="G161" s="102">
        <v>119</v>
      </c>
      <c r="H161" s="103">
        <v>59666.3</v>
      </c>
      <c r="Q161" s="7"/>
      <c r="R161" s="6"/>
    </row>
    <row r="162" spans="2:18" ht="15.95" customHeight="1" x14ac:dyDescent="0.2">
      <c r="B162" s="100">
        <v>45260</v>
      </c>
      <c r="C162" s="101">
        <v>127.94665365</v>
      </c>
      <c r="D162" s="101">
        <v>113.07139755</v>
      </c>
      <c r="E162" s="101">
        <v>107.90572969</v>
      </c>
      <c r="F162" s="53"/>
      <c r="G162" s="102">
        <v>125</v>
      </c>
      <c r="H162" s="103">
        <v>4783.97</v>
      </c>
      <c r="Q162" s="7"/>
      <c r="R162" s="6"/>
    </row>
    <row r="163" spans="2:18" ht="15.95" customHeight="1" x14ac:dyDescent="0.2">
      <c r="B163" s="100">
        <v>45261</v>
      </c>
      <c r="C163" s="101">
        <v>128.97022688000001</v>
      </c>
      <c r="D163" s="101">
        <v>113.01871614</v>
      </c>
      <c r="E163" s="101">
        <v>107.95484101</v>
      </c>
      <c r="F163" s="53"/>
      <c r="G163" s="102">
        <v>126</v>
      </c>
      <c r="H163" s="103">
        <v>14378</v>
      </c>
      <c r="Q163" s="7"/>
      <c r="R163" s="6"/>
    </row>
    <row r="164" spans="2:18" ht="15.95" customHeight="1" x14ac:dyDescent="0.2">
      <c r="B164" s="100">
        <v>45264</v>
      </c>
      <c r="C164" s="101">
        <v>128.97022688000001</v>
      </c>
      <c r="D164" s="101">
        <v>113.35580598999999</v>
      </c>
      <c r="E164" s="101">
        <v>108.00397465</v>
      </c>
      <c r="F164" s="53"/>
      <c r="G164" s="102">
        <v>126</v>
      </c>
      <c r="H164" s="103">
        <v>0</v>
      </c>
      <c r="Q164" s="7"/>
      <c r="R164" s="6"/>
    </row>
    <row r="165" spans="2:18" ht="15.95" customHeight="1" x14ac:dyDescent="0.2">
      <c r="B165" s="100">
        <v>45265</v>
      </c>
      <c r="C165" s="101">
        <v>128.97022688000001</v>
      </c>
      <c r="D165" s="101">
        <v>113.54624217</v>
      </c>
      <c r="E165" s="101">
        <v>108.05313062</v>
      </c>
      <c r="F165" s="53"/>
      <c r="G165" s="102">
        <v>126</v>
      </c>
      <c r="H165" s="103">
        <v>77368</v>
      </c>
      <c r="Q165" s="7"/>
      <c r="R165" s="6"/>
    </row>
    <row r="166" spans="2:18" ht="15.95" customHeight="1" x14ac:dyDescent="0.2">
      <c r="B166" s="100">
        <v>45266</v>
      </c>
      <c r="C166" s="101">
        <v>128.97022688000001</v>
      </c>
      <c r="D166" s="101">
        <v>113.59500808</v>
      </c>
      <c r="E166" s="101">
        <v>108.10230903999999</v>
      </c>
      <c r="F166" s="53"/>
      <c r="G166" s="102">
        <v>126</v>
      </c>
      <c r="H166" s="103">
        <v>126</v>
      </c>
      <c r="Q166" s="7"/>
      <c r="R166" s="6"/>
    </row>
    <row r="167" spans="2:18" ht="15.95" customHeight="1" x14ac:dyDescent="0.2">
      <c r="B167" s="100">
        <v>45267</v>
      </c>
      <c r="C167" s="101">
        <v>129.98356437999999</v>
      </c>
      <c r="D167" s="101">
        <v>113.18281162</v>
      </c>
      <c r="E167" s="101">
        <v>108.15150977</v>
      </c>
      <c r="F167" s="53"/>
      <c r="G167" s="102">
        <v>126.99</v>
      </c>
      <c r="H167" s="103">
        <v>2503.5100000000002</v>
      </c>
      <c r="Q167" s="7"/>
      <c r="R167" s="6"/>
    </row>
    <row r="168" spans="2:18" ht="15.95" customHeight="1" x14ac:dyDescent="0.2">
      <c r="B168" s="100">
        <v>45268</v>
      </c>
      <c r="C168" s="101">
        <v>129.98356437999999</v>
      </c>
      <c r="D168" s="101">
        <v>113.53627542</v>
      </c>
      <c r="E168" s="101">
        <v>108.20073296</v>
      </c>
      <c r="F168" s="53"/>
      <c r="G168" s="102">
        <v>126.99</v>
      </c>
      <c r="H168" s="103">
        <v>0</v>
      </c>
      <c r="Q168" s="7"/>
      <c r="R168" s="6"/>
    </row>
    <row r="169" spans="2:18" ht="15.95" customHeight="1" x14ac:dyDescent="0.2">
      <c r="B169" s="100">
        <v>45271</v>
      </c>
      <c r="C169" s="101">
        <v>125.89950718999999</v>
      </c>
      <c r="D169" s="101">
        <v>113.22908583</v>
      </c>
      <c r="E169" s="101">
        <v>108.24997847</v>
      </c>
      <c r="F169" s="53"/>
      <c r="G169" s="102">
        <v>123</v>
      </c>
      <c r="H169" s="103">
        <v>17755.57</v>
      </c>
      <c r="Q169" s="7"/>
      <c r="R169" s="6"/>
    </row>
    <row r="170" spans="2:18" ht="15.95" customHeight="1" x14ac:dyDescent="0.2">
      <c r="B170" s="100">
        <v>45272</v>
      </c>
      <c r="C170" s="101">
        <v>124.77357664</v>
      </c>
      <c r="D170" s="101">
        <v>112.82614421</v>
      </c>
      <c r="E170" s="101">
        <v>108.29924644</v>
      </c>
      <c r="F170" s="53"/>
      <c r="G170" s="102">
        <v>121.9</v>
      </c>
      <c r="H170" s="103">
        <v>60204.83</v>
      </c>
      <c r="Q170" s="7"/>
      <c r="R170" s="6"/>
    </row>
    <row r="171" spans="2:18" ht="15.95" customHeight="1" x14ac:dyDescent="0.2">
      <c r="B171" s="100">
        <v>45273</v>
      </c>
      <c r="C171" s="101">
        <v>122.30676515</v>
      </c>
      <c r="D171" s="101">
        <v>113.08883937</v>
      </c>
      <c r="E171" s="101">
        <v>108.34853686</v>
      </c>
      <c r="F171" s="53"/>
      <c r="G171" s="102">
        <v>119.49</v>
      </c>
      <c r="H171" s="103">
        <v>14014.89</v>
      </c>
      <c r="Q171" s="7"/>
      <c r="R171" s="6"/>
    </row>
    <row r="172" spans="2:18" ht="15.95" customHeight="1" x14ac:dyDescent="0.2">
      <c r="B172" s="100">
        <v>45274</v>
      </c>
      <c r="C172" s="101">
        <v>129.20811947999999</v>
      </c>
      <c r="D172" s="101">
        <v>113.34441541</v>
      </c>
      <c r="E172" s="101">
        <v>108.39592768999999</v>
      </c>
      <c r="F172" s="53"/>
      <c r="G172" s="102">
        <v>126</v>
      </c>
      <c r="H172" s="103">
        <v>40527.14</v>
      </c>
      <c r="Q172" s="7"/>
      <c r="R172" s="6"/>
    </row>
    <row r="173" spans="2:18" ht="15.95" customHeight="1" x14ac:dyDescent="0.2">
      <c r="B173" s="100">
        <v>45275</v>
      </c>
      <c r="C173" s="101">
        <v>129.12608258</v>
      </c>
      <c r="D173" s="101">
        <v>113.53627542</v>
      </c>
      <c r="E173" s="101">
        <v>108.44333924</v>
      </c>
      <c r="F173" s="53"/>
      <c r="G173" s="102">
        <v>125.92</v>
      </c>
      <c r="H173" s="103">
        <v>66022.37</v>
      </c>
      <c r="Q173" s="7"/>
      <c r="R173" s="6"/>
    </row>
    <row r="174" spans="2:18" ht="15.95" customHeight="1" x14ac:dyDescent="0.2">
      <c r="B174" s="100">
        <v>45278</v>
      </c>
      <c r="C174" s="101">
        <v>129.15684641000001</v>
      </c>
      <c r="D174" s="101">
        <v>113.8171243</v>
      </c>
      <c r="E174" s="101">
        <v>108.49077149</v>
      </c>
      <c r="F174" s="53"/>
      <c r="G174" s="102">
        <v>125.95</v>
      </c>
      <c r="H174" s="103">
        <v>7258.69</v>
      </c>
      <c r="Q174" s="7"/>
      <c r="R174" s="6"/>
    </row>
    <row r="175" spans="2:18" ht="15.95" customHeight="1" x14ac:dyDescent="0.2">
      <c r="B175" s="100">
        <v>45279</v>
      </c>
      <c r="C175" s="101">
        <v>129.15684641000001</v>
      </c>
      <c r="D175" s="101">
        <v>114.14602718</v>
      </c>
      <c r="E175" s="101">
        <v>108.53822458</v>
      </c>
      <c r="F175" s="53"/>
      <c r="G175" s="102">
        <v>125.95</v>
      </c>
      <c r="H175" s="103">
        <v>0</v>
      </c>
      <c r="Q175" s="7"/>
      <c r="R175" s="6"/>
    </row>
    <row r="176" spans="2:18" ht="15.95" customHeight="1" x14ac:dyDescent="0.2">
      <c r="B176" s="100">
        <v>45280</v>
      </c>
      <c r="C176" s="101">
        <v>129.15684641000001</v>
      </c>
      <c r="D176" s="101">
        <v>114.35248136</v>
      </c>
      <c r="E176" s="101">
        <v>108.58569837</v>
      </c>
      <c r="F176" s="53"/>
      <c r="G176" s="102">
        <v>125.95</v>
      </c>
      <c r="H176" s="103">
        <v>0</v>
      </c>
      <c r="Q176" s="7"/>
      <c r="R176" s="6"/>
    </row>
    <row r="177" spans="2:18" ht="15.95" customHeight="1" x14ac:dyDescent="0.2">
      <c r="B177" s="100">
        <v>45281</v>
      </c>
      <c r="C177" s="101">
        <v>129.15684641000001</v>
      </c>
      <c r="D177" s="101">
        <v>115.0615447</v>
      </c>
      <c r="E177" s="101">
        <v>108.63319288</v>
      </c>
      <c r="F177" s="53"/>
      <c r="G177" s="102">
        <v>125.95</v>
      </c>
      <c r="H177" s="103">
        <v>0</v>
      </c>
      <c r="Q177" s="7"/>
      <c r="R177" s="6"/>
    </row>
    <row r="178" spans="2:18" ht="15.95" customHeight="1" x14ac:dyDescent="0.2">
      <c r="B178" s="100">
        <v>45282</v>
      </c>
      <c r="C178" s="101">
        <v>129.13633719000001</v>
      </c>
      <c r="D178" s="101">
        <v>116.05822008</v>
      </c>
      <c r="E178" s="101">
        <v>108.68070822</v>
      </c>
      <c r="F178" s="53"/>
      <c r="G178" s="102">
        <v>125.93</v>
      </c>
      <c r="H178" s="103">
        <v>377.79</v>
      </c>
      <c r="Q178" s="7"/>
      <c r="R178" s="6"/>
    </row>
    <row r="179" spans="2:18" ht="15.95" customHeight="1" x14ac:dyDescent="0.2">
      <c r="B179" s="100">
        <v>45286</v>
      </c>
      <c r="C179" s="101">
        <v>137.40155498999999</v>
      </c>
      <c r="D179" s="101">
        <v>116.94561711999999</v>
      </c>
      <c r="E179" s="101">
        <v>108.72824439999999</v>
      </c>
      <c r="F179" s="53"/>
      <c r="G179" s="102">
        <v>133.99</v>
      </c>
      <c r="H179" s="103">
        <v>5225.6099999999997</v>
      </c>
      <c r="Q179" s="7"/>
      <c r="R179" s="6"/>
    </row>
    <row r="180" spans="2:18" ht="15.95" customHeight="1" x14ac:dyDescent="0.2">
      <c r="B180" s="100">
        <v>45287</v>
      </c>
      <c r="C180" s="101">
        <v>137.40155498999999</v>
      </c>
      <c r="D180" s="101">
        <v>117.41547835999999</v>
      </c>
      <c r="E180" s="101">
        <v>108.77580129</v>
      </c>
      <c r="F180" s="53"/>
      <c r="G180" s="102">
        <v>133.99</v>
      </c>
      <c r="H180" s="103">
        <v>0</v>
      </c>
      <c r="Q180" s="7"/>
      <c r="R180" s="6"/>
    </row>
    <row r="181" spans="2:18" ht="15.95" customHeight="1" x14ac:dyDescent="0.2">
      <c r="B181" s="100">
        <v>45288</v>
      </c>
      <c r="C181" s="101">
        <v>139.42171368000001</v>
      </c>
      <c r="D181" s="101">
        <v>117.87216926000001</v>
      </c>
      <c r="E181" s="101">
        <v>108.82337902</v>
      </c>
      <c r="F181" s="53"/>
      <c r="G181" s="102">
        <v>135.96</v>
      </c>
      <c r="H181" s="103">
        <v>271.92</v>
      </c>
      <c r="Q181" s="7"/>
      <c r="R181" s="6"/>
    </row>
    <row r="182" spans="2:18" ht="15.95" customHeight="1" x14ac:dyDescent="0.2">
      <c r="B182" s="100">
        <v>45293</v>
      </c>
      <c r="C182" s="101">
        <v>139.42171368000001</v>
      </c>
      <c r="D182" s="101">
        <v>117.96685342000001</v>
      </c>
      <c r="E182" s="101">
        <v>108.91859687</v>
      </c>
      <c r="F182" s="53"/>
      <c r="G182" s="102">
        <v>135.96</v>
      </c>
      <c r="H182" s="103">
        <v>135.96</v>
      </c>
      <c r="Q182" s="7"/>
      <c r="R182" s="6"/>
    </row>
    <row r="183" spans="2:18" ht="15.95" customHeight="1" x14ac:dyDescent="0.2">
      <c r="B183" s="100">
        <v>45294</v>
      </c>
      <c r="C183" s="101">
        <v>139.42171368000001</v>
      </c>
      <c r="D183" s="101">
        <v>118.33419949</v>
      </c>
      <c r="E183" s="101">
        <v>108.96623699</v>
      </c>
      <c r="F183" s="53"/>
      <c r="G183" s="102">
        <v>135.96</v>
      </c>
      <c r="H183" s="103">
        <v>0</v>
      </c>
      <c r="Q183" s="7"/>
      <c r="R183" s="6"/>
    </row>
    <row r="184" spans="2:18" ht="15.95" customHeight="1" x14ac:dyDescent="0.2">
      <c r="B184" s="100">
        <v>45295</v>
      </c>
      <c r="C184" s="101">
        <v>124.07055853</v>
      </c>
      <c r="D184" s="101">
        <v>118.19074942</v>
      </c>
      <c r="E184" s="101">
        <v>109.01389795</v>
      </c>
      <c r="F184" s="53"/>
      <c r="G184" s="102">
        <v>120.99</v>
      </c>
      <c r="H184" s="103">
        <v>6774.97</v>
      </c>
      <c r="Q184" s="7"/>
      <c r="R184" s="6"/>
    </row>
    <row r="185" spans="2:18" ht="15.95" customHeight="1" x14ac:dyDescent="0.2">
      <c r="B185" s="100">
        <v>45296</v>
      </c>
      <c r="C185" s="101">
        <v>129.30041098999999</v>
      </c>
      <c r="D185" s="101">
        <v>118.32779229</v>
      </c>
      <c r="E185" s="101">
        <v>109.06157974</v>
      </c>
      <c r="F185" s="53"/>
      <c r="G185" s="102">
        <v>126.09</v>
      </c>
      <c r="H185" s="103">
        <v>4018.07</v>
      </c>
      <c r="Q185" s="7"/>
      <c r="R185" s="6"/>
    </row>
    <row r="186" spans="2:18" ht="15.95" customHeight="1" x14ac:dyDescent="0.2">
      <c r="B186" s="100">
        <v>45299</v>
      </c>
      <c r="C186" s="101">
        <v>130.23358074000001</v>
      </c>
      <c r="D186" s="101">
        <v>118.42995151</v>
      </c>
      <c r="E186" s="101">
        <v>109.10928251999999</v>
      </c>
      <c r="F186" s="53"/>
      <c r="G186" s="102">
        <v>127</v>
      </c>
      <c r="H186" s="103">
        <v>4446.49</v>
      </c>
      <c r="Q186" s="7"/>
      <c r="R186" s="6"/>
    </row>
    <row r="187" spans="2:18" ht="15.95" customHeight="1" x14ac:dyDescent="0.2">
      <c r="B187" s="100">
        <v>45300</v>
      </c>
      <c r="C187" s="101">
        <v>122.39905666999999</v>
      </c>
      <c r="D187" s="101">
        <v>118.35164131000001</v>
      </c>
      <c r="E187" s="101">
        <v>109.15700613</v>
      </c>
      <c r="F187" s="53"/>
      <c r="G187" s="102">
        <v>119.36</v>
      </c>
      <c r="H187" s="103">
        <v>22940.83</v>
      </c>
      <c r="Q187" s="7"/>
      <c r="R187" s="6"/>
    </row>
    <row r="188" spans="2:18" ht="15.95" customHeight="1" x14ac:dyDescent="0.2">
      <c r="B188" s="100">
        <v>45301</v>
      </c>
      <c r="C188" s="101">
        <v>128.71589807000001</v>
      </c>
      <c r="D188" s="101">
        <v>118.34986153</v>
      </c>
      <c r="E188" s="101">
        <v>109.20475059</v>
      </c>
      <c r="F188" s="53"/>
      <c r="G188" s="102">
        <v>125.52</v>
      </c>
      <c r="H188" s="103">
        <v>40820.51</v>
      </c>
      <c r="Q188" s="7"/>
      <c r="R188" s="6"/>
    </row>
    <row r="189" spans="2:18" ht="15.95" customHeight="1" x14ac:dyDescent="0.2">
      <c r="B189" s="100">
        <v>45302</v>
      </c>
      <c r="C189" s="101">
        <v>128.68513422999999</v>
      </c>
      <c r="D189" s="101">
        <v>118.10923562000001</v>
      </c>
      <c r="E189" s="101">
        <v>109.25251588</v>
      </c>
      <c r="F189" s="53"/>
      <c r="G189" s="102">
        <v>125.49</v>
      </c>
      <c r="H189" s="103">
        <v>125.49</v>
      </c>
      <c r="Q189" s="7"/>
      <c r="R189" s="6"/>
    </row>
    <row r="190" spans="2:18" ht="15.95" customHeight="1" x14ac:dyDescent="0.2">
      <c r="B190" s="100">
        <v>45303</v>
      </c>
      <c r="C190" s="101">
        <v>124.09106776</v>
      </c>
      <c r="D190" s="101">
        <v>118.38011775</v>
      </c>
      <c r="E190" s="101">
        <v>109.30030214999999</v>
      </c>
      <c r="F190" s="53"/>
      <c r="G190" s="102">
        <v>121.01</v>
      </c>
      <c r="H190" s="103">
        <v>1220.97</v>
      </c>
      <c r="Q190" s="7"/>
      <c r="R190" s="6"/>
    </row>
    <row r="191" spans="2:18" ht="15.95" customHeight="1" x14ac:dyDescent="0.2">
      <c r="B191" s="100">
        <v>45306</v>
      </c>
      <c r="C191" s="101">
        <v>124.09106776</v>
      </c>
      <c r="D191" s="101">
        <v>118.61042095000001</v>
      </c>
      <c r="E191" s="101">
        <v>109.34810926</v>
      </c>
      <c r="F191" s="53"/>
      <c r="G191" s="102">
        <v>121.01</v>
      </c>
      <c r="H191" s="103">
        <v>0</v>
      </c>
      <c r="Q191" s="7"/>
      <c r="R191" s="6"/>
    </row>
    <row r="192" spans="2:18" ht="15.95" customHeight="1" x14ac:dyDescent="0.2">
      <c r="B192" s="100">
        <v>45307</v>
      </c>
      <c r="C192" s="101">
        <v>124.54309250999999</v>
      </c>
      <c r="D192" s="101">
        <v>118.69371452999999</v>
      </c>
      <c r="E192" s="101">
        <v>109.39593735</v>
      </c>
      <c r="F192" s="53"/>
      <c r="G192" s="102">
        <v>121.23</v>
      </c>
      <c r="H192" s="103">
        <v>455924.83</v>
      </c>
      <c r="Q192" s="7"/>
      <c r="R192" s="6"/>
    </row>
    <row r="193" spans="2:18" ht="15.95" customHeight="1" x14ac:dyDescent="0.2">
      <c r="B193" s="100">
        <v>45308</v>
      </c>
      <c r="C193" s="101">
        <v>126.36146481</v>
      </c>
      <c r="D193" s="101">
        <v>118.62252343999999</v>
      </c>
      <c r="E193" s="101">
        <v>109.44378627</v>
      </c>
      <c r="F193" s="53"/>
      <c r="G193" s="102">
        <v>123</v>
      </c>
      <c r="H193" s="103">
        <v>7994.99</v>
      </c>
      <c r="Q193" s="7"/>
      <c r="R193" s="6"/>
    </row>
    <row r="194" spans="2:18" ht="15.95" customHeight="1" x14ac:dyDescent="0.2">
      <c r="B194" s="100">
        <v>45309</v>
      </c>
      <c r="C194" s="101">
        <v>126.36146481</v>
      </c>
      <c r="D194" s="101">
        <v>118.52677140999999</v>
      </c>
      <c r="E194" s="101">
        <v>109.49165617</v>
      </c>
      <c r="F194" s="53"/>
      <c r="G194" s="102">
        <v>123</v>
      </c>
      <c r="H194" s="103">
        <v>0</v>
      </c>
      <c r="Q194" s="7"/>
      <c r="R194" s="6"/>
    </row>
    <row r="195" spans="2:18" ht="15.95" customHeight="1" x14ac:dyDescent="0.2">
      <c r="B195" s="100">
        <v>45310</v>
      </c>
      <c r="C195" s="101">
        <v>126.36146481</v>
      </c>
      <c r="D195" s="101">
        <v>118.89482939</v>
      </c>
      <c r="E195" s="101">
        <v>109.53954705</v>
      </c>
      <c r="F195" s="53"/>
      <c r="G195" s="102">
        <v>123</v>
      </c>
      <c r="H195" s="103">
        <v>15990</v>
      </c>
      <c r="Q195" s="7"/>
      <c r="R195" s="6"/>
    </row>
    <row r="196" spans="2:18" ht="15.95" customHeight="1" x14ac:dyDescent="0.2">
      <c r="B196" s="100">
        <v>45313</v>
      </c>
      <c r="C196" s="101">
        <v>116.59156618999999</v>
      </c>
      <c r="D196" s="101">
        <v>118.67769654</v>
      </c>
      <c r="E196" s="101">
        <v>109.58745877</v>
      </c>
      <c r="F196" s="53"/>
      <c r="G196" s="102">
        <v>113.49</v>
      </c>
      <c r="H196" s="103">
        <v>138013.78</v>
      </c>
      <c r="Q196" s="7"/>
      <c r="R196" s="6"/>
    </row>
    <row r="197" spans="2:18" ht="15.95" customHeight="1" x14ac:dyDescent="0.2">
      <c r="B197" s="100">
        <v>45314</v>
      </c>
      <c r="C197" s="101">
        <v>123.26920457</v>
      </c>
      <c r="D197" s="101">
        <v>118.53531434</v>
      </c>
      <c r="E197" s="101">
        <v>109.63539145999999</v>
      </c>
      <c r="F197" s="53"/>
      <c r="G197" s="102">
        <v>119.99</v>
      </c>
      <c r="H197" s="103">
        <v>4597.34</v>
      </c>
      <c r="Q197" s="7"/>
      <c r="R197" s="6"/>
    </row>
    <row r="198" spans="2:18" ht="15.95" customHeight="1" x14ac:dyDescent="0.2">
      <c r="B198" s="100">
        <v>45315</v>
      </c>
      <c r="C198" s="101">
        <v>123.27947786</v>
      </c>
      <c r="D198" s="101">
        <v>118.33455544</v>
      </c>
      <c r="E198" s="101">
        <v>109.68334512</v>
      </c>
      <c r="F198" s="53"/>
      <c r="G198" s="102">
        <v>120</v>
      </c>
      <c r="H198" s="103">
        <v>21552.880000000001</v>
      </c>
      <c r="Q198" s="7"/>
      <c r="R198" s="6"/>
    </row>
    <row r="199" spans="2:18" ht="15.95" customHeight="1" x14ac:dyDescent="0.2">
      <c r="B199" s="100">
        <v>45316</v>
      </c>
      <c r="C199" s="101">
        <v>128.04628434</v>
      </c>
      <c r="D199" s="101">
        <v>118.33099589</v>
      </c>
      <c r="E199" s="101">
        <v>109.73131976000001</v>
      </c>
      <c r="F199" s="53"/>
      <c r="G199" s="102">
        <v>124.64</v>
      </c>
      <c r="H199" s="103">
        <v>4532.1499999999996</v>
      </c>
      <c r="Q199" s="7"/>
      <c r="R199" s="6"/>
    </row>
    <row r="200" spans="2:18" ht="15.95" customHeight="1" x14ac:dyDescent="0.2">
      <c r="B200" s="100">
        <v>45317</v>
      </c>
      <c r="C200" s="101">
        <v>128.8989674</v>
      </c>
      <c r="D200" s="101">
        <v>118.58977553</v>
      </c>
      <c r="E200" s="101">
        <v>109.77931538</v>
      </c>
      <c r="F200" s="53"/>
      <c r="G200" s="102">
        <v>125.47</v>
      </c>
      <c r="H200" s="103">
        <v>258044.24</v>
      </c>
      <c r="Q200" s="7"/>
      <c r="R200" s="6"/>
    </row>
    <row r="201" spans="2:18" ht="15.95" customHeight="1" x14ac:dyDescent="0.2">
      <c r="B201" s="100">
        <v>45320</v>
      </c>
      <c r="C201" s="101">
        <v>130.46050744999999</v>
      </c>
      <c r="D201" s="101">
        <v>118.50648194999999</v>
      </c>
      <c r="E201" s="101">
        <v>109.82733197</v>
      </c>
      <c r="F201" s="53"/>
      <c r="G201" s="102">
        <v>126.99</v>
      </c>
      <c r="H201" s="103">
        <v>14174.47</v>
      </c>
      <c r="Q201" s="7"/>
      <c r="R201" s="6"/>
    </row>
    <row r="202" spans="2:18" ht="15.95" customHeight="1" x14ac:dyDescent="0.2">
      <c r="B202" s="100">
        <v>45321</v>
      </c>
      <c r="C202" s="101">
        <v>128.41612277999999</v>
      </c>
      <c r="D202" s="101">
        <v>118.44596951</v>
      </c>
      <c r="E202" s="101">
        <v>109.87536967</v>
      </c>
      <c r="F202" s="53"/>
      <c r="G202" s="102">
        <v>125</v>
      </c>
      <c r="H202" s="103">
        <v>129868.95</v>
      </c>
      <c r="Q202" s="7"/>
      <c r="R202" s="6"/>
    </row>
    <row r="203" spans="2:18" ht="15.95" customHeight="1" x14ac:dyDescent="0.2">
      <c r="B203" s="100">
        <v>45322</v>
      </c>
      <c r="C203" s="101">
        <v>131.29264393</v>
      </c>
      <c r="D203" s="101">
        <v>118.65811898</v>
      </c>
      <c r="E203" s="101">
        <v>109.92342834999999</v>
      </c>
      <c r="F203" s="53"/>
      <c r="G203" s="102">
        <v>127.8</v>
      </c>
      <c r="H203" s="103">
        <v>19531.86</v>
      </c>
      <c r="Q203" s="7"/>
      <c r="R203" s="6"/>
    </row>
    <row r="204" spans="2:18" ht="15.95" customHeight="1" x14ac:dyDescent="0.2">
      <c r="B204" s="100">
        <v>45323</v>
      </c>
      <c r="C204" s="101">
        <v>125.51905504</v>
      </c>
      <c r="D204" s="101">
        <v>118.19395302</v>
      </c>
      <c r="E204" s="101">
        <v>109.96954939</v>
      </c>
      <c r="F204" s="53"/>
      <c r="G204" s="102">
        <v>122.18</v>
      </c>
      <c r="H204" s="103">
        <v>9927.31</v>
      </c>
      <c r="Q204" s="7"/>
      <c r="R204" s="6"/>
    </row>
    <row r="205" spans="2:18" ht="15.95" customHeight="1" x14ac:dyDescent="0.2">
      <c r="B205" s="100">
        <v>45324</v>
      </c>
      <c r="C205" s="101">
        <v>125.34440911</v>
      </c>
      <c r="D205" s="101">
        <v>118.63569379</v>
      </c>
      <c r="E205" s="101">
        <v>110.0156898</v>
      </c>
      <c r="F205" s="53"/>
      <c r="G205" s="102">
        <v>122.01</v>
      </c>
      <c r="H205" s="103">
        <v>1952.16</v>
      </c>
      <c r="Q205" s="7"/>
      <c r="R205" s="6"/>
    </row>
    <row r="206" spans="2:18" ht="15.95" customHeight="1" x14ac:dyDescent="0.2">
      <c r="B206" s="100">
        <v>45327</v>
      </c>
      <c r="C206" s="101">
        <v>126.36146481</v>
      </c>
      <c r="D206" s="101">
        <v>118.45949582</v>
      </c>
      <c r="E206" s="101">
        <v>110.06184957000001</v>
      </c>
      <c r="F206" s="53"/>
      <c r="G206" s="102">
        <v>123</v>
      </c>
      <c r="H206" s="103">
        <v>2936</v>
      </c>
      <c r="Q206" s="7"/>
      <c r="R206" s="6"/>
    </row>
    <row r="207" spans="2:18" ht="15.95" customHeight="1" x14ac:dyDescent="0.2">
      <c r="B207" s="100">
        <v>45328</v>
      </c>
      <c r="C207" s="101">
        <v>128.28257001</v>
      </c>
      <c r="D207" s="101">
        <v>118.62145556999999</v>
      </c>
      <c r="E207" s="101">
        <v>110.10802869</v>
      </c>
      <c r="F207" s="53"/>
      <c r="G207" s="102">
        <v>124.87</v>
      </c>
      <c r="H207" s="103">
        <v>249.74</v>
      </c>
      <c r="Q207" s="7"/>
      <c r="R207" s="6"/>
    </row>
    <row r="208" spans="2:18" ht="15.95" customHeight="1" x14ac:dyDescent="0.2">
      <c r="B208" s="100">
        <v>45329</v>
      </c>
      <c r="C208" s="101">
        <v>126.00189966000001</v>
      </c>
      <c r="D208" s="101">
        <v>118.91369503</v>
      </c>
      <c r="E208" s="101">
        <v>110.15422718000001</v>
      </c>
      <c r="F208" s="53"/>
      <c r="G208" s="102">
        <v>122.65</v>
      </c>
      <c r="H208" s="103">
        <v>4163.76</v>
      </c>
      <c r="Q208" s="7"/>
      <c r="R208" s="6"/>
    </row>
    <row r="209" spans="2:18" ht="15.95" customHeight="1" x14ac:dyDescent="0.2">
      <c r="B209" s="100">
        <v>45330</v>
      </c>
      <c r="C209" s="101">
        <v>128.41612277999999</v>
      </c>
      <c r="D209" s="101">
        <v>118.88130308</v>
      </c>
      <c r="E209" s="101">
        <v>110.20044504000001</v>
      </c>
      <c r="F209" s="53"/>
      <c r="G209" s="102">
        <v>125</v>
      </c>
      <c r="H209" s="103">
        <v>138050.62</v>
      </c>
      <c r="Q209" s="7"/>
      <c r="R209" s="6"/>
    </row>
    <row r="210" spans="2:18" ht="15.95" customHeight="1" x14ac:dyDescent="0.2">
      <c r="B210" s="100">
        <v>45331</v>
      </c>
      <c r="C210" s="101">
        <v>128.41612277999999</v>
      </c>
      <c r="D210" s="101">
        <v>119.31592473000001</v>
      </c>
      <c r="E210" s="101">
        <v>110.24668225000001</v>
      </c>
      <c r="F210" s="53"/>
      <c r="G210" s="102">
        <v>125</v>
      </c>
      <c r="H210" s="103">
        <v>0</v>
      </c>
      <c r="Q210" s="7"/>
      <c r="R210" s="6"/>
    </row>
    <row r="211" spans="2:18" ht="15.95" customHeight="1" x14ac:dyDescent="0.2">
      <c r="B211" s="100">
        <v>45336</v>
      </c>
      <c r="C211" s="101">
        <v>128.37496705999999</v>
      </c>
      <c r="D211" s="101">
        <v>118.99271715</v>
      </c>
      <c r="E211" s="101">
        <v>110.29293882</v>
      </c>
      <c r="F211" s="53"/>
      <c r="G211" s="102">
        <v>124.77</v>
      </c>
      <c r="H211" s="103">
        <v>249.54</v>
      </c>
      <c r="Q211" s="7"/>
      <c r="R211" s="6"/>
    </row>
    <row r="212" spans="2:18" ht="15.95" customHeight="1" x14ac:dyDescent="0.2">
      <c r="B212" s="100">
        <v>45337</v>
      </c>
      <c r="C212" s="101">
        <v>129.64050533</v>
      </c>
      <c r="D212" s="101">
        <v>119.21625718999999</v>
      </c>
      <c r="E212" s="101">
        <v>110.33921488999999</v>
      </c>
      <c r="F212" s="53"/>
      <c r="G212" s="102">
        <v>126</v>
      </c>
      <c r="H212" s="103">
        <v>133953.73000000001</v>
      </c>
      <c r="Q212" s="7"/>
      <c r="R212" s="6"/>
    </row>
    <row r="213" spans="2:18" ht="15.95" customHeight="1" x14ac:dyDescent="0.2">
      <c r="B213" s="100">
        <v>45338</v>
      </c>
      <c r="C213" s="101">
        <v>125.53522264999999</v>
      </c>
      <c r="D213" s="101">
        <v>119.24900510000001</v>
      </c>
      <c r="E213" s="101">
        <v>110.38551033</v>
      </c>
      <c r="F213" s="53"/>
      <c r="G213" s="102">
        <v>122.01</v>
      </c>
      <c r="H213" s="103">
        <v>75372.009999999995</v>
      </c>
      <c r="Q213" s="7"/>
      <c r="R213" s="6"/>
    </row>
    <row r="214" spans="2:18" ht="15.95" customHeight="1" x14ac:dyDescent="0.2">
      <c r="B214" s="100">
        <v>45341</v>
      </c>
      <c r="C214" s="101">
        <v>124.51661867999999</v>
      </c>
      <c r="D214" s="101">
        <v>119.4953263</v>
      </c>
      <c r="E214" s="101">
        <v>110.43182525</v>
      </c>
      <c r="F214" s="53"/>
      <c r="G214" s="102">
        <v>121.02</v>
      </c>
      <c r="H214" s="103">
        <v>12971.84</v>
      </c>
      <c r="Q214" s="7"/>
      <c r="R214" s="6"/>
    </row>
    <row r="215" spans="2:18" ht="15.95" customHeight="1" x14ac:dyDescent="0.2">
      <c r="B215" s="100">
        <v>45342</v>
      </c>
      <c r="C215" s="101">
        <v>128.80710207999999</v>
      </c>
      <c r="D215" s="101">
        <v>119.51703958</v>
      </c>
      <c r="E215" s="101">
        <v>110.47815953999999</v>
      </c>
      <c r="F215" s="53"/>
      <c r="G215" s="102">
        <v>125.19</v>
      </c>
      <c r="H215" s="103">
        <v>510731.87</v>
      </c>
      <c r="Q215" s="7"/>
      <c r="R215" s="6"/>
    </row>
    <row r="216" spans="2:18" ht="15.95" customHeight="1" x14ac:dyDescent="0.2">
      <c r="B216" s="100">
        <v>45343</v>
      </c>
      <c r="C216" s="101">
        <v>125.81302374000001</v>
      </c>
      <c r="D216" s="101">
        <v>119.46008671</v>
      </c>
      <c r="E216" s="101">
        <v>110.52451333</v>
      </c>
      <c r="F216" s="53"/>
      <c r="G216" s="102">
        <v>122.28</v>
      </c>
      <c r="H216" s="103">
        <v>141703.04000000001</v>
      </c>
      <c r="Q216" s="7"/>
      <c r="R216" s="6"/>
    </row>
    <row r="217" spans="2:18" ht="15.95" customHeight="1" x14ac:dyDescent="0.2">
      <c r="B217" s="100">
        <v>45344</v>
      </c>
      <c r="C217" s="101">
        <v>125.93649087999999</v>
      </c>
      <c r="D217" s="101">
        <v>119.40526955999999</v>
      </c>
      <c r="E217" s="101">
        <v>110.57088648</v>
      </c>
      <c r="F217" s="53"/>
      <c r="G217" s="102">
        <v>122.4</v>
      </c>
      <c r="H217" s="103">
        <v>247.59</v>
      </c>
      <c r="Q217" s="7"/>
      <c r="R217" s="6"/>
    </row>
    <row r="218" spans="2:18" ht="15.95" customHeight="1" x14ac:dyDescent="0.2">
      <c r="B218" s="100">
        <v>45345</v>
      </c>
      <c r="C218" s="101">
        <v>125.98793553</v>
      </c>
      <c r="D218" s="101">
        <v>119.71637466</v>
      </c>
      <c r="E218" s="101">
        <v>110.61727912000001</v>
      </c>
      <c r="F218" s="53"/>
      <c r="G218" s="102">
        <v>122.45</v>
      </c>
      <c r="H218" s="103">
        <v>1224.5</v>
      </c>
      <c r="Q218" s="7"/>
      <c r="R218" s="6"/>
    </row>
    <row r="219" spans="2:18" ht="15.95" customHeight="1" x14ac:dyDescent="0.2">
      <c r="B219" s="100">
        <v>45348</v>
      </c>
      <c r="C219" s="101">
        <v>124.50632975000001</v>
      </c>
      <c r="D219" s="101">
        <v>119.31699260000001</v>
      </c>
      <c r="E219" s="101">
        <v>110.66369125999999</v>
      </c>
      <c r="F219" s="53"/>
      <c r="G219" s="102">
        <v>121.01</v>
      </c>
      <c r="H219" s="103">
        <v>14273.43</v>
      </c>
      <c r="Q219" s="7"/>
      <c r="R219" s="6"/>
    </row>
    <row r="220" spans="2:18" ht="15.95" customHeight="1" x14ac:dyDescent="0.2">
      <c r="B220" s="100">
        <v>45349</v>
      </c>
      <c r="C220" s="101">
        <v>125.52493372000001</v>
      </c>
      <c r="D220" s="101">
        <v>119.10270739000001</v>
      </c>
      <c r="E220" s="101">
        <v>110.71012288999999</v>
      </c>
      <c r="F220" s="53"/>
      <c r="G220" s="102">
        <v>122</v>
      </c>
      <c r="H220" s="103">
        <v>94513.56</v>
      </c>
      <c r="Q220" s="7"/>
      <c r="R220" s="6"/>
    </row>
    <row r="221" spans="2:18" ht="15.95" customHeight="1" x14ac:dyDescent="0.2">
      <c r="B221" s="100">
        <v>45350</v>
      </c>
      <c r="C221" s="101">
        <v>129.60963853999999</v>
      </c>
      <c r="D221" s="101">
        <v>119.00731132</v>
      </c>
      <c r="E221" s="101">
        <v>110.75657403</v>
      </c>
      <c r="F221" s="53"/>
      <c r="G221" s="102">
        <v>125.97</v>
      </c>
      <c r="H221" s="103">
        <v>12110.52</v>
      </c>
      <c r="Q221" s="7"/>
      <c r="R221" s="6"/>
    </row>
    <row r="222" spans="2:18" ht="15.95" customHeight="1" x14ac:dyDescent="0.2">
      <c r="B222" s="100">
        <v>45351</v>
      </c>
      <c r="C222" s="101">
        <v>129.61992746999999</v>
      </c>
      <c r="D222" s="101">
        <v>119.60104508000001</v>
      </c>
      <c r="E222" s="101">
        <v>110.80304465</v>
      </c>
      <c r="F222" s="53"/>
      <c r="G222" s="102">
        <v>125.98</v>
      </c>
      <c r="H222" s="103">
        <v>168414.41</v>
      </c>
      <c r="Q222" s="7"/>
      <c r="R222" s="6"/>
    </row>
    <row r="223" spans="2:18" ht="15.95" customHeight="1" x14ac:dyDescent="0.2">
      <c r="B223" s="100">
        <v>45352</v>
      </c>
      <c r="C223" s="101">
        <v>126.2966034</v>
      </c>
      <c r="D223" s="101">
        <v>119.83241615</v>
      </c>
      <c r="E223" s="101">
        <v>110.84953478</v>
      </c>
      <c r="F223" s="53"/>
      <c r="G223" s="102">
        <v>122.75</v>
      </c>
      <c r="H223" s="103">
        <v>752.7</v>
      </c>
      <c r="Q223" s="7"/>
      <c r="R223" s="6"/>
    </row>
    <row r="224" spans="2:18" ht="15.95" customHeight="1" x14ac:dyDescent="0.2">
      <c r="B224" s="100">
        <v>45355</v>
      </c>
      <c r="C224" s="101">
        <v>126.32747019</v>
      </c>
      <c r="D224" s="101">
        <v>119.77297158</v>
      </c>
      <c r="E224" s="101">
        <v>110.89604439999999</v>
      </c>
      <c r="F224" s="53"/>
      <c r="G224" s="102">
        <v>122.78</v>
      </c>
      <c r="H224" s="103">
        <v>122.78</v>
      </c>
      <c r="Q224" s="7"/>
      <c r="R224" s="6"/>
    </row>
    <row r="225" spans="2:18" ht="15.95" customHeight="1" x14ac:dyDescent="0.2">
      <c r="B225" s="100">
        <v>45356</v>
      </c>
      <c r="C225" s="101">
        <v>127.58271952</v>
      </c>
      <c r="D225" s="101">
        <v>119.8487901</v>
      </c>
      <c r="E225" s="101">
        <v>110.94257351</v>
      </c>
      <c r="F225" s="53"/>
      <c r="G225" s="102">
        <v>124</v>
      </c>
      <c r="H225" s="103">
        <v>3338.1</v>
      </c>
      <c r="Q225" s="7"/>
      <c r="R225" s="6"/>
    </row>
    <row r="226" spans="2:18" ht="15.95" customHeight="1" x14ac:dyDescent="0.2">
      <c r="B226" s="100">
        <v>45357</v>
      </c>
      <c r="C226" s="101">
        <v>127.58271952</v>
      </c>
      <c r="D226" s="101">
        <v>119.78543003</v>
      </c>
      <c r="E226" s="101">
        <v>110.98912212</v>
      </c>
      <c r="F226" s="53"/>
      <c r="G226" s="102">
        <v>124</v>
      </c>
      <c r="H226" s="103">
        <v>0</v>
      </c>
      <c r="Q226" s="7"/>
      <c r="R226" s="6"/>
    </row>
    <row r="227" spans="2:18" ht="15.95" customHeight="1" x14ac:dyDescent="0.2">
      <c r="B227" s="100">
        <v>45358</v>
      </c>
      <c r="C227" s="101">
        <v>127.58271952</v>
      </c>
      <c r="D227" s="101">
        <v>120.01964873999999</v>
      </c>
      <c r="E227" s="101">
        <v>111.03569023</v>
      </c>
      <c r="F227" s="53"/>
      <c r="G227" s="102">
        <v>124</v>
      </c>
      <c r="H227" s="103">
        <v>7976</v>
      </c>
      <c r="Q227" s="7"/>
      <c r="R227" s="6"/>
    </row>
    <row r="228" spans="2:18" ht="15.95" customHeight="1" x14ac:dyDescent="0.2">
      <c r="B228" s="100">
        <v>45359</v>
      </c>
      <c r="C228" s="101">
        <v>129.64050533</v>
      </c>
      <c r="D228" s="101">
        <v>120.39411392</v>
      </c>
      <c r="E228" s="101">
        <v>111.08227797000001</v>
      </c>
      <c r="F228" s="53"/>
      <c r="G228" s="102">
        <v>126</v>
      </c>
      <c r="H228" s="103">
        <v>1637.98</v>
      </c>
      <c r="Q228" s="7"/>
      <c r="R228" s="6"/>
    </row>
    <row r="229" spans="2:18" ht="15.95" customHeight="1" x14ac:dyDescent="0.2">
      <c r="B229" s="100">
        <v>45362</v>
      </c>
      <c r="C229" s="101">
        <v>129.59934960999999</v>
      </c>
      <c r="D229" s="101">
        <v>120.11540076999999</v>
      </c>
      <c r="E229" s="101">
        <v>111.1288852</v>
      </c>
      <c r="F229" s="53"/>
      <c r="G229" s="102">
        <v>125.96</v>
      </c>
      <c r="H229" s="103">
        <v>3401.52</v>
      </c>
      <c r="Q229" s="7"/>
      <c r="R229" s="6"/>
    </row>
    <row r="230" spans="2:18" ht="15.95" customHeight="1" x14ac:dyDescent="0.2">
      <c r="B230" s="100">
        <v>45363</v>
      </c>
      <c r="C230" s="101">
        <v>129.59934960999999</v>
      </c>
      <c r="D230" s="101">
        <v>119.91286209</v>
      </c>
      <c r="E230" s="101">
        <v>111.17551193</v>
      </c>
      <c r="F230" s="53"/>
      <c r="G230" s="102">
        <v>125.96</v>
      </c>
      <c r="H230" s="103">
        <v>0</v>
      </c>
      <c r="Q230" s="7"/>
      <c r="R230" s="6"/>
    </row>
    <row r="231" spans="2:18" ht="15.95" customHeight="1" x14ac:dyDescent="0.2">
      <c r="B231" s="100">
        <v>45364</v>
      </c>
      <c r="C231" s="101">
        <v>129.64050533</v>
      </c>
      <c r="D231" s="101">
        <v>119.86587597</v>
      </c>
      <c r="E231" s="101">
        <v>111.22215829</v>
      </c>
      <c r="F231" s="53"/>
      <c r="G231" s="102">
        <v>126</v>
      </c>
      <c r="H231" s="103">
        <v>1757.07</v>
      </c>
      <c r="Q231" s="7"/>
      <c r="R231" s="6"/>
    </row>
    <row r="232" spans="2:18" ht="15.95" customHeight="1" x14ac:dyDescent="0.2">
      <c r="B232" s="100">
        <v>45365</v>
      </c>
      <c r="C232" s="101">
        <v>129.83629020999999</v>
      </c>
      <c r="D232" s="101">
        <v>119.8032278</v>
      </c>
      <c r="E232" s="101">
        <v>111.26882414000001</v>
      </c>
      <c r="F232" s="53"/>
      <c r="G232" s="102">
        <v>126</v>
      </c>
      <c r="H232" s="103">
        <v>25046.2</v>
      </c>
      <c r="Q232" s="7"/>
      <c r="R232" s="6"/>
    </row>
    <row r="233" spans="2:18" ht="15.95" customHeight="1" x14ac:dyDescent="0.2">
      <c r="B233" s="100">
        <v>45366</v>
      </c>
      <c r="C233" s="101">
        <v>129.83629020999999</v>
      </c>
      <c r="D233" s="101">
        <v>119.85056987999999</v>
      </c>
      <c r="E233" s="101">
        <v>111.31550962999999</v>
      </c>
      <c r="F233" s="53"/>
      <c r="G233" s="102">
        <v>126</v>
      </c>
      <c r="H233" s="103">
        <v>0</v>
      </c>
      <c r="Q233" s="7"/>
      <c r="R233" s="6"/>
    </row>
    <row r="234" spans="2:18" ht="15.95" customHeight="1" x14ac:dyDescent="0.2">
      <c r="B234" s="100">
        <v>45369</v>
      </c>
      <c r="C234" s="101">
        <v>129.83629020999999</v>
      </c>
      <c r="D234" s="101">
        <v>120.09973872</v>
      </c>
      <c r="E234" s="101">
        <v>111.36221475000001</v>
      </c>
      <c r="F234" s="53"/>
      <c r="G234" s="102">
        <v>126</v>
      </c>
      <c r="H234" s="103">
        <v>36844.14</v>
      </c>
      <c r="Q234" s="7"/>
      <c r="R234" s="6"/>
    </row>
    <row r="235" spans="2:18" ht="15.95" customHeight="1" x14ac:dyDescent="0.2">
      <c r="B235" s="100">
        <v>45370</v>
      </c>
      <c r="C235" s="101">
        <v>130.81521462000001</v>
      </c>
      <c r="D235" s="101">
        <v>120.08656836999999</v>
      </c>
      <c r="E235" s="101">
        <v>111.40893948999999</v>
      </c>
      <c r="F235" s="53"/>
      <c r="G235" s="102">
        <v>126.95</v>
      </c>
      <c r="H235" s="103">
        <v>5712.75</v>
      </c>
      <c r="Q235" s="7"/>
      <c r="R235" s="6"/>
    </row>
    <row r="236" spans="2:18" ht="15.95" customHeight="1" x14ac:dyDescent="0.2">
      <c r="B236" s="100">
        <v>45371</v>
      </c>
      <c r="C236" s="101">
        <v>130.81521462000001</v>
      </c>
      <c r="D236" s="101">
        <v>120.25066385</v>
      </c>
      <c r="E236" s="101">
        <v>111.45568374</v>
      </c>
      <c r="F236" s="53"/>
      <c r="G236" s="102">
        <v>126.95</v>
      </c>
      <c r="H236" s="103">
        <v>253.9</v>
      </c>
      <c r="Q236" s="7"/>
      <c r="R236" s="6"/>
    </row>
    <row r="237" spans="2:18" ht="15.95" customHeight="1" x14ac:dyDescent="0.2">
      <c r="B237" s="100">
        <v>45372</v>
      </c>
      <c r="C237" s="101">
        <v>130.77399675000001</v>
      </c>
      <c r="D237" s="101">
        <v>120.35780646000001</v>
      </c>
      <c r="E237" s="101">
        <v>111.5004527</v>
      </c>
      <c r="F237" s="53"/>
      <c r="G237" s="102">
        <v>126.91</v>
      </c>
      <c r="H237" s="103">
        <v>45581.16</v>
      </c>
      <c r="Q237" s="7"/>
      <c r="R237" s="6"/>
    </row>
    <row r="238" spans="2:18" ht="15.95" customHeight="1" x14ac:dyDescent="0.2">
      <c r="B238" s="100">
        <v>45373</v>
      </c>
      <c r="C238" s="101">
        <v>123.68452311999999</v>
      </c>
      <c r="D238" s="101">
        <v>120.78068158000001</v>
      </c>
      <c r="E238" s="101">
        <v>111.54523967999999</v>
      </c>
      <c r="F238" s="53"/>
      <c r="G238" s="102">
        <v>120.03</v>
      </c>
      <c r="H238" s="103">
        <v>73378.240000000005</v>
      </c>
      <c r="Q238" s="7"/>
      <c r="R238" s="6"/>
    </row>
    <row r="239" spans="2:18" ht="15.95" customHeight="1" x14ac:dyDescent="0.2">
      <c r="B239" s="100">
        <v>45376</v>
      </c>
      <c r="C239" s="101">
        <v>122.26250661</v>
      </c>
      <c r="D239" s="101">
        <v>120.67069133</v>
      </c>
      <c r="E239" s="101">
        <v>111.59004468000001</v>
      </c>
      <c r="F239" s="53"/>
      <c r="G239" s="102">
        <v>118.65</v>
      </c>
      <c r="H239" s="103">
        <v>132616.20000000001</v>
      </c>
      <c r="Q239" s="7"/>
      <c r="R239" s="6"/>
    </row>
    <row r="240" spans="2:18" ht="15.95" customHeight="1" x14ac:dyDescent="0.2">
      <c r="B240" s="100">
        <v>45377</v>
      </c>
      <c r="C240" s="101">
        <v>130.65034313999999</v>
      </c>
      <c r="D240" s="101">
        <v>120.74900153999999</v>
      </c>
      <c r="E240" s="101">
        <v>111.6348677</v>
      </c>
      <c r="F240" s="53"/>
      <c r="G240" s="102">
        <v>126.79</v>
      </c>
      <c r="H240" s="103">
        <v>61654.05</v>
      </c>
      <c r="Q240" s="7"/>
      <c r="R240" s="6"/>
    </row>
    <row r="241" spans="2:18" ht="15.95" customHeight="1" x14ac:dyDescent="0.2">
      <c r="B241" s="100">
        <v>45378</v>
      </c>
      <c r="C241" s="101">
        <v>128.80584346000001</v>
      </c>
      <c r="D241" s="101">
        <v>120.86148348</v>
      </c>
      <c r="E241" s="101">
        <v>111.67970873</v>
      </c>
      <c r="F241" s="53"/>
      <c r="G241" s="102">
        <v>125</v>
      </c>
      <c r="H241" s="103">
        <v>160705.54</v>
      </c>
      <c r="Q241" s="7"/>
      <c r="R241" s="6"/>
    </row>
    <row r="242" spans="2:18" ht="15.95" customHeight="1" x14ac:dyDescent="0.2">
      <c r="B242" s="100">
        <v>45379</v>
      </c>
      <c r="C242" s="101">
        <v>130.35151357999999</v>
      </c>
      <c r="D242" s="101">
        <v>121.31497077</v>
      </c>
      <c r="E242" s="101">
        <v>111.72456778</v>
      </c>
      <c r="F242" s="53"/>
      <c r="G242" s="102">
        <v>126.5</v>
      </c>
      <c r="H242" s="103">
        <v>5400.38</v>
      </c>
      <c r="Q242" s="7"/>
      <c r="R242" s="6"/>
    </row>
    <row r="243" spans="2:18" ht="15.95" customHeight="1" x14ac:dyDescent="0.2">
      <c r="B243" s="100">
        <v>45383</v>
      </c>
      <c r="C243" s="101">
        <v>130.53699399999999</v>
      </c>
      <c r="D243" s="101">
        <v>121.14624787</v>
      </c>
      <c r="E243" s="101">
        <v>111.76944484000001</v>
      </c>
      <c r="F243" s="53"/>
      <c r="G243" s="102">
        <v>126.68</v>
      </c>
      <c r="H243" s="103">
        <v>174860.12</v>
      </c>
      <c r="Q243" s="7"/>
      <c r="R243" s="6"/>
    </row>
    <row r="244" spans="2:18" ht="15.95" customHeight="1" x14ac:dyDescent="0.2">
      <c r="B244" s="100">
        <v>45384</v>
      </c>
      <c r="C244" s="101">
        <v>127.36321801</v>
      </c>
      <c r="D244" s="101">
        <v>121.2587298</v>
      </c>
      <c r="E244" s="101">
        <v>111.81433991999999</v>
      </c>
      <c r="F244" s="53"/>
      <c r="G244" s="102">
        <v>123.6</v>
      </c>
      <c r="H244" s="103">
        <v>24720.12</v>
      </c>
      <c r="Q244" s="7"/>
      <c r="R244" s="6"/>
    </row>
    <row r="245" spans="2:18" ht="15.95" customHeight="1" x14ac:dyDescent="0.2">
      <c r="B245" s="100">
        <v>45385</v>
      </c>
      <c r="C245" s="101">
        <v>123.29295336</v>
      </c>
      <c r="D245" s="101">
        <v>121.45272555</v>
      </c>
      <c r="E245" s="101">
        <v>111.85925302</v>
      </c>
      <c r="F245" s="53"/>
      <c r="G245" s="102">
        <v>119.65</v>
      </c>
      <c r="H245" s="103">
        <v>67823.61</v>
      </c>
      <c r="Q245" s="7"/>
      <c r="R245" s="6"/>
    </row>
    <row r="246" spans="2:18" ht="15.95" customHeight="1" x14ac:dyDescent="0.2">
      <c r="B246" s="100">
        <v>45386</v>
      </c>
      <c r="C246" s="101">
        <v>129.83629020999999</v>
      </c>
      <c r="D246" s="101">
        <v>121.53317149</v>
      </c>
      <c r="E246" s="101">
        <v>111.90418414</v>
      </c>
      <c r="F246" s="53"/>
      <c r="G246" s="102">
        <v>126</v>
      </c>
      <c r="H246" s="103">
        <v>59753.99</v>
      </c>
      <c r="Q246" s="7"/>
      <c r="R246" s="6"/>
    </row>
    <row r="247" spans="2:18" ht="15.95" customHeight="1" x14ac:dyDescent="0.2">
      <c r="B247" s="100">
        <v>45387</v>
      </c>
      <c r="C247" s="101">
        <v>127.78570118</v>
      </c>
      <c r="D247" s="101">
        <v>121.81437633</v>
      </c>
      <c r="E247" s="101">
        <v>111.94913327</v>
      </c>
      <c r="F247" s="53"/>
      <c r="G247" s="102">
        <v>124.01</v>
      </c>
      <c r="H247" s="103">
        <v>4738.28</v>
      </c>
      <c r="Q247" s="7"/>
      <c r="R247" s="6"/>
    </row>
    <row r="248" spans="2:18" ht="15.95" customHeight="1" x14ac:dyDescent="0.2">
      <c r="B248" s="100">
        <v>45390</v>
      </c>
      <c r="C248" s="101">
        <v>123.66391418000001</v>
      </c>
      <c r="D248" s="101">
        <v>121.80334171</v>
      </c>
      <c r="E248" s="101">
        <v>111.99410042</v>
      </c>
      <c r="F248" s="53"/>
      <c r="G248" s="102">
        <v>120.01</v>
      </c>
      <c r="H248" s="103">
        <v>73995.8</v>
      </c>
      <c r="Q248" s="7"/>
      <c r="R248" s="6"/>
    </row>
    <row r="249" spans="2:18" ht="15.95" customHeight="1" x14ac:dyDescent="0.2">
      <c r="B249" s="100">
        <v>45391</v>
      </c>
      <c r="C249" s="101">
        <v>123.66391418000001</v>
      </c>
      <c r="D249" s="101">
        <v>121.76383065</v>
      </c>
      <c r="E249" s="101">
        <v>112.03908573</v>
      </c>
      <c r="F249" s="53"/>
      <c r="G249" s="102">
        <v>120.01</v>
      </c>
      <c r="H249" s="103">
        <v>0</v>
      </c>
      <c r="Q249" s="7"/>
      <c r="R249" s="6"/>
    </row>
    <row r="250" spans="2:18" ht="15.95" customHeight="1" x14ac:dyDescent="0.2">
      <c r="B250" s="100">
        <v>45392</v>
      </c>
      <c r="C250" s="101">
        <v>124.15852862</v>
      </c>
      <c r="D250" s="101">
        <v>121.68089302</v>
      </c>
      <c r="E250" s="101">
        <v>112.08408905</v>
      </c>
      <c r="F250" s="53"/>
      <c r="G250" s="102">
        <v>120.49</v>
      </c>
      <c r="H250" s="103">
        <v>963.92</v>
      </c>
      <c r="Q250" s="7"/>
      <c r="R250" s="6"/>
    </row>
    <row r="251" spans="2:18" ht="15.95" customHeight="1" x14ac:dyDescent="0.2">
      <c r="B251" s="100">
        <v>45393</v>
      </c>
      <c r="C251" s="101">
        <v>124.68405647</v>
      </c>
      <c r="D251" s="101">
        <v>121.65028083999999</v>
      </c>
      <c r="E251" s="101">
        <v>112.12911052</v>
      </c>
      <c r="F251" s="53"/>
      <c r="G251" s="102">
        <v>121</v>
      </c>
      <c r="H251" s="103">
        <v>7289.71</v>
      </c>
      <c r="Q251" s="7"/>
      <c r="R251" s="6"/>
    </row>
    <row r="252" spans="2:18" ht="15.95" customHeight="1" x14ac:dyDescent="0.2">
      <c r="B252" s="100">
        <v>45394</v>
      </c>
      <c r="C252" s="101">
        <v>124.68405647</v>
      </c>
      <c r="D252" s="101">
        <v>121.87738045</v>
      </c>
      <c r="E252" s="101">
        <v>112.17415</v>
      </c>
      <c r="F252" s="53"/>
      <c r="G252" s="102">
        <v>121</v>
      </c>
      <c r="H252" s="103">
        <v>3751.01</v>
      </c>
      <c r="Q252" s="7"/>
      <c r="R252" s="6"/>
    </row>
    <row r="253" spans="2:18" ht="15.95" customHeight="1" x14ac:dyDescent="0.2">
      <c r="B253" s="100">
        <v>45397</v>
      </c>
      <c r="C253" s="101">
        <v>124.68405647</v>
      </c>
      <c r="D253" s="101">
        <v>121.47621861</v>
      </c>
      <c r="E253" s="101">
        <v>112.21920763999999</v>
      </c>
      <c r="F253" s="53"/>
      <c r="G253" s="102">
        <v>121</v>
      </c>
      <c r="H253" s="103">
        <v>4839.99</v>
      </c>
      <c r="Q253" s="7"/>
      <c r="R253" s="6"/>
    </row>
    <row r="254" spans="2:18" ht="15.95" customHeight="1" x14ac:dyDescent="0.2">
      <c r="B254" s="100">
        <v>45398</v>
      </c>
      <c r="C254" s="101">
        <v>124.68405647</v>
      </c>
      <c r="D254" s="101">
        <v>121.11456783</v>
      </c>
      <c r="E254" s="101">
        <v>112.2642833</v>
      </c>
      <c r="F254" s="53"/>
      <c r="G254" s="102">
        <v>121</v>
      </c>
      <c r="H254" s="103">
        <v>0</v>
      </c>
      <c r="Q254" s="7"/>
      <c r="R254" s="6"/>
    </row>
    <row r="255" spans="2:18" ht="15.95" customHeight="1" x14ac:dyDescent="0.2">
      <c r="B255" s="100">
        <v>45399</v>
      </c>
      <c r="C255" s="101">
        <v>124.68405647</v>
      </c>
      <c r="D255" s="101">
        <v>120.71554172</v>
      </c>
      <c r="E255" s="101">
        <v>112.30937711</v>
      </c>
      <c r="F255" s="53"/>
      <c r="G255" s="102">
        <v>121</v>
      </c>
      <c r="H255" s="103">
        <v>0</v>
      </c>
      <c r="Q255" s="7"/>
      <c r="R255" s="6"/>
    </row>
    <row r="256" spans="2:18" ht="15.95" customHeight="1" x14ac:dyDescent="0.2">
      <c r="B256" s="100">
        <v>45400</v>
      </c>
      <c r="C256" s="101">
        <v>124.68405647</v>
      </c>
      <c r="D256" s="101">
        <v>120.55429389</v>
      </c>
      <c r="E256" s="101">
        <v>112.35448906000001</v>
      </c>
      <c r="F256" s="53"/>
      <c r="G256" s="102">
        <v>121</v>
      </c>
      <c r="H256" s="103">
        <v>0</v>
      </c>
      <c r="Q256" s="7"/>
      <c r="R256" s="6"/>
    </row>
    <row r="257" spans="2:18" ht="15.95" customHeight="1" x14ac:dyDescent="0.2">
      <c r="B257" s="100">
        <v>45401</v>
      </c>
      <c r="C257" s="101">
        <v>124.88014926</v>
      </c>
      <c r="D257" s="101">
        <v>120.71055835</v>
      </c>
      <c r="E257" s="101">
        <v>112.39961904</v>
      </c>
      <c r="F257" s="53"/>
      <c r="G257" s="102">
        <v>121</v>
      </c>
      <c r="H257" s="103">
        <v>5082.3</v>
      </c>
      <c r="Q257" s="7"/>
      <c r="R257" s="6"/>
    </row>
    <row r="258" spans="2:18" ht="15.95" customHeight="1" x14ac:dyDescent="0.2">
      <c r="B258" s="100">
        <v>45404</v>
      </c>
      <c r="C258" s="101">
        <v>124.88014926</v>
      </c>
      <c r="D258" s="101">
        <v>120.31295606</v>
      </c>
      <c r="E258" s="101">
        <v>112.44476717000001</v>
      </c>
      <c r="F258" s="53"/>
      <c r="G258" s="102">
        <v>121</v>
      </c>
      <c r="H258" s="103">
        <v>4961.01</v>
      </c>
      <c r="Q258" s="7"/>
      <c r="R258" s="6"/>
    </row>
    <row r="259" spans="2:18" ht="15.95" customHeight="1" x14ac:dyDescent="0.2">
      <c r="B259" s="100">
        <v>45405</v>
      </c>
      <c r="C259" s="101">
        <v>124.88014926</v>
      </c>
      <c r="D259" s="101">
        <v>120.07233015</v>
      </c>
      <c r="E259" s="101">
        <v>112.48993345</v>
      </c>
      <c r="F259" s="53"/>
      <c r="G259" s="102">
        <v>121</v>
      </c>
      <c r="H259" s="103">
        <v>0</v>
      </c>
      <c r="Q259" s="7"/>
      <c r="R259" s="6"/>
    </row>
    <row r="260" spans="2:18" ht="15.95" customHeight="1" x14ac:dyDescent="0.2">
      <c r="B260" s="100">
        <v>45406</v>
      </c>
      <c r="C260" s="101">
        <v>123.85840259</v>
      </c>
      <c r="D260" s="101">
        <v>119.793617</v>
      </c>
      <c r="E260" s="101">
        <v>112.53511788</v>
      </c>
      <c r="F260" s="53"/>
      <c r="G260" s="102">
        <v>120.01</v>
      </c>
      <c r="H260" s="103">
        <v>6040.13</v>
      </c>
      <c r="Q260" s="7"/>
      <c r="R260" s="6"/>
    </row>
    <row r="261" spans="2:18" ht="15.95" customHeight="1" x14ac:dyDescent="0.2">
      <c r="B261" s="100">
        <v>45407</v>
      </c>
      <c r="C261" s="101">
        <v>124.88014926</v>
      </c>
      <c r="D261" s="101">
        <v>119.63165725</v>
      </c>
      <c r="E261" s="101">
        <v>112.58032046</v>
      </c>
      <c r="F261" s="53"/>
      <c r="G261" s="102">
        <v>121</v>
      </c>
      <c r="H261" s="103">
        <v>4840</v>
      </c>
      <c r="Q261" s="7"/>
      <c r="R261" s="6"/>
    </row>
    <row r="262" spans="2:18" ht="15.95" customHeight="1" x14ac:dyDescent="0.2">
      <c r="B262" s="100">
        <v>45408</v>
      </c>
      <c r="C262" s="101">
        <v>123.86872326</v>
      </c>
      <c r="D262" s="101">
        <v>119.84095908</v>
      </c>
      <c r="E262" s="101">
        <v>112.62554119000001</v>
      </c>
      <c r="F262" s="53"/>
      <c r="G262" s="102">
        <v>120.02</v>
      </c>
      <c r="H262" s="103">
        <v>600.13</v>
      </c>
      <c r="Q262" s="7"/>
      <c r="R262" s="6"/>
    </row>
    <row r="263" spans="2:18" ht="15.95" customHeight="1" x14ac:dyDescent="0.2">
      <c r="B263" s="100">
        <v>45411</v>
      </c>
      <c r="C263" s="101">
        <v>124.88014926</v>
      </c>
      <c r="D263" s="101">
        <v>120.13248663</v>
      </c>
      <c r="E263" s="101">
        <v>112.67078007000001</v>
      </c>
      <c r="F263" s="53"/>
      <c r="G263" s="102">
        <v>121</v>
      </c>
      <c r="H263" s="103">
        <v>4840</v>
      </c>
      <c r="Q263" s="7"/>
      <c r="R263" s="6"/>
    </row>
    <row r="264" spans="2:18" ht="15.95" customHeight="1" x14ac:dyDescent="0.2">
      <c r="B264" s="100">
        <v>45412</v>
      </c>
      <c r="C264" s="101">
        <v>124.88014926</v>
      </c>
      <c r="D264" s="101">
        <v>120.37667209999999</v>
      </c>
      <c r="E264" s="101">
        <v>112.71603711</v>
      </c>
      <c r="F264" s="53"/>
      <c r="G264" s="102">
        <v>121</v>
      </c>
      <c r="H264" s="103">
        <v>4840</v>
      </c>
      <c r="Q264" s="7"/>
      <c r="R264" s="6"/>
    </row>
    <row r="265" spans="2:18" ht="15.95" customHeight="1" x14ac:dyDescent="0.2">
      <c r="B265" s="100">
        <v>45414</v>
      </c>
      <c r="C265" s="101">
        <v>124.88014926</v>
      </c>
      <c r="D265" s="101">
        <v>120.18481208999999</v>
      </c>
      <c r="E265" s="101">
        <v>112.76131243</v>
      </c>
      <c r="F265" s="53"/>
      <c r="G265" s="102">
        <v>121</v>
      </c>
      <c r="H265" s="103">
        <v>0</v>
      </c>
      <c r="Q265" s="7"/>
      <c r="R265" s="6"/>
    </row>
    <row r="266" spans="2:18" ht="15.95" customHeight="1" x14ac:dyDescent="0.2">
      <c r="B266" s="100">
        <v>45415</v>
      </c>
      <c r="C266" s="101">
        <v>123.84808191</v>
      </c>
      <c r="D266" s="101">
        <v>120.72622038999999</v>
      </c>
      <c r="E266" s="101">
        <v>112.80660589999999</v>
      </c>
      <c r="F266" s="53"/>
      <c r="G266" s="102">
        <v>120</v>
      </c>
      <c r="H266" s="103">
        <v>3960.07</v>
      </c>
      <c r="Q266" s="7"/>
      <c r="R266" s="6"/>
    </row>
    <row r="267" spans="2:18" ht="15.95" customHeight="1" x14ac:dyDescent="0.2">
      <c r="B267" s="100">
        <v>45418</v>
      </c>
      <c r="C267" s="101">
        <v>129.74118648000001</v>
      </c>
      <c r="D267" s="101">
        <v>120.76181594000001</v>
      </c>
      <c r="E267" s="101">
        <v>112.85191752999999</v>
      </c>
      <c r="F267" s="53"/>
      <c r="G267" s="102">
        <v>125.71</v>
      </c>
      <c r="H267" s="103">
        <v>11637.65</v>
      </c>
      <c r="Q267" s="7"/>
      <c r="R267" s="6"/>
    </row>
    <row r="268" spans="2:18" ht="15.95" customHeight="1" x14ac:dyDescent="0.2">
      <c r="B268" s="100">
        <v>45419</v>
      </c>
      <c r="C268" s="101">
        <v>137.07918533</v>
      </c>
      <c r="D268" s="101">
        <v>120.83015939000001</v>
      </c>
      <c r="E268" s="101">
        <v>112.89724731</v>
      </c>
      <c r="F268" s="53"/>
      <c r="G268" s="102">
        <v>132.82</v>
      </c>
      <c r="H268" s="103">
        <v>59471.09</v>
      </c>
      <c r="Q268" s="7"/>
      <c r="R268" s="6"/>
    </row>
    <row r="269" spans="2:18" ht="15.95" customHeight="1" x14ac:dyDescent="0.2">
      <c r="B269" s="100">
        <v>45420</v>
      </c>
      <c r="C269" s="101">
        <v>137.07918533</v>
      </c>
      <c r="D269" s="101">
        <v>120.9572355</v>
      </c>
      <c r="E269" s="101">
        <v>112.94259537000001</v>
      </c>
      <c r="F269" s="53"/>
      <c r="G269" s="102">
        <v>132.82</v>
      </c>
      <c r="H269" s="103">
        <v>0</v>
      </c>
      <c r="Q269" s="7"/>
      <c r="R269" s="6"/>
    </row>
    <row r="270" spans="2:18" ht="15.95" customHeight="1" x14ac:dyDescent="0.2">
      <c r="B270" s="100">
        <v>45421</v>
      </c>
      <c r="C270" s="101">
        <v>137.07918533</v>
      </c>
      <c r="D270" s="101">
        <v>120.6429268</v>
      </c>
      <c r="E270" s="101">
        <v>112.98694752</v>
      </c>
      <c r="F270" s="53"/>
      <c r="G270" s="102">
        <v>132.82</v>
      </c>
      <c r="H270" s="103">
        <v>0</v>
      </c>
      <c r="Q270" s="7"/>
      <c r="R270" s="6"/>
    </row>
    <row r="271" spans="2:18" ht="15.95" customHeight="1" x14ac:dyDescent="0.2">
      <c r="B271" s="100">
        <v>45422</v>
      </c>
      <c r="C271" s="101">
        <v>137.07918533</v>
      </c>
      <c r="D271" s="101">
        <v>120.94620088000001</v>
      </c>
      <c r="E271" s="101">
        <v>113.03131702</v>
      </c>
      <c r="F271" s="53"/>
      <c r="G271" s="102">
        <v>132.82</v>
      </c>
      <c r="H271" s="103">
        <v>0</v>
      </c>
      <c r="Q271" s="7"/>
      <c r="R271" s="6"/>
    </row>
    <row r="272" spans="2:18" ht="15.95" customHeight="1" x14ac:dyDescent="0.2">
      <c r="B272" s="100">
        <v>45425</v>
      </c>
      <c r="C272" s="101">
        <v>137.07918533</v>
      </c>
      <c r="D272" s="101">
        <v>120.18837164</v>
      </c>
      <c r="E272" s="101">
        <v>113.075704</v>
      </c>
      <c r="F272" s="53"/>
      <c r="G272" s="102">
        <v>132.82</v>
      </c>
      <c r="H272" s="103">
        <v>0</v>
      </c>
      <c r="Q272" s="7"/>
      <c r="R272" s="6"/>
    </row>
    <row r="273" spans="2:18" ht="15.95" customHeight="1" x14ac:dyDescent="0.2">
      <c r="B273" s="100">
        <v>45426</v>
      </c>
      <c r="C273" s="101">
        <v>137.07918533</v>
      </c>
      <c r="D273" s="101">
        <v>119.87584271999999</v>
      </c>
      <c r="E273" s="101">
        <v>113.12010832</v>
      </c>
      <c r="F273" s="53"/>
      <c r="G273" s="102">
        <v>132.82</v>
      </c>
      <c r="H273" s="103">
        <v>0</v>
      </c>
      <c r="Q273" s="7"/>
      <c r="R273" s="6"/>
    </row>
    <row r="274" spans="2:18" ht="15.95" customHeight="1" x14ac:dyDescent="0.2">
      <c r="B274" s="100">
        <v>45427</v>
      </c>
      <c r="C274" s="101">
        <v>137.07918533</v>
      </c>
      <c r="D274" s="101">
        <v>120.04919304000001</v>
      </c>
      <c r="E274" s="101">
        <v>113.16453011999999</v>
      </c>
      <c r="F274" s="53"/>
      <c r="G274" s="102">
        <v>132.82</v>
      </c>
      <c r="H274" s="103">
        <v>0</v>
      </c>
      <c r="Q274" s="7"/>
      <c r="R274" s="6"/>
    </row>
    <row r="275" spans="2:18" ht="15.95" customHeight="1" x14ac:dyDescent="0.2">
      <c r="B275" s="100">
        <v>45428</v>
      </c>
      <c r="C275" s="101">
        <v>134.34028885000001</v>
      </c>
      <c r="D275" s="101">
        <v>120.29658211</v>
      </c>
      <c r="E275" s="101">
        <v>113.2089694</v>
      </c>
      <c r="F275" s="53"/>
      <c r="G275" s="102">
        <v>129.97999999999999</v>
      </c>
      <c r="H275" s="103">
        <v>501.97</v>
      </c>
      <c r="Q275" s="7"/>
      <c r="R275" s="6"/>
    </row>
    <row r="276" spans="2:18" ht="15.95" customHeight="1" x14ac:dyDescent="0.2">
      <c r="B276" s="100">
        <v>45429</v>
      </c>
      <c r="C276" s="101">
        <v>134.31961792999999</v>
      </c>
      <c r="D276" s="101">
        <v>120.75113727</v>
      </c>
      <c r="E276" s="101">
        <v>113.25342616</v>
      </c>
      <c r="F276" s="53"/>
      <c r="G276" s="102">
        <v>129.96</v>
      </c>
      <c r="H276" s="103">
        <v>129.96</v>
      </c>
      <c r="Q276" s="7"/>
      <c r="R276" s="6"/>
    </row>
    <row r="277" spans="2:18" ht="15.95" customHeight="1" x14ac:dyDescent="0.2">
      <c r="B277" s="100">
        <v>45432</v>
      </c>
      <c r="C277" s="101">
        <v>133.32741392</v>
      </c>
      <c r="D277" s="101">
        <v>120.71376195000001</v>
      </c>
      <c r="E277" s="101">
        <v>113.29790026000001</v>
      </c>
      <c r="F277" s="53"/>
      <c r="G277" s="102">
        <v>129</v>
      </c>
      <c r="H277" s="103">
        <v>516</v>
      </c>
      <c r="Q277" s="7"/>
      <c r="R277" s="6"/>
    </row>
    <row r="278" spans="2:18" ht="15.95" customHeight="1" x14ac:dyDescent="0.2">
      <c r="B278" s="100">
        <v>45433</v>
      </c>
      <c r="C278" s="101">
        <v>125.05904716000001</v>
      </c>
      <c r="D278" s="101">
        <v>120.55322602</v>
      </c>
      <c r="E278" s="101">
        <v>113.34239184</v>
      </c>
      <c r="F278" s="53"/>
      <c r="G278" s="102">
        <v>121</v>
      </c>
      <c r="H278" s="103">
        <v>5489.91</v>
      </c>
      <c r="Q278" s="7"/>
      <c r="R278" s="6"/>
    </row>
    <row r="279" spans="2:18" ht="15.95" customHeight="1" x14ac:dyDescent="0.2">
      <c r="B279" s="100">
        <v>45434</v>
      </c>
      <c r="C279" s="101">
        <v>126.46466950999999</v>
      </c>
      <c r="D279" s="101">
        <v>120.44608341999999</v>
      </c>
      <c r="E279" s="101">
        <v>113.38690090999999</v>
      </c>
      <c r="F279" s="53"/>
      <c r="G279" s="102">
        <v>122.36</v>
      </c>
      <c r="H279" s="103">
        <v>3515.76</v>
      </c>
      <c r="Q279" s="7"/>
      <c r="R279" s="6"/>
    </row>
    <row r="280" spans="2:18" ht="15.95" customHeight="1" x14ac:dyDescent="0.2">
      <c r="B280" s="100">
        <v>45435</v>
      </c>
      <c r="C280" s="101">
        <v>126.09259299999999</v>
      </c>
      <c r="D280" s="101">
        <v>120.12607943</v>
      </c>
      <c r="E280" s="101">
        <v>113.43142745</v>
      </c>
      <c r="F280" s="53"/>
      <c r="G280" s="102">
        <v>122</v>
      </c>
      <c r="H280" s="103">
        <v>3390.54</v>
      </c>
      <c r="Q280" s="7"/>
      <c r="R280" s="6"/>
    </row>
    <row r="281" spans="2:18" ht="15.95" customHeight="1" x14ac:dyDescent="0.2">
      <c r="B281" s="100">
        <v>45436</v>
      </c>
      <c r="C281" s="101">
        <v>125.97890296</v>
      </c>
      <c r="D281" s="101">
        <v>120.27771647</v>
      </c>
      <c r="E281" s="101">
        <v>113.47597147</v>
      </c>
      <c r="F281" s="53"/>
      <c r="G281" s="102">
        <v>121.89</v>
      </c>
      <c r="H281" s="103">
        <v>121.89</v>
      </c>
      <c r="Q281" s="7"/>
      <c r="R281" s="6"/>
    </row>
    <row r="282" spans="2:18" ht="15.95" customHeight="1" x14ac:dyDescent="0.2">
      <c r="B282" s="100">
        <v>45439</v>
      </c>
      <c r="C282" s="101">
        <v>125.05904716000001</v>
      </c>
      <c r="D282" s="101">
        <v>120.12892707</v>
      </c>
      <c r="E282" s="101">
        <v>113.52053297</v>
      </c>
      <c r="F282" s="53"/>
      <c r="G282" s="102">
        <v>121</v>
      </c>
      <c r="H282" s="103">
        <v>605</v>
      </c>
      <c r="Q282" s="7"/>
      <c r="R282" s="6"/>
    </row>
    <row r="283" spans="2:18" ht="15.95" customHeight="1" x14ac:dyDescent="0.2">
      <c r="B283" s="100">
        <v>45440</v>
      </c>
      <c r="C283" s="101">
        <v>125.05904716000001</v>
      </c>
      <c r="D283" s="101">
        <v>119.73203669999999</v>
      </c>
      <c r="E283" s="101">
        <v>113.56511208000001</v>
      </c>
      <c r="F283" s="53"/>
      <c r="G283" s="102">
        <v>121</v>
      </c>
      <c r="H283" s="103">
        <v>0</v>
      </c>
      <c r="Q283" s="7"/>
      <c r="R283" s="6"/>
    </row>
    <row r="284" spans="2:18" ht="15.95" customHeight="1" x14ac:dyDescent="0.2">
      <c r="B284" s="100">
        <v>45441</v>
      </c>
      <c r="C284" s="101">
        <v>125.97890296</v>
      </c>
      <c r="D284" s="101">
        <v>119.99651163</v>
      </c>
      <c r="E284" s="101">
        <v>113.60970867</v>
      </c>
      <c r="F284" s="53"/>
      <c r="G284" s="102">
        <v>121.89</v>
      </c>
      <c r="H284" s="103">
        <v>243.78</v>
      </c>
      <c r="Q284" s="7"/>
      <c r="R284" s="6"/>
    </row>
    <row r="285" spans="2:18" ht="15.95" customHeight="1" x14ac:dyDescent="0.2">
      <c r="B285" s="100">
        <v>45443</v>
      </c>
      <c r="C285" s="101">
        <v>123.51906384999999</v>
      </c>
      <c r="D285" s="101">
        <v>120.39624965</v>
      </c>
      <c r="E285" s="101">
        <v>113.65432275000001</v>
      </c>
      <c r="F285" s="53"/>
      <c r="G285" s="102">
        <v>119.51</v>
      </c>
      <c r="H285" s="103">
        <v>478.04</v>
      </c>
      <c r="Q285" s="7"/>
      <c r="R285" s="6"/>
    </row>
    <row r="286" spans="2:18" ht="15.95" customHeight="1" x14ac:dyDescent="0.2">
      <c r="B286" s="100">
        <v>45446</v>
      </c>
      <c r="C286" s="101">
        <v>123.51906384999999</v>
      </c>
      <c r="D286" s="101">
        <v>120.01324154</v>
      </c>
      <c r="E286" s="101">
        <v>113.6989543</v>
      </c>
      <c r="F286" s="53"/>
      <c r="G286" s="102">
        <v>119.51</v>
      </c>
      <c r="H286" s="103">
        <v>0</v>
      </c>
      <c r="Q286" s="7"/>
      <c r="R286" s="6"/>
    </row>
    <row r="287" spans="2:18" ht="15.95" customHeight="1" x14ac:dyDescent="0.2">
      <c r="B287" s="100">
        <v>45447</v>
      </c>
      <c r="C287" s="101">
        <v>123.51906384999999</v>
      </c>
      <c r="D287" s="101">
        <v>119.74485110000001</v>
      </c>
      <c r="E287" s="101">
        <v>113.74360346</v>
      </c>
      <c r="F287" s="53"/>
      <c r="G287" s="102">
        <v>119.51</v>
      </c>
      <c r="H287" s="103">
        <v>0</v>
      </c>
      <c r="Q287" s="7"/>
      <c r="R287" s="6"/>
    </row>
    <row r="288" spans="2:18" ht="15.95" customHeight="1" x14ac:dyDescent="0.2">
      <c r="B288" s="100">
        <v>45448</v>
      </c>
      <c r="C288" s="101">
        <v>121.94807417</v>
      </c>
      <c r="D288" s="101">
        <v>119.46151053</v>
      </c>
      <c r="E288" s="101">
        <v>113.78827010000001</v>
      </c>
      <c r="F288" s="53"/>
      <c r="G288" s="102">
        <v>117.99</v>
      </c>
      <c r="H288" s="103">
        <v>63714.6</v>
      </c>
      <c r="Q288" s="7"/>
      <c r="R288" s="6"/>
    </row>
    <row r="289" spans="2:18" ht="15.95" customHeight="1" x14ac:dyDescent="0.2">
      <c r="B289" s="100">
        <v>45449</v>
      </c>
      <c r="C289" s="101">
        <v>121.94807417</v>
      </c>
      <c r="D289" s="101">
        <v>119.56153402</v>
      </c>
      <c r="E289" s="101">
        <v>113.83295436</v>
      </c>
      <c r="F289" s="53"/>
      <c r="G289" s="102">
        <v>117.99</v>
      </c>
      <c r="H289" s="103">
        <v>69833.77</v>
      </c>
      <c r="Q289" s="7"/>
      <c r="R289" s="6"/>
    </row>
    <row r="290" spans="2:18" ht="15.95" customHeight="1" x14ac:dyDescent="0.2">
      <c r="B290" s="100">
        <v>45450</v>
      </c>
      <c r="C290" s="101">
        <v>118.48569559000001</v>
      </c>
      <c r="D290" s="101">
        <v>119.5601102</v>
      </c>
      <c r="E290" s="101">
        <v>113.8776561</v>
      </c>
      <c r="F290" s="53"/>
      <c r="G290" s="102">
        <v>114.64</v>
      </c>
      <c r="H290" s="103">
        <v>10896.76</v>
      </c>
      <c r="Q290" s="7"/>
      <c r="R290" s="6"/>
    </row>
    <row r="291" spans="2:18" ht="15.95" customHeight="1" x14ac:dyDescent="0.2">
      <c r="B291" s="100">
        <v>45453</v>
      </c>
      <c r="C291" s="101">
        <v>118.28932188</v>
      </c>
      <c r="D291" s="101">
        <v>119.07458690999999</v>
      </c>
      <c r="E291" s="101">
        <v>113.92237545</v>
      </c>
      <c r="F291" s="53"/>
      <c r="G291" s="102">
        <v>114.45</v>
      </c>
      <c r="H291" s="103">
        <v>4008.13</v>
      </c>
      <c r="Q291" s="7"/>
      <c r="R291" s="6"/>
    </row>
    <row r="292" spans="2:18" ht="15.95" customHeight="1" x14ac:dyDescent="0.2">
      <c r="B292" s="100">
        <v>45454</v>
      </c>
      <c r="C292" s="101">
        <v>115.24036164</v>
      </c>
      <c r="D292" s="101">
        <v>118.71044444</v>
      </c>
      <c r="E292" s="101">
        <v>113.96711227999999</v>
      </c>
      <c r="F292" s="53"/>
      <c r="G292" s="102">
        <v>111.5</v>
      </c>
      <c r="H292" s="103">
        <v>111.5</v>
      </c>
      <c r="Q292" s="7"/>
      <c r="R292" s="6"/>
    </row>
    <row r="293" spans="2:18" ht="15.95" customHeight="1" x14ac:dyDescent="0.2">
      <c r="B293" s="100">
        <v>45455</v>
      </c>
      <c r="C293" s="101">
        <v>114.37218313</v>
      </c>
      <c r="D293" s="101">
        <v>118.19217325</v>
      </c>
      <c r="E293" s="101">
        <v>114.01186672</v>
      </c>
      <c r="F293" s="53"/>
      <c r="G293" s="102">
        <v>110.66</v>
      </c>
      <c r="H293" s="103">
        <v>2562.59</v>
      </c>
      <c r="Q293" s="7"/>
      <c r="R293" s="6"/>
    </row>
    <row r="294" spans="2:18" ht="15.95" customHeight="1" x14ac:dyDescent="0.2">
      <c r="B294" s="100">
        <v>45456</v>
      </c>
      <c r="C294" s="101">
        <v>116.53229394</v>
      </c>
      <c r="D294" s="101">
        <v>117.31260723</v>
      </c>
      <c r="E294" s="101">
        <v>114.05663878</v>
      </c>
      <c r="F294" s="53"/>
      <c r="G294" s="102">
        <v>112.75</v>
      </c>
      <c r="H294" s="103">
        <v>335.4</v>
      </c>
      <c r="Q294" s="7"/>
      <c r="R294" s="6"/>
    </row>
    <row r="295" spans="2:18" ht="15.95" customHeight="1" x14ac:dyDescent="0.2">
      <c r="B295" s="100">
        <v>45457</v>
      </c>
      <c r="C295" s="101">
        <v>116.53229394</v>
      </c>
      <c r="D295" s="101">
        <v>117.91346009999999</v>
      </c>
      <c r="E295" s="101">
        <v>114.10142831</v>
      </c>
      <c r="F295" s="53"/>
      <c r="G295" s="102">
        <v>112.75</v>
      </c>
      <c r="H295" s="103">
        <v>0</v>
      </c>
      <c r="Q295" s="7"/>
      <c r="R295" s="6"/>
    </row>
    <row r="296" spans="2:18" ht="15.95" customHeight="1" x14ac:dyDescent="0.2">
      <c r="B296" s="100">
        <v>45460</v>
      </c>
      <c r="C296" s="101">
        <v>115.82904616</v>
      </c>
      <c r="D296" s="101">
        <v>117.67639373999999</v>
      </c>
      <c r="E296" s="101">
        <v>114.14623546</v>
      </c>
      <c r="F296" s="53"/>
      <c r="G296" s="102">
        <v>112</v>
      </c>
      <c r="H296" s="103">
        <v>3474.28</v>
      </c>
      <c r="Q296" s="7"/>
      <c r="R296" s="6"/>
    </row>
    <row r="297" spans="2:18" ht="15.95" customHeight="1" x14ac:dyDescent="0.2">
      <c r="B297" s="100">
        <v>45461</v>
      </c>
      <c r="C297" s="101">
        <v>119.95545593</v>
      </c>
      <c r="D297" s="101">
        <v>117.51550186</v>
      </c>
      <c r="E297" s="101">
        <v>114.19106022</v>
      </c>
      <c r="F297" s="53"/>
      <c r="G297" s="102">
        <v>115.99</v>
      </c>
      <c r="H297" s="103">
        <v>39060.199999999997</v>
      </c>
      <c r="Q297" s="7"/>
      <c r="R297" s="6"/>
    </row>
    <row r="298" spans="2:18" ht="15.95" customHeight="1" x14ac:dyDescent="0.2">
      <c r="B298" s="100">
        <v>45462</v>
      </c>
      <c r="C298" s="101">
        <v>118.9316099</v>
      </c>
      <c r="D298" s="101">
        <v>117.47207529000001</v>
      </c>
      <c r="E298" s="101">
        <v>114.2359026</v>
      </c>
      <c r="F298" s="53"/>
      <c r="G298" s="102">
        <v>115</v>
      </c>
      <c r="H298" s="103">
        <v>115</v>
      </c>
      <c r="Q298" s="7"/>
      <c r="R298" s="6"/>
    </row>
    <row r="299" spans="2:18" ht="15.95" customHeight="1" x14ac:dyDescent="0.2">
      <c r="B299" s="100">
        <v>45463</v>
      </c>
      <c r="C299" s="101">
        <v>118.9316099</v>
      </c>
      <c r="D299" s="101">
        <v>117.5183495</v>
      </c>
      <c r="E299" s="101">
        <v>114.28076258999999</v>
      </c>
      <c r="F299" s="53"/>
      <c r="G299" s="102">
        <v>115</v>
      </c>
      <c r="H299" s="103">
        <v>0</v>
      </c>
      <c r="Q299" s="7"/>
      <c r="R299" s="6"/>
    </row>
    <row r="300" spans="2:18" ht="15.95" customHeight="1" x14ac:dyDescent="0.2">
      <c r="B300" s="100">
        <v>45464</v>
      </c>
      <c r="C300" s="101">
        <v>115.83938804</v>
      </c>
      <c r="D300" s="101">
        <v>117.44324288999999</v>
      </c>
      <c r="E300" s="101">
        <v>114.32564019</v>
      </c>
      <c r="F300" s="53"/>
      <c r="G300" s="102">
        <v>112.01</v>
      </c>
      <c r="H300" s="103">
        <v>3421.67</v>
      </c>
      <c r="Q300" s="7"/>
      <c r="R300" s="6"/>
    </row>
    <row r="301" spans="2:18" ht="15.95" customHeight="1" x14ac:dyDescent="0.2">
      <c r="B301" s="100">
        <v>45467</v>
      </c>
      <c r="C301" s="101">
        <v>110.67879035999999</v>
      </c>
      <c r="D301" s="101">
        <v>117.33111691000001</v>
      </c>
      <c r="E301" s="101">
        <v>114.37053541</v>
      </c>
      <c r="F301" s="53"/>
      <c r="G301" s="102">
        <v>107.02</v>
      </c>
      <c r="H301" s="103">
        <v>62692.05</v>
      </c>
      <c r="Q301" s="7"/>
      <c r="R301" s="6"/>
    </row>
    <row r="302" spans="2:18" ht="15.95" customHeight="1" x14ac:dyDescent="0.2">
      <c r="B302" s="100">
        <v>45468</v>
      </c>
      <c r="C302" s="101">
        <v>115.81870429</v>
      </c>
      <c r="D302" s="101">
        <v>117.50909466</v>
      </c>
      <c r="E302" s="101">
        <v>114.41544824</v>
      </c>
      <c r="F302" s="53"/>
      <c r="G302" s="102">
        <v>111.99</v>
      </c>
      <c r="H302" s="103">
        <v>111.99</v>
      </c>
      <c r="Q302" s="7"/>
      <c r="R302" s="6"/>
    </row>
    <row r="303" spans="2:18" ht="15.95" customHeight="1" x14ac:dyDescent="0.2">
      <c r="B303" s="100">
        <v>45469</v>
      </c>
      <c r="C303" s="101">
        <v>113.77101222</v>
      </c>
      <c r="D303" s="101">
        <v>117.85864295</v>
      </c>
      <c r="E303" s="101">
        <v>114.46037869</v>
      </c>
      <c r="F303" s="53"/>
      <c r="G303" s="102">
        <v>110.01</v>
      </c>
      <c r="H303" s="103">
        <v>443</v>
      </c>
      <c r="Q303" s="7"/>
      <c r="R303" s="6"/>
    </row>
    <row r="304" spans="2:18" ht="15.95" customHeight="1" x14ac:dyDescent="0.2">
      <c r="B304" s="100">
        <v>45470</v>
      </c>
      <c r="C304" s="101">
        <v>118.91092614</v>
      </c>
      <c r="D304" s="101">
        <v>118.46625897</v>
      </c>
      <c r="E304" s="101">
        <v>114.50532674</v>
      </c>
      <c r="F304" s="53"/>
      <c r="G304" s="102">
        <v>114.98</v>
      </c>
      <c r="H304" s="103">
        <v>113018.41</v>
      </c>
      <c r="Q304" s="7"/>
      <c r="R304" s="6"/>
    </row>
    <row r="305" spans="2:18" ht="15.95" customHeight="1" x14ac:dyDescent="0.2">
      <c r="B305" s="100">
        <v>45471</v>
      </c>
      <c r="C305" s="101">
        <v>113.76067034</v>
      </c>
      <c r="D305" s="101">
        <v>119.15004947</v>
      </c>
      <c r="E305" s="101">
        <v>114.55029254999999</v>
      </c>
      <c r="F305" s="53"/>
      <c r="G305" s="102">
        <v>110</v>
      </c>
      <c r="H305" s="103">
        <v>2200</v>
      </c>
      <c r="Q305" s="7"/>
      <c r="R305" s="6"/>
    </row>
    <row r="306" spans="2:18" ht="15.95" customHeight="1" x14ac:dyDescent="0.2">
      <c r="B306" s="100">
        <v>45474</v>
      </c>
      <c r="C306" s="101">
        <v>118.90058426</v>
      </c>
      <c r="D306" s="101">
        <v>118.13593228000001</v>
      </c>
      <c r="E306" s="101">
        <v>114.59527597</v>
      </c>
      <c r="F306" s="53"/>
      <c r="G306" s="102">
        <v>114.97</v>
      </c>
      <c r="H306" s="103">
        <v>779.6</v>
      </c>
      <c r="Q306" s="7"/>
      <c r="R306" s="6"/>
    </row>
    <row r="307" spans="2:18" ht="15.95" customHeight="1" x14ac:dyDescent="0.2">
      <c r="B307" s="100">
        <v>45475</v>
      </c>
      <c r="C307" s="101">
        <v>115.82904616</v>
      </c>
      <c r="D307" s="101">
        <v>117.66144361000001</v>
      </c>
      <c r="E307" s="101">
        <v>114.640277</v>
      </c>
      <c r="F307" s="53"/>
      <c r="G307" s="102">
        <v>112</v>
      </c>
      <c r="H307" s="103">
        <v>2327.3200000000002</v>
      </c>
      <c r="Q307" s="7"/>
      <c r="R307" s="6"/>
    </row>
    <row r="308" spans="2:18" ht="15.95" customHeight="1" x14ac:dyDescent="0.2">
      <c r="B308" s="100">
        <v>45476</v>
      </c>
      <c r="C308" s="101">
        <v>114.79485825</v>
      </c>
      <c r="D308" s="101">
        <v>117.56569158000001</v>
      </c>
      <c r="E308" s="101">
        <v>114.68529578</v>
      </c>
      <c r="F308" s="53"/>
      <c r="G308" s="102">
        <v>111</v>
      </c>
      <c r="H308" s="103">
        <v>1660</v>
      </c>
      <c r="Q308" s="7"/>
      <c r="R308" s="6"/>
    </row>
    <row r="309" spans="2:18" ht="15.95" customHeight="1" x14ac:dyDescent="0.2">
      <c r="B309" s="100">
        <v>45477</v>
      </c>
      <c r="C309" s="101">
        <v>118.91092614</v>
      </c>
      <c r="D309" s="101">
        <v>118.30785878</v>
      </c>
      <c r="E309" s="101">
        <v>114.73033218</v>
      </c>
      <c r="F309" s="53"/>
      <c r="G309" s="102">
        <v>114.98</v>
      </c>
      <c r="H309" s="103">
        <v>105579.47</v>
      </c>
      <c r="Q309" s="7"/>
      <c r="R309" s="6"/>
    </row>
    <row r="310" spans="2:18" ht="15.95" customHeight="1" x14ac:dyDescent="0.2">
      <c r="B310" s="100">
        <v>45478</v>
      </c>
      <c r="C310" s="101">
        <v>113.75032846000001</v>
      </c>
      <c r="D310" s="101">
        <v>118.9475108</v>
      </c>
      <c r="E310" s="101">
        <v>114.77538632</v>
      </c>
      <c r="F310" s="53"/>
      <c r="G310" s="102">
        <v>109.99</v>
      </c>
      <c r="H310" s="103">
        <v>14200.48</v>
      </c>
      <c r="Q310" s="7"/>
      <c r="R310" s="6"/>
    </row>
    <row r="311" spans="2:18" ht="15.95" customHeight="1" x14ac:dyDescent="0.2">
      <c r="B311" s="100">
        <v>45481</v>
      </c>
      <c r="C311" s="101">
        <v>110.52366216999999</v>
      </c>
      <c r="D311" s="101">
        <v>119.15111734</v>
      </c>
      <c r="E311" s="101">
        <v>114.82045821</v>
      </c>
      <c r="F311" s="53"/>
      <c r="G311" s="102">
        <v>106.87</v>
      </c>
      <c r="H311" s="103">
        <v>106.87</v>
      </c>
      <c r="Q311" s="7"/>
      <c r="R311" s="6"/>
    </row>
    <row r="312" spans="2:18" ht="15.95" customHeight="1" x14ac:dyDescent="0.2">
      <c r="B312" s="100">
        <v>45482</v>
      </c>
      <c r="C312" s="101">
        <v>113.75032846000001</v>
      </c>
      <c r="D312" s="101">
        <v>119.21518933</v>
      </c>
      <c r="E312" s="101">
        <v>114.86554772</v>
      </c>
      <c r="F312" s="53"/>
      <c r="G312" s="102">
        <v>109.99</v>
      </c>
      <c r="H312" s="103">
        <v>326.89</v>
      </c>
      <c r="Q312" s="7"/>
      <c r="R312" s="6"/>
    </row>
    <row r="313" spans="2:18" ht="15.95" customHeight="1" x14ac:dyDescent="0.2">
      <c r="B313" s="100">
        <v>45483</v>
      </c>
      <c r="C313" s="101">
        <v>113.73998657999999</v>
      </c>
      <c r="D313" s="101">
        <v>119.21091786</v>
      </c>
      <c r="E313" s="101">
        <v>114.91065497</v>
      </c>
      <c r="F313" s="53"/>
      <c r="G313" s="102">
        <v>109.98</v>
      </c>
      <c r="H313" s="103">
        <v>216.88</v>
      </c>
      <c r="Q313" s="7"/>
      <c r="R313" s="6"/>
    </row>
    <row r="314" spans="2:18" ht="15.95" customHeight="1" x14ac:dyDescent="0.2">
      <c r="B314" s="100">
        <v>45484</v>
      </c>
      <c r="C314" s="101">
        <v>113.24357637999999</v>
      </c>
      <c r="D314" s="101">
        <v>119.26787074000001</v>
      </c>
      <c r="E314" s="101">
        <v>114.95577996999999</v>
      </c>
      <c r="F314" s="53"/>
      <c r="G314" s="102">
        <v>109.5</v>
      </c>
      <c r="H314" s="103">
        <v>3402.99</v>
      </c>
      <c r="Q314" s="7"/>
      <c r="R314" s="6"/>
    </row>
    <row r="315" spans="2:18" ht="15.95" customHeight="1" x14ac:dyDescent="0.2">
      <c r="B315" s="100">
        <v>45485</v>
      </c>
      <c r="C315" s="101">
        <v>112.91263625000001</v>
      </c>
      <c r="D315" s="101">
        <v>119.95949226</v>
      </c>
      <c r="E315" s="101">
        <v>115.00092259</v>
      </c>
      <c r="F315" s="53"/>
      <c r="G315" s="102">
        <v>109.18</v>
      </c>
      <c r="H315" s="103">
        <v>109.18</v>
      </c>
      <c r="Q315" s="7"/>
      <c r="R315" s="6"/>
    </row>
    <row r="316" spans="2:18" ht="15.95" customHeight="1" x14ac:dyDescent="0.2">
      <c r="B316" s="100">
        <v>45488</v>
      </c>
      <c r="C316" s="101">
        <v>112.71614055000001</v>
      </c>
      <c r="D316" s="101">
        <v>120.14423316</v>
      </c>
      <c r="E316" s="101">
        <v>115.04608295</v>
      </c>
      <c r="F316" s="53"/>
      <c r="G316" s="102">
        <v>108.99</v>
      </c>
      <c r="H316" s="103">
        <v>429.07</v>
      </c>
      <c r="Q316" s="7"/>
      <c r="R316" s="6"/>
    </row>
    <row r="317" spans="2:18" ht="15.95" customHeight="1" x14ac:dyDescent="0.2">
      <c r="B317" s="100">
        <v>45489</v>
      </c>
      <c r="C317" s="101">
        <v>111.69229452</v>
      </c>
      <c r="D317" s="101">
        <v>120.41938675999999</v>
      </c>
      <c r="E317" s="101">
        <v>115.09126105999999</v>
      </c>
      <c r="F317" s="53"/>
      <c r="G317" s="102">
        <v>108</v>
      </c>
      <c r="H317" s="103">
        <v>539.39</v>
      </c>
      <c r="Q317" s="7"/>
      <c r="R317" s="6"/>
    </row>
    <row r="318" spans="2:18" ht="15.95" customHeight="1" x14ac:dyDescent="0.2">
      <c r="B318" s="100">
        <v>45490</v>
      </c>
      <c r="C318" s="101">
        <v>109.62391869</v>
      </c>
      <c r="D318" s="101">
        <v>120.60128001</v>
      </c>
      <c r="E318" s="101">
        <v>115.13645692</v>
      </c>
      <c r="F318" s="53"/>
      <c r="G318" s="102">
        <v>106</v>
      </c>
      <c r="H318" s="103">
        <v>28206.43</v>
      </c>
      <c r="Q318" s="7"/>
      <c r="R318" s="6"/>
    </row>
    <row r="319" spans="2:18" ht="15.95" customHeight="1" x14ac:dyDescent="0.2">
      <c r="B319" s="100">
        <v>45491</v>
      </c>
      <c r="C319" s="101">
        <v>107.96921802999999</v>
      </c>
      <c r="D319" s="101">
        <v>120.40692831</v>
      </c>
      <c r="E319" s="101">
        <v>115.18167052</v>
      </c>
      <c r="F319" s="53"/>
      <c r="G319" s="102">
        <v>104.4</v>
      </c>
      <c r="H319" s="103">
        <v>425.68</v>
      </c>
      <c r="Q319" s="7"/>
      <c r="R319" s="6"/>
    </row>
    <row r="320" spans="2:18" ht="15.95" customHeight="1" x14ac:dyDescent="0.2">
      <c r="B320" s="100">
        <v>45492</v>
      </c>
      <c r="C320" s="101">
        <v>107.96921802999999</v>
      </c>
      <c r="D320" s="101">
        <v>120.73013589999999</v>
      </c>
      <c r="E320" s="101">
        <v>115.22690188</v>
      </c>
      <c r="F320" s="53"/>
      <c r="G320" s="102">
        <v>104.4</v>
      </c>
      <c r="H320" s="103">
        <v>0</v>
      </c>
    </row>
    <row r="321" spans="2:8" ht="15.95" customHeight="1" x14ac:dyDescent="0.2">
      <c r="B321" s="100">
        <v>45495</v>
      </c>
      <c r="C321" s="101">
        <v>109.7169956</v>
      </c>
      <c r="D321" s="101">
        <v>120.70415115</v>
      </c>
      <c r="E321" s="101">
        <v>115.27215098000001</v>
      </c>
      <c r="F321" s="53"/>
      <c r="G321" s="102">
        <v>106.09</v>
      </c>
      <c r="H321" s="103">
        <v>53241.24</v>
      </c>
    </row>
    <row r="322" spans="2:8" ht="15.95" customHeight="1" x14ac:dyDescent="0.2">
      <c r="B322" s="100">
        <v>45496</v>
      </c>
      <c r="C322" s="101">
        <v>108.58973078</v>
      </c>
      <c r="D322" s="101">
        <v>120.53329251</v>
      </c>
      <c r="E322" s="101">
        <v>115.31741783</v>
      </c>
      <c r="F322" s="53"/>
      <c r="G322" s="102">
        <v>105</v>
      </c>
      <c r="H322" s="103">
        <v>525.04999999999995</v>
      </c>
    </row>
    <row r="323" spans="2:8" ht="15.95" customHeight="1" x14ac:dyDescent="0.2">
      <c r="B323" s="100">
        <v>45497</v>
      </c>
      <c r="C323" s="101">
        <v>107.55554287</v>
      </c>
      <c r="D323" s="101">
        <v>120.36670534</v>
      </c>
      <c r="E323" s="101">
        <v>115.36270257</v>
      </c>
      <c r="F323" s="53"/>
      <c r="G323" s="102">
        <v>104</v>
      </c>
      <c r="H323" s="103">
        <v>623.62</v>
      </c>
    </row>
    <row r="324" spans="2:8" ht="15.95" customHeight="1" x14ac:dyDescent="0.2">
      <c r="B324" s="100">
        <v>45498</v>
      </c>
      <c r="C324" s="101">
        <v>107.55554287</v>
      </c>
      <c r="D324" s="101">
        <v>120.13497832</v>
      </c>
      <c r="E324" s="101">
        <v>115.40800505</v>
      </c>
      <c r="F324" s="53"/>
      <c r="G324" s="102">
        <v>104</v>
      </c>
      <c r="H324" s="103">
        <v>208</v>
      </c>
    </row>
    <row r="325" spans="2:8" ht="15.95" customHeight="1" x14ac:dyDescent="0.2">
      <c r="B325" s="100">
        <v>45499</v>
      </c>
      <c r="C325" s="101">
        <v>107.56588475</v>
      </c>
      <c r="D325" s="101">
        <v>120.16523453000001</v>
      </c>
      <c r="E325" s="101">
        <v>115.45332528</v>
      </c>
      <c r="F325" s="53"/>
      <c r="G325" s="102">
        <v>104.01</v>
      </c>
      <c r="H325" s="103">
        <v>1376.57</v>
      </c>
    </row>
    <row r="326" spans="2:8" ht="15.95" customHeight="1" x14ac:dyDescent="0.2">
      <c r="B326" s="100">
        <v>45502</v>
      </c>
      <c r="C326" s="101">
        <v>107.15220958</v>
      </c>
      <c r="D326" s="101">
        <v>119.36540255</v>
      </c>
      <c r="E326" s="101">
        <v>115.49866339</v>
      </c>
      <c r="F326" s="53"/>
      <c r="G326" s="102">
        <v>103.61</v>
      </c>
      <c r="H326" s="103">
        <v>21841.59</v>
      </c>
    </row>
    <row r="327" spans="2:8" ht="15.95" customHeight="1" x14ac:dyDescent="0.2">
      <c r="B327" s="100">
        <v>45503</v>
      </c>
      <c r="C327" s="101">
        <v>107.15220958</v>
      </c>
      <c r="D327" s="101">
        <v>119.54409219999999</v>
      </c>
      <c r="E327" s="101">
        <v>115.54401925000001</v>
      </c>
      <c r="F327" s="53"/>
      <c r="G327" s="102">
        <v>103.61</v>
      </c>
      <c r="H327" s="103">
        <v>21758.1</v>
      </c>
    </row>
    <row r="328" spans="2:8" ht="15.95" customHeight="1" x14ac:dyDescent="0.2">
      <c r="B328" s="100">
        <v>45504</v>
      </c>
      <c r="C328" s="101">
        <v>107.15220958</v>
      </c>
      <c r="D328" s="101">
        <v>119.77119181</v>
      </c>
      <c r="E328" s="101">
        <v>115.58939286</v>
      </c>
      <c r="F328" s="53"/>
      <c r="G328" s="102">
        <v>103.61</v>
      </c>
      <c r="H328" s="103">
        <v>0</v>
      </c>
    </row>
    <row r="329" spans="2:8" ht="15.95" customHeight="1" x14ac:dyDescent="0.2">
      <c r="B329" s="100">
        <v>45505</v>
      </c>
      <c r="C329" s="101">
        <v>103.07750921</v>
      </c>
      <c r="D329" s="101">
        <v>119.80038016</v>
      </c>
      <c r="E329" s="101">
        <v>115.63478435</v>
      </c>
      <c r="F329" s="53"/>
      <c r="G329" s="102">
        <v>99.67</v>
      </c>
      <c r="H329" s="103">
        <v>35294.720000000001</v>
      </c>
    </row>
    <row r="330" spans="2:8" ht="15.95" customHeight="1" x14ac:dyDescent="0.2">
      <c r="B330" s="100">
        <v>45506</v>
      </c>
      <c r="C330" s="101">
        <v>101.45383418</v>
      </c>
      <c r="D330" s="101">
        <v>119.92033716</v>
      </c>
      <c r="E330" s="101">
        <v>115.68019372000001</v>
      </c>
      <c r="F330" s="53"/>
      <c r="G330" s="102">
        <v>98.1</v>
      </c>
      <c r="H330" s="103">
        <v>9419.6200000000008</v>
      </c>
    </row>
    <row r="331" spans="2:8" ht="15.95" customHeight="1" x14ac:dyDescent="0.2">
      <c r="B331" s="100">
        <v>45509</v>
      </c>
      <c r="C331" s="101">
        <v>101.36075726999999</v>
      </c>
      <c r="D331" s="101">
        <v>119.33906184</v>
      </c>
      <c r="E331" s="101">
        <v>115.72562084</v>
      </c>
      <c r="F331" s="53"/>
      <c r="G331" s="102">
        <v>98.01</v>
      </c>
      <c r="H331" s="103">
        <v>1666.17</v>
      </c>
    </row>
    <row r="332" spans="2:8" ht="15.95" customHeight="1" x14ac:dyDescent="0.2">
      <c r="B332" s="100">
        <v>45510</v>
      </c>
      <c r="C332" s="101">
        <v>101.40212479</v>
      </c>
      <c r="D332" s="101">
        <v>119.15396498</v>
      </c>
      <c r="E332" s="101">
        <v>115.77106585</v>
      </c>
      <c r="F332" s="53"/>
      <c r="G332" s="102">
        <v>98.05</v>
      </c>
      <c r="H332" s="103">
        <v>1764.9</v>
      </c>
    </row>
    <row r="333" spans="2:8" ht="15.95" customHeight="1" x14ac:dyDescent="0.2">
      <c r="B333" s="100">
        <v>45511</v>
      </c>
      <c r="C333" s="101">
        <v>101.35041538999999</v>
      </c>
      <c r="D333" s="101">
        <v>119.21981675000001</v>
      </c>
      <c r="E333" s="101">
        <v>115.81652873</v>
      </c>
      <c r="F333" s="53"/>
      <c r="G333" s="102">
        <v>98</v>
      </c>
      <c r="H333" s="103">
        <v>51367.01</v>
      </c>
    </row>
    <row r="334" spans="2:8" ht="15.95" customHeight="1" x14ac:dyDescent="0.2">
      <c r="B334" s="100">
        <v>45512</v>
      </c>
      <c r="C334" s="101">
        <v>101.35041538999999</v>
      </c>
      <c r="D334" s="101">
        <v>119.06924758</v>
      </c>
      <c r="E334" s="101">
        <v>115.86200937</v>
      </c>
      <c r="F334" s="53"/>
      <c r="G334" s="102">
        <v>98</v>
      </c>
      <c r="H334" s="103">
        <v>3130.56</v>
      </c>
    </row>
    <row r="335" spans="2:8" ht="15.95" customHeight="1" x14ac:dyDescent="0.2">
      <c r="B335" s="100">
        <v>45513</v>
      </c>
      <c r="C335" s="101">
        <v>112.72648243</v>
      </c>
      <c r="D335" s="101">
        <v>119.24402172000001</v>
      </c>
      <c r="E335" s="101">
        <v>115.90750789000001</v>
      </c>
      <c r="F335" s="53"/>
      <c r="G335" s="102">
        <v>109</v>
      </c>
      <c r="H335" s="103">
        <v>96578.58</v>
      </c>
    </row>
    <row r="336" spans="2:8" ht="15.95" customHeight="1" x14ac:dyDescent="0.2">
      <c r="B336" s="100">
        <v>45516</v>
      </c>
      <c r="C336" s="101">
        <v>117.77331943999999</v>
      </c>
      <c r="D336" s="101">
        <v>119.32517958</v>
      </c>
      <c r="E336" s="101">
        <v>115.95302429</v>
      </c>
      <c r="F336" s="53"/>
      <c r="G336" s="102">
        <v>113.88</v>
      </c>
      <c r="H336" s="103">
        <v>33672.92</v>
      </c>
    </row>
    <row r="337" spans="2:8" ht="15.95" customHeight="1" x14ac:dyDescent="0.2">
      <c r="B337" s="100">
        <v>45517</v>
      </c>
      <c r="C337" s="101">
        <v>115.45673852</v>
      </c>
      <c r="D337" s="101">
        <v>119.43018644999999</v>
      </c>
      <c r="E337" s="101">
        <v>115.99855857</v>
      </c>
      <c r="F337" s="53"/>
      <c r="G337" s="102">
        <v>111.64</v>
      </c>
      <c r="H337" s="103">
        <v>11871.86</v>
      </c>
    </row>
    <row r="338" spans="2:8" ht="15.95" customHeight="1" x14ac:dyDescent="0.2">
      <c r="B338" s="100">
        <v>45518</v>
      </c>
      <c r="C338" s="101">
        <v>116.8528922</v>
      </c>
      <c r="D338" s="101">
        <v>119.71139128</v>
      </c>
      <c r="E338" s="101">
        <v>116.04411073</v>
      </c>
      <c r="F338" s="53"/>
      <c r="G338" s="102">
        <v>112.99</v>
      </c>
      <c r="H338" s="103">
        <v>551.55999999999995</v>
      </c>
    </row>
    <row r="339" spans="2:8" ht="15.95" customHeight="1" x14ac:dyDescent="0.2">
      <c r="B339" s="100">
        <v>45519</v>
      </c>
      <c r="C339" s="101">
        <v>108.58973078</v>
      </c>
      <c r="D339" s="101">
        <v>120.10009468</v>
      </c>
      <c r="E339" s="101">
        <v>116.08968077999999</v>
      </c>
      <c r="F339" s="53"/>
      <c r="G339" s="102">
        <v>105</v>
      </c>
      <c r="H339" s="103">
        <v>735.02</v>
      </c>
    </row>
    <row r="340" spans="2:8" ht="15.95" customHeight="1" x14ac:dyDescent="0.2">
      <c r="B340" s="100">
        <v>45520</v>
      </c>
      <c r="C340" s="101">
        <v>107.55554287</v>
      </c>
      <c r="D340" s="101">
        <v>120.50730776</v>
      </c>
      <c r="E340" s="101">
        <v>116.13526871000001</v>
      </c>
      <c r="F340" s="53"/>
      <c r="G340" s="102">
        <v>104</v>
      </c>
      <c r="H340" s="103">
        <v>6240</v>
      </c>
    </row>
    <row r="341" spans="2:8" ht="15.95" customHeight="1" x14ac:dyDescent="0.2">
      <c r="B341" s="100">
        <v>45523</v>
      </c>
      <c r="C341" s="101">
        <v>113.23323449999999</v>
      </c>
      <c r="D341" s="101">
        <v>120.38485907</v>
      </c>
      <c r="E341" s="101">
        <v>116.18087452</v>
      </c>
      <c r="F341" s="53"/>
      <c r="G341" s="102">
        <v>109.49</v>
      </c>
      <c r="H341" s="103">
        <v>11245.68</v>
      </c>
    </row>
    <row r="342" spans="2:8" ht="15.95" customHeight="1" x14ac:dyDescent="0.2">
      <c r="B342" s="100">
        <v>45524</v>
      </c>
      <c r="C342" s="101">
        <v>113.23323449999999</v>
      </c>
      <c r="D342" s="101">
        <v>120.40265685</v>
      </c>
      <c r="E342" s="101">
        <v>116.22649822</v>
      </c>
      <c r="F342" s="53"/>
      <c r="G342" s="102">
        <v>109.49</v>
      </c>
      <c r="H342" s="103">
        <v>0</v>
      </c>
    </row>
    <row r="343" spans="2:8" ht="15.95" customHeight="1" x14ac:dyDescent="0.2">
      <c r="B343" s="100">
        <v>45525</v>
      </c>
      <c r="C343" s="101">
        <v>112.72648243</v>
      </c>
      <c r="D343" s="101">
        <v>120.37773996</v>
      </c>
      <c r="E343" s="101">
        <v>116.27213992999999</v>
      </c>
      <c r="F343" s="53"/>
      <c r="G343" s="102">
        <v>109</v>
      </c>
      <c r="H343" s="103">
        <v>5572.97</v>
      </c>
    </row>
    <row r="344" spans="2:8" ht="15.95" customHeight="1" x14ac:dyDescent="0.2">
      <c r="B344" s="100">
        <v>45526</v>
      </c>
      <c r="C344" s="101">
        <v>112.69545678999999</v>
      </c>
      <c r="D344" s="101">
        <v>120.26454612000001</v>
      </c>
      <c r="E344" s="101">
        <v>116.31779951999999</v>
      </c>
      <c r="F344" s="53"/>
      <c r="G344" s="102">
        <v>108.97</v>
      </c>
      <c r="H344" s="103">
        <v>636</v>
      </c>
    </row>
    <row r="345" spans="2:8" ht="15.95" customHeight="1" x14ac:dyDescent="0.2">
      <c r="B345" s="100">
        <v>45527</v>
      </c>
      <c r="C345" s="101">
        <v>107.55554287</v>
      </c>
      <c r="D345" s="101">
        <v>120.6133825</v>
      </c>
      <c r="E345" s="101">
        <v>116.363477</v>
      </c>
      <c r="F345" s="53"/>
      <c r="G345" s="102">
        <v>104</v>
      </c>
      <c r="H345" s="103">
        <v>9303.59</v>
      </c>
    </row>
    <row r="346" spans="2:8" ht="15.95" customHeight="1" x14ac:dyDescent="0.2">
      <c r="B346" s="100">
        <v>45530</v>
      </c>
      <c r="C346" s="101">
        <v>111.68195264000001</v>
      </c>
      <c r="D346" s="101">
        <v>120.5582094</v>
      </c>
      <c r="E346" s="101">
        <v>116.40917249</v>
      </c>
      <c r="F346" s="53"/>
      <c r="G346" s="102">
        <v>107.99</v>
      </c>
      <c r="H346" s="103">
        <v>23788.82</v>
      </c>
    </row>
    <row r="347" spans="2:8" ht="15.95" customHeight="1" x14ac:dyDescent="0.2">
      <c r="B347" s="100">
        <v>45531</v>
      </c>
      <c r="C347" s="101">
        <v>110.63742284999999</v>
      </c>
      <c r="D347" s="101">
        <v>120.45249062000001</v>
      </c>
      <c r="E347" s="101">
        <v>116.45488587</v>
      </c>
      <c r="F347" s="53"/>
      <c r="G347" s="102">
        <v>106.98</v>
      </c>
      <c r="H347" s="103">
        <v>106.98</v>
      </c>
    </row>
    <row r="348" spans="2:8" ht="15.95" customHeight="1" x14ac:dyDescent="0.2">
      <c r="B348" s="100">
        <v>45532</v>
      </c>
      <c r="C348" s="101">
        <v>110.63742284999999</v>
      </c>
      <c r="D348" s="101">
        <v>120.37275658999999</v>
      </c>
      <c r="E348" s="101">
        <v>116.50061726</v>
      </c>
      <c r="F348" s="53"/>
      <c r="G348" s="102">
        <v>106.98</v>
      </c>
      <c r="H348" s="103">
        <v>0</v>
      </c>
    </row>
    <row r="349" spans="2:8" ht="15.95" customHeight="1" x14ac:dyDescent="0.2">
      <c r="B349" s="100">
        <v>45533</v>
      </c>
      <c r="C349" s="101">
        <v>110.63742284999999</v>
      </c>
      <c r="D349" s="101">
        <v>120.52190194000001</v>
      </c>
      <c r="E349" s="101">
        <v>116.54636653999999</v>
      </c>
      <c r="F349" s="53"/>
      <c r="G349" s="102">
        <v>106.98</v>
      </c>
      <c r="H349" s="103">
        <v>0</v>
      </c>
    </row>
    <row r="350" spans="2:8" ht="15.95" customHeight="1" x14ac:dyDescent="0.2">
      <c r="B350" s="100">
        <v>45534</v>
      </c>
      <c r="C350" s="101">
        <v>110.63742284999999</v>
      </c>
      <c r="D350" s="101">
        <v>120.79527575</v>
      </c>
      <c r="E350" s="101">
        <v>116.59213382999999</v>
      </c>
      <c r="F350" s="53"/>
      <c r="G350" s="102">
        <v>106.98</v>
      </c>
      <c r="H350" s="103">
        <v>0</v>
      </c>
    </row>
    <row r="351" spans="2:8" ht="15.95" customHeight="1" x14ac:dyDescent="0.2">
      <c r="B351" s="100">
        <v>45537</v>
      </c>
      <c r="C351" s="101">
        <v>110.6581066</v>
      </c>
      <c r="D351" s="101">
        <v>120.64470658</v>
      </c>
      <c r="E351" s="101">
        <v>116.63791913999999</v>
      </c>
      <c r="F351" s="53"/>
      <c r="G351" s="102">
        <v>107</v>
      </c>
      <c r="H351" s="103">
        <v>320.99</v>
      </c>
    </row>
    <row r="352" spans="2:8" ht="15.95" customHeight="1" x14ac:dyDescent="0.2">
      <c r="B352" s="100">
        <v>45538</v>
      </c>
      <c r="C352" s="101">
        <v>108.07263682</v>
      </c>
      <c r="D352" s="101">
        <v>120.44501554999999</v>
      </c>
      <c r="E352" s="101">
        <v>116.68372232999999</v>
      </c>
      <c r="F352" s="53"/>
      <c r="G352" s="102">
        <v>104.5</v>
      </c>
      <c r="H352" s="103">
        <v>728.58</v>
      </c>
    </row>
    <row r="353" spans="2:8" ht="15.95" customHeight="1" x14ac:dyDescent="0.2">
      <c r="B353" s="100">
        <v>45539</v>
      </c>
      <c r="C353" s="101">
        <v>103.41879122</v>
      </c>
      <c r="D353" s="101">
        <v>120.50339225</v>
      </c>
      <c r="E353" s="101">
        <v>116.72954353999999</v>
      </c>
      <c r="F353" s="53"/>
      <c r="G353" s="102">
        <v>100</v>
      </c>
      <c r="H353" s="103">
        <v>44689.54</v>
      </c>
    </row>
    <row r="354" spans="2:8" ht="15.95" customHeight="1" x14ac:dyDescent="0.2">
      <c r="B354" s="100">
        <v>45540</v>
      </c>
      <c r="C354" s="101">
        <v>105.45614140000001</v>
      </c>
      <c r="D354" s="101">
        <v>120.39731752</v>
      </c>
      <c r="E354" s="101">
        <v>116.77538276999999</v>
      </c>
      <c r="F354" s="53"/>
      <c r="G354" s="102">
        <v>101.97</v>
      </c>
      <c r="H354" s="103">
        <v>44529.64</v>
      </c>
    </row>
    <row r="355" spans="2:8" ht="15.95" customHeight="1" x14ac:dyDescent="0.2">
      <c r="B355" s="100">
        <v>45541</v>
      </c>
      <c r="C355" s="101">
        <v>104.97007309</v>
      </c>
      <c r="D355" s="101">
        <v>120.54646287</v>
      </c>
      <c r="E355" s="101">
        <v>116.82124001</v>
      </c>
      <c r="F355" s="53"/>
      <c r="G355" s="102">
        <v>101.5</v>
      </c>
      <c r="H355" s="103">
        <v>5176.49</v>
      </c>
    </row>
    <row r="356" spans="2:8" ht="15.95" customHeight="1" x14ac:dyDescent="0.2">
      <c r="B356" s="100">
        <v>45544</v>
      </c>
      <c r="C356" s="101">
        <v>110.63742284999999</v>
      </c>
      <c r="D356" s="101">
        <v>120.39233414</v>
      </c>
      <c r="E356" s="101">
        <v>116.86711527</v>
      </c>
      <c r="F356" s="53"/>
      <c r="G356" s="102">
        <v>106.98</v>
      </c>
      <c r="H356" s="103">
        <v>5156.9799999999996</v>
      </c>
    </row>
    <row r="357" spans="2:8" ht="15.95" customHeight="1" x14ac:dyDescent="0.2">
      <c r="B357" s="100">
        <v>45545</v>
      </c>
      <c r="C357" s="101">
        <v>103.41879122</v>
      </c>
      <c r="D357" s="101">
        <v>120.02463212000001</v>
      </c>
      <c r="E357" s="101">
        <v>116.91300855</v>
      </c>
      <c r="F357" s="53"/>
      <c r="G357" s="102">
        <v>100</v>
      </c>
      <c r="H357" s="103">
        <v>14712.98</v>
      </c>
    </row>
    <row r="358" spans="2:8" ht="15.95" customHeight="1" x14ac:dyDescent="0.2">
      <c r="B358" s="100">
        <v>45546</v>
      </c>
      <c r="C358" s="101">
        <v>107.54520099</v>
      </c>
      <c r="D358" s="101">
        <v>119.86018068</v>
      </c>
      <c r="E358" s="101">
        <v>116.95891983999999</v>
      </c>
      <c r="F358" s="53"/>
      <c r="G358" s="102">
        <v>103.99</v>
      </c>
      <c r="H358" s="103">
        <v>11864.54</v>
      </c>
    </row>
    <row r="359" spans="2:8" ht="15.95" customHeight="1" x14ac:dyDescent="0.2">
      <c r="B359" s="100">
        <v>45547</v>
      </c>
      <c r="C359" s="101">
        <v>108.46562822999999</v>
      </c>
      <c r="D359" s="101">
        <v>119.5472958</v>
      </c>
      <c r="E359" s="101">
        <v>117.00484915</v>
      </c>
      <c r="F359" s="53"/>
      <c r="G359" s="102">
        <v>104.88</v>
      </c>
      <c r="H359" s="103">
        <v>5171.97</v>
      </c>
    </row>
    <row r="360" spans="2:8" ht="15.95" customHeight="1" x14ac:dyDescent="0.2">
      <c r="B360" s="100">
        <v>45548</v>
      </c>
      <c r="C360" s="101">
        <v>103.44981686</v>
      </c>
      <c r="D360" s="101">
        <v>119.75410594</v>
      </c>
      <c r="E360" s="101">
        <v>117.05079648</v>
      </c>
      <c r="F360" s="53"/>
      <c r="G360" s="102">
        <v>100.03</v>
      </c>
      <c r="H360" s="103">
        <v>19439.52</v>
      </c>
    </row>
    <row r="361" spans="2:8" ht="15.95" customHeight="1" x14ac:dyDescent="0.2">
      <c r="B361" s="100">
        <v>45551</v>
      </c>
      <c r="C361" s="101">
        <v>109.10682473</v>
      </c>
      <c r="D361" s="101">
        <v>119.62667388</v>
      </c>
      <c r="E361" s="101">
        <v>117.09676183000001</v>
      </c>
      <c r="F361" s="53"/>
      <c r="G361" s="102">
        <v>105.5</v>
      </c>
      <c r="H361" s="103">
        <v>37092.06</v>
      </c>
    </row>
    <row r="362" spans="2:8" ht="15.95" customHeight="1" x14ac:dyDescent="0.2">
      <c r="B362" s="100">
        <v>45552</v>
      </c>
      <c r="C362" s="101">
        <v>103.41879122</v>
      </c>
      <c r="D362" s="101">
        <v>119.3753693</v>
      </c>
      <c r="E362" s="101">
        <v>117.14274519</v>
      </c>
      <c r="F362" s="53"/>
      <c r="G362" s="102">
        <v>100</v>
      </c>
      <c r="H362" s="103">
        <v>406138.54</v>
      </c>
    </row>
    <row r="363" spans="2:8" ht="15.95" customHeight="1" x14ac:dyDescent="0.2">
      <c r="B363" s="100">
        <v>45553</v>
      </c>
      <c r="C363" s="101">
        <v>104.45297913</v>
      </c>
      <c r="D363" s="101">
        <v>119.25042892</v>
      </c>
      <c r="E363" s="101">
        <v>117.1887467</v>
      </c>
      <c r="F363" s="53"/>
      <c r="G363" s="102">
        <v>101</v>
      </c>
      <c r="H363" s="103">
        <v>14133.98</v>
      </c>
    </row>
    <row r="364" spans="2:8" ht="15.95" customHeight="1" x14ac:dyDescent="0.2">
      <c r="B364" s="100">
        <v>45554</v>
      </c>
      <c r="C364" s="101">
        <v>107.55554287</v>
      </c>
      <c r="D364" s="101">
        <v>118.91120334</v>
      </c>
      <c r="E364" s="101">
        <v>117.23581848000001</v>
      </c>
      <c r="F364" s="53"/>
      <c r="G364" s="102">
        <v>104</v>
      </c>
      <c r="H364" s="103">
        <v>169748.36</v>
      </c>
    </row>
    <row r="365" spans="2:8" ht="15.95" customHeight="1" x14ac:dyDescent="0.2">
      <c r="B365" s="100">
        <v>45555</v>
      </c>
      <c r="C365" s="101">
        <v>103.96691081</v>
      </c>
      <c r="D365" s="101">
        <v>118.66025472</v>
      </c>
      <c r="E365" s="101">
        <v>117.28290921</v>
      </c>
      <c r="F365" s="53"/>
      <c r="G365" s="102">
        <v>100.53</v>
      </c>
      <c r="H365" s="103">
        <v>1038.0899999999999</v>
      </c>
    </row>
    <row r="366" spans="2:8" ht="15.95" customHeight="1" x14ac:dyDescent="0.2">
      <c r="B366" s="100">
        <v>45558</v>
      </c>
      <c r="C366" s="101">
        <v>103.4291331</v>
      </c>
      <c r="D366" s="101">
        <v>117.89139086</v>
      </c>
      <c r="E366" s="101">
        <v>117.3300189</v>
      </c>
      <c r="F366" s="53"/>
      <c r="G366" s="102">
        <v>100.01</v>
      </c>
      <c r="H366" s="103">
        <v>14901.58</v>
      </c>
    </row>
    <row r="367" spans="2:8" ht="15.95" customHeight="1" x14ac:dyDescent="0.2">
      <c r="B367" s="100">
        <v>45559</v>
      </c>
      <c r="C367" s="101">
        <v>103.4291331</v>
      </c>
      <c r="D367" s="101">
        <v>117.59096442000001</v>
      </c>
      <c r="E367" s="101">
        <v>117.37714755</v>
      </c>
      <c r="F367" s="53"/>
      <c r="G367" s="102">
        <v>100.01</v>
      </c>
      <c r="H367" s="103">
        <v>11801.18</v>
      </c>
    </row>
    <row r="368" spans="2:8" ht="15.95" customHeight="1" x14ac:dyDescent="0.2">
      <c r="B368" s="100">
        <v>45560</v>
      </c>
      <c r="C368" s="101">
        <v>103.4291331</v>
      </c>
      <c r="D368" s="101">
        <v>117.24212804</v>
      </c>
      <c r="E368" s="101">
        <v>117.42429503</v>
      </c>
      <c r="F368" s="53"/>
      <c r="G368" s="102">
        <v>100.01</v>
      </c>
      <c r="H368" s="103">
        <v>5005.3999999999996</v>
      </c>
    </row>
    <row r="369" spans="2:8" ht="15.95" customHeight="1" x14ac:dyDescent="0.2">
      <c r="B369" s="100">
        <v>45561</v>
      </c>
      <c r="C369" s="101">
        <v>103.4291331</v>
      </c>
      <c r="D369" s="101">
        <v>117.25672222</v>
      </c>
      <c r="E369" s="101">
        <v>117.47146146</v>
      </c>
      <c r="F369" s="53"/>
      <c r="G369" s="102">
        <v>100.01</v>
      </c>
      <c r="H369" s="103">
        <v>0</v>
      </c>
    </row>
    <row r="370" spans="2:8" ht="15.95" customHeight="1" x14ac:dyDescent="0.2">
      <c r="B370" s="100">
        <v>45562</v>
      </c>
      <c r="C370" s="101">
        <v>103.4291331</v>
      </c>
      <c r="D370" s="101">
        <v>117.7902995</v>
      </c>
      <c r="E370" s="101">
        <v>117.51864685</v>
      </c>
      <c r="F370" s="53"/>
      <c r="G370" s="102">
        <v>100.01</v>
      </c>
      <c r="H370" s="103">
        <v>0</v>
      </c>
    </row>
    <row r="371" spans="2:8" ht="15.95" customHeight="1" x14ac:dyDescent="0.2">
      <c r="B371" s="100">
        <v>45565</v>
      </c>
      <c r="C371" s="101">
        <v>108.58973078</v>
      </c>
      <c r="D371" s="101">
        <v>117.67781755999999</v>
      </c>
      <c r="E371" s="101">
        <v>117.5658512</v>
      </c>
      <c r="F371" s="53"/>
      <c r="G371" s="102">
        <v>105</v>
      </c>
      <c r="H371" s="103">
        <v>57500</v>
      </c>
    </row>
    <row r="372" spans="2:8" ht="15.95" customHeight="1" x14ac:dyDescent="0.2">
      <c r="B372" s="100">
        <v>45566</v>
      </c>
      <c r="C372" s="101">
        <v>107.76238044999999</v>
      </c>
      <c r="D372" s="101">
        <v>116.69288872</v>
      </c>
      <c r="E372" s="101">
        <v>117.6130745</v>
      </c>
      <c r="F372" s="53"/>
      <c r="G372" s="102">
        <v>104.2</v>
      </c>
      <c r="H372" s="103">
        <v>312.58999999999997</v>
      </c>
    </row>
    <row r="373" spans="2:8" ht="15.95" customHeight="1" x14ac:dyDescent="0.2">
      <c r="B373" s="100">
        <v>45567</v>
      </c>
      <c r="C373" s="101">
        <v>106.52135495</v>
      </c>
      <c r="D373" s="101">
        <v>116.71282222000001</v>
      </c>
      <c r="E373" s="101">
        <v>117.66031676999999</v>
      </c>
      <c r="F373" s="53"/>
      <c r="G373" s="102">
        <v>103</v>
      </c>
      <c r="H373" s="103">
        <v>206</v>
      </c>
    </row>
    <row r="374" spans="2:8" ht="15.95" customHeight="1" x14ac:dyDescent="0.2">
      <c r="B374" s="100">
        <v>45568</v>
      </c>
      <c r="C374" s="101">
        <v>107.1935771</v>
      </c>
      <c r="D374" s="101">
        <v>116.45439854</v>
      </c>
      <c r="E374" s="101">
        <v>117.70757799</v>
      </c>
      <c r="F374" s="53"/>
      <c r="G374" s="102">
        <v>103.65</v>
      </c>
      <c r="H374" s="103">
        <v>2551.65</v>
      </c>
    </row>
    <row r="375" spans="2:8" ht="15.95" customHeight="1" x14ac:dyDescent="0.2">
      <c r="B375" s="100">
        <v>45569</v>
      </c>
      <c r="C375" s="101">
        <v>105.61126959000001</v>
      </c>
      <c r="D375" s="101">
        <v>116.62169762000001</v>
      </c>
      <c r="E375" s="101">
        <v>117.75485817000001</v>
      </c>
      <c r="F375" s="53"/>
      <c r="G375" s="102">
        <v>102.12</v>
      </c>
      <c r="H375" s="103">
        <v>510.75</v>
      </c>
    </row>
    <row r="376" spans="2:8" ht="15.95" customHeight="1" x14ac:dyDescent="0.2">
      <c r="B376" s="100">
        <v>45572</v>
      </c>
      <c r="C376" s="101">
        <v>105.61126959000001</v>
      </c>
      <c r="D376" s="101">
        <v>116.60389984</v>
      </c>
      <c r="E376" s="101">
        <v>117.80215745</v>
      </c>
      <c r="F376" s="53"/>
      <c r="G376" s="102">
        <v>102.12</v>
      </c>
      <c r="H376" s="103">
        <v>0</v>
      </c>
    </row>
    <row r="377" spans="2:8" ht="15.95" customHeight="1" x14ac:dyDescent="0.2">
      <c r="B377" s="100">
        <v>45573</v>
      </c>
      <c r="C377" s="101">
        <v>103.41879122</v>
      </c>
      <c r="D377" s="101">
        <v>115.93434756000001</v>
      </c>
      <c r="E377" s="101">
        <v>117.84947568</v>
      </c>
      <c r="F377" s="53"/>
      <c r="G377" s="102">
        <v>100</v>
      </c>
      <c r="H377" s="103">
        <v>5202.04</v>
      </c>
    </row>
    <row r="378" spans="2:8" ht="15.95" customHeight="1" x14ac:dyDescent="0.2">
      <c r="B378" s="100">
        <v>45574</v>
      </c>
      <c r="C378" s="101">
        <v>102.38460331</v>
      </c>
      <c r="D378" s="101">
        <v>115.04944221</v>
      </c>
      <c r="E378" s="101">
        <v>117.89681287000001</v>
      </c>
      <c r="F378" s="53"/>
      <c r="G378" s="102">
        <v>99</v>
      </c>
      <c r="H378" s="103">
        <v>1497.48</v>
      </c>
    </row>
    <row r="379" spans="2:8" ht="15.95" customHeight="1" x14ac:dyDescent="0.2">
      <c r="B379" s="100">
        <v>45575</v>
      </c>
      <c r="C379" s="101">
        <v>102.38460331</v>
      </c>
      <c r="D379" s="101">
        <v>114.25708529000001</v>
      </c>
      <c r="E379" s="101">
        <v>117.94416914999999</v>
      </c>
      <c r="F379" s="53"/>
      <c r="G379" s="102">
        <v>99</v>
      </c>
      <c r="H379" s="103">
        <v>0</v>
      </c>
    </row>
    <row r="380" spans="2:8" ht="15.95" customHeight="1" x14ac:dyDescent="0.2">
      <c r="B380" s="100">
        <v>45576</v>
      </c>
      <c r="C380" s="101">
        <v>104.45297913</v>
      </c>
      <c r="D380" s="101">
        <v>114.5041184</v>
      </c>
      <c r="E380" s="101">
        <v>117.99154439</v>
      </c>
      <c r="F380" s="53"/>
      <c r="G380" s="102">
        <v>101</v>
      </c>
      <c r="H380" s="103">
        <v>2025</v>
      </c>
    </row>
    <row r="381" spans="2:8" ht="15.95" customHeight="1" x14ac:dyDescent="0.2">
      <c r="B381" s="100">
        <v>45579</v>
      </c>
      <c r="C381" s="101">
        <v>103.41879122</v>
      </c>
      <c r="D381" s="101">
        <v>114.91631486</v>
      </c>
      <c r="E381" s="101">
        <v>118.03893872</v>
      </c>
      <c r="F381" s="53"/>
      <c r="G381" s="102">
        <v>100</v>
      </c>
      <c r="H381" s="103">
        <v>4110.01</v>
      </c>
    </row>
    <row r="382" spans="2:8" ht="15.95" customHeight="1" x14ac:dyDescent="0.2">
      <c r="B382" s="100">
        <v>45580</v>
      </c>
      <c r="C382" s="101">
        <v>103.41879122</v>
      </c>
      <c r="D382" s="101">
        <v>115.10603913999999</v>
      </c>
      <c r="E382" s="101">
        <v>118.08635202000001</v>
      </c>
      <c r="F382" s="53"/>
      <c r="G382" s="102">
        <v>100</v>
      </c>
      <c r="H382" s="103">
        <v>22000.5</v>
      </c>
    </row>
    <row r="383" spans="2:8" ht="15.95" customHeight="1" x14ac:dyDescent="0.2">
      <c r="B383" s="100">
        <v>45581</v>
      </c>
      <c r="C383" s="101">
        <v>101.43315043</v>
      </c>
      <c r="D383" s="101">
        <v>115.10354744999999</v>
      </c>
      <c r="E383" s="101">
        <v>118.1337844</v>
      </c>
      <c r="F383" s="53"/>
      <c r="G383" s="102">
        <v>98.08</v>
      </c>
      <c r="H383" s="103">
        <v>5891.03</v>
      </c>
    </row>
    <row r="384" spans="2:8" ht="15.95" customHeight="1" x14ac:dyDescent="0.2">
      <c r="B384" s="100">
        <v>45582</v>
      </c>
      <c r="C384" s="101">
        <v>105.38374825</v>
      </c>
      <c r="D384" s="101">
        <v>114.98572618</v>
      </c>
      <c r="E384" s="101">
        <v>118.18123588</v>
      </c>
      <c r="F384" s="53"/>
      <c r="G384" s="102">
        <v>101.9</v>
      </c>
      <c r="H384" s="103">
        <v>5095</v>
      </c>
    </row>
    <row r="385" spans="2:8" ht="15.95" customHeight="1" x14ac:dyDescent="0.2">
      <c r="B385" s="100">
        <v>45583</v>
      </c>
      <c r="C385" s="101">
        <v>103.41879122</v>
      </c>
      <c r="D385" s="101">
        <v>115.18897677</v>
      </c>
      <c r="E385" s="101">
        <v>118.22870631000001</v>
      </c>
      <c r="F385" s="53"/>
      <c r="G385" s="102">
        <v>100</v>
      </c>
      <c r="H385" s="103">
        <v>42751.09</v>
      </c>
    </row>
    <row r="386" spans="2:8" ht="15.95" customHeight="1" x14ac:dyDescent="0.2">
      <c r="B386" s="100">
        <v>45586</v>
      </c>
      <c r="C386" s="101">
        <v>104.45297913</v>
      </c>
      <c r="D386" s="101">
        <v>114.5432735</v>
      </c>
      <c r="E386" s="101">
        <v>118.27619584</v>
      </c>
      <c r="F386" s="53"/>
      <c r="G386" s="102">
        <v>101</v>
      </c>
      <c r="H386" s="103">
        <v>7070</v>
      </c>
    </row>
    <row r="387" spans="2:8" ht="15.95" customHeight="1" x14ac:dyDescent="0.2">
      <c r="B387" s="100">
        <v>45587</v>
      </c>
      <c r="C387" s="101">
        <v>108.58973078</v>
      </c>
      <c r="D387" s="101">
        <v>114.1834025</v>
      </c>
      <c r="E387" s="101">
        <v>118.32370446</v>
      </c>
      <c r="F387" s="53"/>
      <c r="G387" s="102">
        <v>105</v>
      </c>
      <c r="H387" s="103">
        <v>44317.81</v>
      </c>
    </row>
    <row r="388" spans="2:8" ht="15.95" customHeight="1" x14ac:dyDescent="0.2">
      <c r="B388" s="100">
        <v>45588</v>
      </c>
      <c r="C388" s="101">
        <v>109.62391869</v>
      </c>
      <c r="D388" s="101">
        <v>113.16608171</v>
      </c>
      <c r="E388" s="101">
        <v>118.37123217</v>
      </c>
      <c r="F388" s="53"/>
      <c r="G388" s="102">
        <v>106</v>
      </c>
      <c r="H388" s="103">
        <v>70580.990000000005</v>
      </c>
    </row>
    <row r="389" spans="2:8" ht="15.95" customHeight="1" x14ac:dyDescent="0.2">
      <c r="B389" s="100">
        <v>45589</v>
      </c>
      <c r="C389" s="101">
        <v>110.62708096999999</v>
      </c>
      <c r="D389" s="101">
        <v>112.80336306</v>
      </c>
      <c r="E389" s="101">
        <v>118.41877898</v>
      </c>
      <c r="F389" s="53"/>
      <c r="G389" s="102">
        <v>106.97</v>
      </c>
      <c r="H389" s="103">
        <v>54209.81</v>
      </c>
    </row>
    <row r="390" spans="2:8" ht="15.95" customHeight="1" x14ac:dyDescent="0.2">
      <c r="B390" s="100">
        <v>45590</v>
      </c>
      <c r="C390" s="101">
        <v>110.62708096999999</v>
      </c>
      <c r="D390" s="101">
        <v>113.25257889</v>
      </c>
      <c r="E390" s="101">
        <v>118.46634487999999</v>
      </c>
      <c r="F390" s="53"/>
      <c r="G390" s="102">
        <v>106.97</v>
      </c>
      <c r="H390" s="103">
        <v>0</v>
      </c>
    </row>
    <row r="391" spans="2:8" ht="15.95" customHeight="1" x14ac:dyDescent="0.2">
      <c r="B391" s="100">
        <v>45593</v>
      </c>
      <c r="C391" s="101">
        <v>111.17520055999999</v>
      </c>
      <c r="D391" s="101">
        <v>113.54375048</v>
      </c>
      <c r="E391" s="101">
        <v>118.51392987</v>
      </c>
      <c r="F391" s="53"/>
      <c r="G391" s="102">
        <v>107.5</v>
      </c>
      <c r="H391" s="103">
        <v>67382.37</v>
      </c>
    </row>
    <row r="392" spans="2:8" ht="15.95" customHeight="1" x14ac:dyDescent="0.2">
      <c r="B392" s="100">
        <v>45594</v>
      </c>
      <c r="C392" s="101">
        <v>111.58887572</v>
      </c>
      <c r="D392" s="101">
        <v>113.80181822</v>
      </c>
      <c r="E392" s="101">
        <v>118.56153395</v>
      </c>
      <c r="F392" s="53"/>
      <c r="G392" s="102">
        <v>107.9</v>
      </c>
      <c r="H392" s="103">
        <v>647.39</v>
      </c>
    </row>
    <row r="393" spans="2:8" ht="15.95" customHeight="1" x14ac:dyDescent="0.2">
      <c r="B393" s="100">
        <v>45595</v>
      </c>
      <c r="C393" s="101">
        <v>111.58887572</v>
      </c>
      <c r="D393" s="101">
        <v>114.14994269</v>
      </c>
      <c r="E393" s="101">
        <v>118.60915726</v>
      </c>
      <c r="F393" s="53"/>
      <c r="G393" s="102">
        <v>107.9</v>
      </c>
      <c r="H393" s="103">
        <v>0</v>
      </c>
    </row>
    <row r="394" spans="2:8" ht="15.95" customHeight="1" x14ac:dyDescent="0.2">
      <c r="B394" s="100">
        <v>45596</v>
      </c>
      <c r="C394" s="101">
        <v>111.58887572</v>
      </c>
      <c r="D394" s="101">
        <v>114.07803968</v>
      </c>
      <c r="E394" s="101">
        <v>118.65679966</v>
      </c>
      <c r="F394" s="53"/>
      <c r="G394" s="102">
        <v>107.9</v>
      </c>
      <c r="H394" s="103">
        <v>10034.700000000001</v>
      </c>
    </row>
    <row r="395" spans="2:8" ht="15.95" customHeight="1" x14ac:dyDescent="0.2">
      <c r="B395" s="100">
        <v>45597</v>
      </c>
      <c r="C395" s="101">
        <v>111.58887572</v>
      </c>
      <c r="D395" s="101">
        <v>113.84809242999999</v>
      </c>
      <c r="E395" s="101">
        <v>118.70446115999999</v>
      </c>
      <c r="F395" s="53"/>
      <c r="G395" s="102">
        <v>107.9</v>
      </c>
      <c r="H395" s="103">
        <v>202528.29</v>
      </c>
    </row>
    <row r="396" spans="2:8" ht="15.95" customHeight="1" x14ac:dyDescent="0.2">
      <c r="B396" s="100">
        <v>45600</v>
      </c>
      <c r="C396" s="101">
        <v>116.86323408</v>
      </c>
      <c r="D396" s="101">
        <v>113.4476425</v>
      </c>
      <c r="E396" s="101">
        <v>118.75214188</v>
      </c>
      <c r="F396" s="53"/>
      <c r="G396" s="102">
        <v>113</v>
      </c>
      <c r="H396" s="103">
        <v>53530.31</v>
      </c>
    </row>
    <row r="397" spans="2:8" ht="15.95" customHeight="1" x14ac:dyDescent="0.2">
      <c r="B397" s="100">
        <v>45601</v>
      </c>
      <c r="C397" s="101">
        <v>116.75981529000001</v>
      </c>
      <c r="D397" s="101">
        <v>113.46472837</v>
      </c>
      <c r="E397" s="101">
        <v>118.7998417</v>
      </c>
      <c r="F397" s="53"/>
      <c r="G397" s="102">
        <v>112.9</v>
      </c>
      <c r="H397" s="103">
        <v>3050.8</v>
      </c>
    </row>
    <row r="398" spans="2:8" ht="15.95" customHeight="1" x14ac:dyDescent="0.2">
      <c r="B398" s="100">
        <v>45602</v>
      </c>
      <c r="C398" s="101">
        <v>109.66528621</v>
      </c>
      <c r="D398" s="101">
        <v>113.19028668</v>
      </c>
      <c r="E398" s="101">
        <v>118.84756074000001</v>
      </c>
      <c r="F398" s="53"/>
      <c r="G398" s="102">
        <v>106.04</v>
      </c>
      <c r="H398" s="103">
        <v>424.16</v>
      </c>
    </row>
    <row r="399" spans="2:8" ht="15.95" customHeight="1" x14ac:dyDescent="0.2">
      <c r="B399" s="100">
        <v>45603</v>
      </c>
      <c r="C399" s="101">
        <v>117.89742199</v>
      </c>
      <c r="D399" s="101">
        <v>113.3437035</v>
      </c>
      <c r="E399" s="101">
        <v>118.89742609</v>
      </c>
      <c r="F399" s="53"/>
      <c r="G399" s="102">
        <v>114</v>
      </c>
      <c r="H399" s="103">
        <v>9170.89</v>
      </c>
    </row>
    <row r="400" spans="2:8" ht="15.95" customHeight="1" x14ac:dyDescent="0.2">
      <c r="B400" s="100">
        <v>45604</v>
      </c>
      <c r="C400" s="101">
        <v>116.86323408</v>
      </c>
      <c r="D400" s="101">
        <v>113.75803569</v>
      </c>
      <c r="E400" s="101">
        <v>118.94731240999999</v>
      </c>
      <c r="F400" s="53"/>
      <c r="G400" s="102">
        <v>113</v>
      </c>
      <c r="H400" s="103">
        <v>25801.19</v>
      </c>
    </row>
    <row r="401" spans="2:8" ht="15.95" customHeight="1" x14ac:dyDescent="0.2">
      <c r="B401" s="100">
        <v>45607</v>
      </c>
      <c r="C401" s="101">
        <v>118.41451594</v>
      </c>
      <c r="D401" s="101">
        <v>112.7702592</v>
      </c>
      <c r="E401" s="101">
        <v>118.99721958000001</v>
      </c>
      <c r="F401" s="53"/>
      <c r="G401" s="102">
        <v>114.5</v>
      </c>
      <c r="H401" s="103">
        <v>50129.78</v>
      </c>
    </row>
    <row r="402" spans="2:8" ht="15.95" customHeight="1" x14ac:dyDescent="0.2">
      <c r="B402" s="100">
        <v>45608</v>
      </c>
      <c r="C402" s="101">
        <v>118.9316099</v>
      </c>
      <c r="D402" s="101">
        <v>112.29185502</v>
      </c>
      <c r="E402" s="101">
        <v>119.04714773000001</v>
      </c>
      <c r="F402" s="53"/>
      <c r="G402" s="102">
        <v>115</v>
      </c>
      <c r="H402" s="103">
        <v>97397.94</v>
      </c>
    </row>
    <row r="403" spans="2:8" ht="15.95" customHeight="1" x14ac:dyDescent="0.2">
      <c r="B403" s="100">
        <v>45609</v>
      </c>
      <c r="C403" s="101">
        <v>118.9316099</v>
      </c>
      <c r="D403" s="101">
        <v>112.00424298</v>
      </c>
      <c r="E403" s="101">
        <v>119.09709681</v>
      </c>
      <c r="F403" s="53"/>
      <c r="G403" s="102">
        <v>115</v>
      </c>
      <c r="H403" s="103">
        <v>5172.6499999999996</v>
      </c>
    </row>
    <row r="404" spans="2:8" ht="15.95" customHeight="1" x14ac:dyDescent="0.2">
      <c r="B404" s="100">
        <v>45610</v>
      </c>
      <c r="C404" s="101">
        <v>118.92126802</v>
      </c>
      <c r="D404" s="101">
        <v>112.17581353</v>
      </c>
      <c r="E404" s="101">
        <v>119.14706685</v>
      </c>
      <c r="F404" s="53"/>
      <c r="G404" s="102">
        <v>114.99</v>
      </c>
      <c r="H404" s="103">
        <v>24039.84</v>
      </c>
    </row>
    <row r="405" spans="2:8" ht="15.95" customHeight="1" x14ac:dyDescent="0.2">
      <c r="B405" s="100">
        <v>45614</v>
      </c>
      <c r="C405" s="101">
        <v>119.96579781</v>
      </c>
      <c r="D405" s="101">
        <v>112.38404749</v>
      </c>
      <c r="E405" s="101">
        <v>119.19705784999999</v>
      </c>
      <c r="F405" s="53"/>
      <c r="G405" s="102">
        <v>116</v>
      </c>
      <c r="H405" s="103">
        <v>159354.69</v>
      </c>
    </row>
    <row r="406" spans="2:8" ht="15.95" customHeight="1" x14ac:dyDescent="0.2">
      <c r="B406" s="100">
        <v>45615</v>
      </c>
      <c r="C406" s="101">
        <v>120.98964384999999</v>
      </c>
      <c r="D406" s="101">
        <v>112.58836595</v>
      </c>
      <c r="E406" s="101">
        <v>119.24706983</v>
      </c>
      <c r="F406" s="53"/>
      <c r="G406" s="102">
        <v>116.99</v>
      </c>
      <c r="H406" s="103">
        <v>1609.37</v>
      </c>
    </row>
    <row r="407" spans="2:8" ht="15.95" customHeight="1" x14ac:dyDescent="0.2">
      <c r="B407" s="100">
        <v>45617</v>
      </c>
      <c r="C407" s="101">
        <v>122.03417364000001</v>
      </c>
      <c r="D407" s="101">
        <v>112.55027871</v>
      </c>
      <c r="E407" s="101">
        <v>119.29710279</v>
      </c>
      <c r="F407" s="53"/>
      <c r="G407" s="102">
        <v>118</v>
      </c>
      <c r="H407" s="103">
        <v>28161.45</v>
      </c>
    </row>
    <row r="408" spans="2:8" ht="15.95" customHeight="1" x14ac:dyDescent="0.2">
      <c r="B408" s="100">
        <v>45618</v>
      </c>
      <c r="C408" s="101">
        <v>124.08186569999999</v>
      </c>
      <c r="D408" s="101">
        <v>113.04648066</v>
      </c>
      <c r="E408" s="101">
        <v>119.34715674</v>
      </c>
      <c r="F408" s="53"/>
      <c r="G408" s="102">
        <v>119.98</v>
      </c>
      <c r="H408" s="103">
        <v>6592.39</v>
      </c>
    </row>
    <row r="409" spans="2:8" ht="15.95" customHeight="1" x14ac:dyDescent="0.2">
      <c r="B409" s="100">
        <v>45621</v>
      </c>
      <c r="C409" s="101">
        <v>129.27348903000001</v>
      </c>
      <c r="D409" s="101">
        <v>113.24403596000001</v>
      </c>
      <c r="E409" s="101">
        <v>119.39723170000001</v>
      </c>
      <c r="F409" s="53"/>
      <c r="G409" s="102">
        <v>125</v>
      </c>
      <c r="H409" s="103">
        <v>24317.64</v>
      </c>
    </row>
    <row r="410" spans="2:8" ht="15.95" customHeight="1" x14ac:dyDescent="0.2">
      <c r="B410" s="100">
        <v>45622</v>
      </c>
      <c r="C410" s="101">
        <v>139.60502627</v>
      </c>
      <c r="D410" s="101">
        <v>113.34156777</v>
      </c>
      <c r="E410" s="101">
        <v>119.44732767000001</v>
      </c>
      <c r="F410" s="53"/>
      <c r="G410" s="102">
        <v>134.99</v>
      </c>
      <c r="H410" s="103">
        <v>25973.57</v>
      </c>
    </row>
    <row r="411" spans="2:8" ht="15.95" customHeight="1" x14ac:dyDescent="0.2">
      <c r="B411" s="100">
        <v>45623</v>
      </c>
      <c r="C411" s="101">
        <v>127.2051132</v>
      </c>
      <c r="D411" s="101">
        <v>112.88630069</v>
      </c>
      <c r="E411" s="101">
        <v>119.49744465000001</v>
      </c>
      <c r="F411" s="53"/>
      <c r="G411" s="102">
        <v>123</v>
      </c>
      <c r="H411" s="103">
        <v>14760</v>
      </c>
    </row>
    <row r="412" spans="2:8" ht="15.95" customHeight="1" x14ac:dyDescent="0.2">
      <c r="B412" s="100">
        <v>45624</v>
      </c>
      <c r="C412" s="101">
        <v>135.47861649999999</v>
      </c>
      <c r="D412" s="101">
        <v>111.71841073</v>
      </c>
      <c r="E412" s="101">
        <v>119.54758266</v>
      </c>
      <c r="F412" s="53"/>
      <c r="G412" s="102">
        <v>131</v>
      </c>
      <c r="H412" s="103">
        <v>62512.29</v>
      </c>
    </row>
    <row r="413" spans="2:8" ht="15.95" customHeight="1" x14ac:dyDescent="0.2">
      <c r="B413" s="100">
        <v>45625</v>
      </c>
      <c r="C413" s="101">
        <v>130.16289062999999</v>
      </c>
      <c r="D413" s="101">
        <v>111.67498415999999</v>
      </c>
      <c r="E413" s="101">
        <v>119.59774170999999</v>
      </c>
      <c r="F413" s="53"/>
      <c r="G413" s="102">
        <v>125.86</v>
      </c>
      <c r="H413" s="103">
        <v>34070.06</v>
      </c>
    </row>
    <row r="414" spans="2:8" ht="15.95" customHeight="1" x14ac:dyDescent="0.2">
      <c r="B414" s="100">
        <v>45628</v>
      </c>
      <c r="C414" s="101">
        <v>129.28383091000001</v>
      </c>
      <c r="D414" s="101">
        <v>110.46793907999999</v>
      </c>
      <c r="E414" s="101">
        <v>119.64792181</v>
      </c>
      <c r="F414" s="53"/>
      <c r="G414" s="102">
        <v>125.01</v>
      </c>
      <c r="H414" s="103">
        <v>20876.34</v>
      </c>
    </row>
    <row r="415" spans="2:8" ht="15.95" customHeight="1" x14ac:dyDescent="0.2">
      <c r="B415" s="100">
        <v>45629</v>
      </c>
      <c r="C415" s="101">
        <v>128.23930111999999</v>
      </c>
      <c r="D415" s="101">
        <v>109.3537984</v>
      </c>
      <c r="E415" s="101">
        <v>119.69812296000001</v>
      </c>
      <c r="F415" s="53"/>
      <c r="G415" s="102">
        <v>124</v>
      </c>
      <c r="H415" s="103">
        <v>366.02</v>
      </c>
    </row>
    <row r="416" spans="2:8" ht="15.95" customHeight="1" x14ac:dyDescent="0.2">
      <c r="B416" s="100">
        <v>45630</v>
      </c>
      <c r="C416" s="101">
        <v>140.62887230000001</v>
      </c>
      <c r="D416" s="101">
        <v>107.62136302</v>
      </c>
      <c r="E416" s="101">
        <v>119.74834516</v>
      </c>
      <c r="F416" s="53"/>
      <c r="G416" s="102">
        <v>135.97999999999999</v>
      </c>
      <c r="H416" s="103">
        <v>206179.46</v>
      </c>
    </row>
    <row r="417" spans="2:8" ht="15.95" customHeight="1" x14ac:dyDescent="0.2">
      <c r="B417" s="100">
        <v>45631</v>
      </c>
      <c r="C417" s="101">
        <v>118.9316099</v>
      </c>
      <c r="D417" s="101">
        <v>105.55824499000001</v>
      </c>
      <c r="E417" s="101">
        <v>119.79858845</v>
      </c>
      <c r="F417" s="53"/>
      <c r="G417" s="102">
        <v>115</v>
      </c>
      <c r="H417" s="103">
        <v>247997.47</v>
      </c>
    </row>
    <row r="418" spans="2:8" ht="15.95" customHeight="1" x14ac:dyDescent="0.2">
      <c r="B418" s="100">
        <v>45632</v>
      </c>
      <c r="C418" s="101">
        <v>129.26314715000001</v>
      </c>
      <c r="D418" s="101">
        <v>107.42594346</v>
      </c>
      <c r="E418" s="101">
        <v>119.84885281</v>
      </c>
      <c r="F418" s="53"/>
      <c r="G418" s="102">
        <v>124.99</v>
      </c>
      <c r="H418" s="103">
        <v>2830.8</v>
      </c>
    </row>
    <row r="419" spans="2:8" ht="15.95" customHeight="1" x14ac:dyDescent="0.2">
      <c r="B419" s="100">
        <v>45635</v>
      </c>
      <c r="C419" s="101">
        <v>129.26314715000001</v>
      </c>
      <c r="D419" s="101">
        <v>106.74998398</v>
      </c>
      <c r="E419" s="101">
        <v>119.89913833999999</v>
      </c>
      <c r="F419" s="53"/>
      <c r="G419" s="102">
        <v>124.99</v>
      </c>
      <c r="H419" s="103">
        <v>124.99</v>
      </c>
    </row>
    <row r="420" spans="2:8" ht="15.95" customHeight="1" x14ac:dyDescent="0.2">
      <c r="B420" s="100">
        <v>45636</v>
      </c>
      <c r="C420" s="101">
        <v>129.26314715000001</v>
      </c>
      <c r="D420" s="101">
        <v>105.54649846</v>
      </c>
      <c r="E420" s="101">
        <v>119.94944484</v>
      </c>
      <c r="F420" s="53"/>
      <c r="G420" s="102">
        <v>124.99</v>
      </c>
      <c r="H420" s="103">
        <v>0</v>
      </c>
    </row>
    <row r="421" spans="2:8" ht="15.95" customHeight="1" x14ac:dyDescent="0.2">
      <c r="B421" s="100">
        <v>45637</v>
      </c>
      <c r="C421" s="101">
        <v>129.26314715000001</v>
      </c>
      <c r="D421" s="101">
        <v>104.90043924</v>
      </c>
      <c r="E421" s="101">
        <v>119.99977244</v>
      </c>
      <c r="F421" s="53"/>
      <c r="G421" s="102">
        <v>124.99</v>
      </c>
      <c r="H421" s="103">
        <v>0</v>
      </c>
    </row>
    <row r="422" spans="2:8" ht="15.95" customHeight="1" x14ac:dyDescent="0.2">
      <c r="B422" s="100">
        <v>45638</v>
      </c>
      <c r="C422" s="101">
        <v>125.14707925</v>
      </c>
      <c r="D422" s="101">
        <v>104.90257498</v>
      </c>
      <c r="E422" s="101">
        <v>120.05438809</v>
      </c>
      <c r="F422" s="53"/>
      <c r="G422" s="102">
        <v>121.01</v>
      </c>
      <c r="H422" s="103">
        <v>484.04</v>
      </c>
    </row>
    <row r="423" spans="2:8" ht="15.95" customHeight="1" x14ac:dyDescent="0.2">
      <c r="B423" s="100">
        <v>45639</v>
      </c>
      <c r="C423" s="101">
        <v>125.13673737000001</v>
      </c>
      <c r="D423" s="101">
        <v>105.88394427</v>
      </c>
      <c r="E423" s="101">
        <v>120.10902861</v>
      </c>
      <c r="F423" s="53"/>
      <c r="G423" s="102">
        <v>121</v>
      </c>
      <c r="H423" s="103">
        <v>121</v>
      </c>
    </row>
    <row r="424" spans="2:8" ht="15.95" customHeight="1" x14ac:dyDescent="0.2">
      <c r="B424" s="100">
        <v>45642</v>
      </c>
      <c r="C424" s="101">
        <v>129.25280527000001</v>
      </c>
      <c r="D424" s="101">
        <v>105.26600553</v>
      </c>
      <c r="E424" s="101">
        <v>120.16369400000001</v>
      </c>
      <c r="F424" s="53"/>
      <c r="G424" s="102">
        <v>124.98</v>
      </c>
      <c r="H424" s="103">
        <v>124.98</v>
      </c>
    </row>
    <row r="425" spans="2:8" ht="15.95" customHeight="1" x14ac:dyDescent="0.2">
      <c r="B425" s="100">
        <v>45643</v>
      </c>
      <c r="C425" s="101">
        <v>129.25280527000001</v>
      </c>
      <c r="D425" s="101">
        <v>104.07569037</v>
      </c>
      <c r="E425" s="101">
        <v>120.21838427</v>
      </c>
      <c r="F425" s="53"/>
      <c r="G425" s="102">
        <v>124.98</v>
      </c>
      <c r="H425" s="103">
        <v>0</v>
      </c>
    </row>
    <row r="426" spans="2:8" ht="15.95" customHeight="1" x14ac:dyDescent="0.2">
      <c r="B426" s="100">
        <v>45644</v>
      </c>
      <c r="C426" s="101">
        <v>129.25280527000001</v>
      </c>
      <c r="D426" s="101">
        <v>102.78748745</v>
      </c>
      <c r="E426" s="101">
        <v>120.27309941</v>
      </c>
      <c r="F426" s="53"/>
      <c r="G426" s="102">
        <v>124.98</v>
      </c>
      <c r="H426" s="103">
        <v>0</v>
      </c>
    </row>
    <row r="427" spans="2:8" ht="15.95" customHeight="1" x14ac:dyDescent="0.2">
      <c r="B427" s="100">
        <v>45645</v>
      </c>
      <c r="C427" s="101">
        <v>129.25280527000001</v>
      </c>
      <c r="D427" s="101">
        <v>102.45787266000001</v>
      </c>
      <c r="E427" s="101">
        <v>120.32783956999999</v>
      </c>
      <c r="F427" s="53"/>
      <c r="G427" s="102">
        <v>124.98</v>
      </c>
      <c r="H427" s="103">
        <v>0</v>
      </c>
    </row>
    <row r="428" spans="2:8" ht="15.95" customHeight="1" x14ac:dyDescent="0.2">
      <c r="B428" s="100">
        <v>45646</v>
      </c>
      <c r="C428" s="101">
        <v>129.25280527000001</v>
      </c>
      <c r="D428" s="101">
        <v>104.88798079999999</v>
      </c>
      <c r="E428" s="101">
        <v>120.38260459</v>
      </c>
      <c r="F428" s="53"/>
      <c r="G428" s="102">
        <v>124.98</v>
      </c>
      <c r="H428" s="103">
        <v>0</v>
      </c>
    </row>
    <row r="429" spans="2:8" ht="15.95" customHeight="1" x14ac:dyDescent="0.2">
      <c r="B429" s="100">
        <v>45649</v>
      </c>
      <c r="C429" s="101">
        <v>126.15024153</v>
      </c>
      <c r="D429" s="101">
        <v>107.51884784000001</v>
      </c>
      <c r="E429" s="101">
        <v>120.43739449</v>
      </c>
      <c r="F429" s="53"/>
      <c r="G429" s="102">
        <v>121.98</v>
      </c>
      <c r="H429" s="103">
        <v>708.94</v>
      </c>
    </row>
    <row r="430" spans="2:8" ht="15.95" customHeight="1" x14ac:dyDescent="0.2">
      <c r="B430" s="100">
        <v>45652</v>
      </c>
      <c r="C430" s="101">
        <v>126.15024153</v>
      </c>
      <c r="D430" s="101">
        <v>109.23989263999999</v>
      </c>
      <c r="E430" s="101">
        <v>120.54704918</v>
      </c>
      <c r="F430" s="53"/>
      <c r="G430" s="102">
        <v>121.98</v>
      </c>
      <c r="H430" s="103">
        <v>0</v>
      </c>
    </row>
    <row r="431" spans="2:8" ht="15.95" customHeight="1" x14ac:dyDescent="0.2">
      <c r="B431" s="100">
        <v>45653</v>
      </c>
      <c r="C431" s="101">
        <v>126.15024153</v>
      </c>
      <c r="D431" s="101">
        <v>110.79897769</v>
      </c>
      <c r="E431" s="101">
        <v>120.60191397</v>
      </c>
      <c r="F431" s="53"/>
      <c r="G431" s="102">
        <v>121.98</v>
      </c>
      <c r="H431" s="103">
        <v>0</v>
      </c>
    </row>
    <row r="432" spans="2:8" ht="15.95" customHeight="1" x14ac:dyDescent="0.2">
      <c r="B432" s="100">
        <v>45656</v>
      </c>
      <c r="C432" s="101">
        <v>126.15024153</v>
      </c>
      <c r="D432" s="101">
        <v>110.92569785000001</v>
      </c>
      <c r="E432" s="101">
        <v>120.65680377</v>
      </c>
      <c r="F432" s="53"/>
      <c r="G432" s="102">
        <v>121.98</v>
      </c>
      <c r="H432" s="103">
        <v>0</v>
      </c>
    </row>
    <row r="433" spans="2:8" ht="15.95" customHeight="1" x14ac:dyDescent="0.2">
      <c r="B433" s="100">
        <v>45659</v>
      </c>
      <c r="C433" s="101">
        <v>113.76067034</v>
      </c>
      <c r="D433" s="101">
        <v>110.96342912999999</v>
      </c>
      <c r="E433" s="101">
        <v>120.76665813</v>
      </c>
      <c r="F433" s="53"/>
      <c r="G433" s="102">
        <v>110</v>
      </c>
      <c r="H433" s="103">
        <v>18600.41</v>
      </c>
    </row>
    <row r="434" spans="2:8" ht="15.95" customHeight="1" x14ac:dyDescent="0.2">
      <c r="B434" s="100">
        <v>45660</v>
      </c>
      <c r="C434" s="101">
        <v>118.9316099</v>
      </c>
      <c r="D434" s="101">
        <v>110.94064797999999</v>
      </c>
      <c r="E434" s="101">
        <v>120.82162282</v>
      </c>
      <c r="F434" s="53"/>
      <c r="G434" s="102">
        <v>115</v>
      </c>
      <c r="H434" s="103">
        <v>51559.1</v>
      </c>
    </row>
    <row r="435" spans="2:8" ht="15.95" customHeight="1" x14ac:dyDescent="0.2">
      <c r="B435" s="100">
        <v>45663</v>
      </c>
      <c r="C435" s="101">
        <v>117.79400320000001</v>
      </c>
      <c r="D435" s="101">
        <v>111.02002605</v>
      </c>
      <c r="E435" s="101">
        <v>120.87661251999999</v>
      </c>
      <c r="F435" s="53"/>
      <c r="G435" s="102">
        <v>113.9</v>
      </c>
      <c r="H435" s="103">
        <v>221.99</v>
      </c>
    </row>
    <row r="436" spans="2:8" ht="15.95" customHeight="1" x14ac:dyDescent="0.2">
      <c r="B436" s="100">
        <v>45664</v>
      </c>
      <c r="C436" s="101">
        <v>109.62391869</v>
      </c>
      <c r="D436" s="101">
        <v>110.87444026</v>
      </c>
      <c r="E436" s="101">
        <v>120.93162723</v>
      </c>
      <c r="F436" s="53"/>
      <c r="G436" s="102">
        <v>106</v>
      </c>
      <c r="H436" s="103">
        <v>16046.03</v>
      </c>
    </row>
    <row r="437" spans="2:8" ht="15.95" customHeight="1" x14ac:dyDescent="0.2">
      <c r="B437" s="100">
        <v>45665</v>
      </c>
      <c r="C437" s="101">
        <v>103.41879122</v>
      </c>
      <c r="D437" s="101">
        <v>109.83077874999999</v>
      </c>
      <c r="E437" s="101">
        <v>120.98666708</v>
      </c>
      <c r="F437" s="53"/>
      <c r="G437" s="102">
        <v>100</v>
      </c>
      <c r="H437" s="103">
        <v>59833.02</v>
      </c>
    </row>
    <row r="438" spans="2:8" ht="15.95" customHeight="1" x14ac:dyDescent="0.2">
      <c r="B438" s="100">
        <v>45666</v>
      </c>
      <c r="C438" s="101">
        <v>108.58973078</v>
      </c>
      <c r="D438" s="101">
        <v>109.27726797</v>
      </c>
      <c r="E438" s="101">
        <v>121.04173194000001</v>
      </c>
      <c r="F438" s="53"/>
      <c r="G438" s="102">
        <v>105</v>
      </c>
      <c r="H438" s="103">
        <v>6148.46</v>
      </c>
    </row>
    <row r="439" spans="2:8" ht="15.95" customHeight="1" x14ac:dyDescent="0.2">
      <c r="B439" s="100">
        <v>45667</v>
      </c>
      <c r="C439" s="101">
        <v>108.02092743</v>
      </c>
      <c r="D439" s="101">
        <v>109.5129105</v>
      </c>
      <c r="E439" s="101">
        <v>121.09682180999999</v>
      </c>
      <c r="F439" s="53"/>
      <c r="G439" s="102">
        <v>104.45</v>
      </c>
      <c r="H439" s="103">
        <v>940.45</v>
      </c>
    </row>
    <row r="440" spans="2:8" ht="15.95" customHeight="1" x14ac:dyDescent="0.2">
      <c r="B440" s="100">
        <v>45670</v>
      </c>
      <c r="C440" s="101">
        <v>103.41879122</v>
      </c>
      <c r="D440" s="101">
        <v>109.19966967000001</v>
      </c>
      <c r="E440" s="101">
        <v>121.15193682</v>
      </c>
      <c r="F440" s="53"/>
      <c r="G440" s="102">
        <v>100</v>
      </c>
      <c r="H440" s="103">
        <v>3075.41</v>
      </c>
    </row>
    <row r="441" spans="2:8" ht="15.95" customHeight="1" x14ac:dyDescent="0.2">
      <c r="B441" s="100">
        <v>45671</v>
      </c>
      <c r="C441" s="101">
        <v>103.41879122</v>
      </c>
      <c r="D441" s="101">
        <v>109.11174866</v>
      </c>
      <c r="E441" s="101">
        <v>121.20707684</v>
      </c>
      <c r="F441" s="53"/>
      <c r="G441" s="102">
        <v>100</v>
      </c>
      <c r="H441" s="103">
        <v>1000</v>
      </c>
    </row>
    <row r="442" spans="2:8" ht="15.95" customHeight="1" x14ac:dyDescent="0.2">
      <c r="B442" s="100">
        <v>45672</v>
      </c>
      <c r="C442" s="101">
        <v>103.40844934</v>
      </c>
      <c r="D442" s="101">
        <v>110.01801134</v>
      </c>
      <c r="E442" s="101">
        <v>121.262242</v>
      </c>
      <c r="F442" s="53"/>
      <c r="G442" s="102">
        <v>99.99</v>
      </c>
      <c r="H442" s="103">
        <v>14480.5</v>
      </c>
    </row>
    <row r="443" spans="2:8" ht="15.95" customHeight="1" x14ac:dyDescent="0.2">
      <c r="B443" s="100">
        <v>45673</v>
      </c>
      <c r="C443" s="101">
        <v>101.40212479</v>
      </c>
      <c r="D443" s="101">
        <v>109.78023308</v>
      </c>
      <c r="E443" s="101">
        <v>121.31743231</v>
      </c>
      <c r="F443" s="53"/>
      <c r="G443" s="102">
        <v>98.05</v>
      </c>
      <c r="H443" s="103">
        <v>7497.88</v>
      </c>
    </row>
    <row r="444" spans="2:8" ht="15.95" customHeight="1" x14ac:dyDescent="0.2">
      <c r="B444" s="100">
        <v>45674</v>
      </c>
      <c r="C444" s="101">
        <v>102.37426143</v>
      </c>
      <c r="D444" s="101">
        <v>108.26991393</v>
      </c>
      <c r="E444" s="101">
        <v>121.37264776000001</v>
      </c>
      <c r="F444" s="53"/>
      <c r="G444" s="102">
        <v>98.99</v>
      </c>
      <c r="H444" s="103">
        <v>1587.99</v>
      </c>
    </row>
    <row r="445" spans="2:8" ht="15.95" customHeight="1" x14ac:dyDescent="0.2">
      <c r="B445" s="100">
        <v>45677</v>
      </c>
      <c r="C445" s="101">
        <v>101.35041538999999</v>
      </c>
      <c r="D445" s="101">
        <v>108.17060234</v>
      </c>
      <c r="E445" s="101">
        <v>121.42788835</v>
      </c>
      <c r="F445" s="53"/>
      <c r="G445" s="102">
        <v>98</v>
      </c>
      <c r="H445" s="103">
        <v>27451.24</v>
      </c>
    </row>
    <row r="446" spans="2:8" ht="15.95" customHeight="1" x14ac:dyDescent="0.2">
      <c r="B446" s="100">
        <v>45678</v>
      </c>
      <c r="C446" s="101">
        <v>101.35041538999999</v>
      </c>
      <c r="D446" s="101">
        <v>107.45228416</v>
      </c>
      <c r="E446" s="101">
        <v>121.48315409</v>
      </c>
      <c r="F446" s="53"/>
      <c r="G446" s="102">
        <v>98</v>
      </c>
      <c r="H446" s="103">
        <v>98</v>
      </c>
    </row>
    <row r="447" spans="2:8" ht="15.95" customHeight="1" x14ac:dyDescent="0.2">
      <c r="B447" s="100">
        <v>45679</v>
      </c>
      <c r="C447" s="101">
        <v>101.32973164000001</v>
      </c>
      <c r="D447" s="101">
        <v>107.16502808</v>
      </c>
      <c r="E447" s="101">
        <v>121.53844497</v>
      </c>
      <c r="F447" s="53"/>
      <c r="G447" s="102">
        <v>97.98</v>
      </c>
      <c r="H447" s="103">
        <v>3881.96</v>
      </c>
    </row>
    <row r="448" spans="2:8" ht="15.95" customHeight="1" x14ac:dyDescent="0.2">
      <c r="B448" s="100">
        <v>45680</v>
      </c>
      <c r="C448" s="101">
        <v>104.24614155</v>
      </c>
      <c r="D448" s="101">
        <v>106.69338705</v>
      </c>
      <c r="E448" s="101">
        <v>121.59376099000001</v>
      </c>
      <c r="F448" s="53"/>
      <c r="G448" s="102">
        <v>100.8</v>
      </c>
      <c r="H448" s="103">
        <v>100.8</v>
      </c>
    </row>
    <row r="449" spans="2:8" ht="15.95" customHeight="1" x14ac:dyDescent="0.2">
      <c r="B449" s="100">
        <v>45681</v>
      </c>
      <c r="C449" s="101">
        <v>104.24614155</v>
      </c>
      <c r="D449" s="101">
        <v>106.81868339</v>
      </c>
      <c r="E449" s="101">
        <v>121.64910216</v>
      </c>
      <c r="F449" s="53"/>
      <c r="G449" s="102">
        <v>100.8</v>
      </c>
      <c r="H449" s="103">
        <v>0</v>
      </c>
    </row>
    <row r="450" spans="2:8" ht="15.95" customHeight="1" x14ac:dyDescent="0.2">
      <c r="B450" s="100">
        <v>45684</v>
      </c>
      <c r="C450" s="101">
        <v>103.40844934</v>
      </c>
      <c r="D450" s="101">
        <v>106.39865591</v>
      </c>
      <c r="E450" s="101">
        <v>121.70446846</v>
      </c>
      <c r="F450" s="53"/>
      <c r="G450" s="102">
        <v>99.99</v>
      </c>
      <c r="H450" s="103">
        <v>499.95</v>
      </c>
    </row>
    <row r="451" spans="2:8" ht="15.95" customHeight="1" x14ac:dyDescent="0.2">
      <c r="B451" s="100">
        <v>45685</v>
      </c>
      <c r="C451" s="101">
        <v>102.38460331</v>
      </c>
      <c r="D451" s="101">
        <v>105.88074066999999</v>
      </c>
      <c r="E451" s="101">
        <v>121.75986005</v>
      </c>
      <c r="F451" s="53"/>
      <c r="G451" s="102">
        <v>99</v>
      </c>
      <c r="H451" s="103">
        <v>1683</v>
      </c>
    </row>
    <row r="452" spans="2:8" ht="15.95" customHeight="1" x14ac:dyDescent="0.2">
      <c r="B452" s="100">
        <v>45686</v>
      </c>
      <c r="C452" s="101">
        <v>101.35041538999999</v>
      </c>
      <c r="D452" s="101">
        <v>105.88430022</v>
      </c>
      <c r="E452" s="101">
        <v>121.81527678</v>
      </c>
      <c r="F452" s="53"/>
      <c r="G452" s="102">
        <v>98</v>
      </c>
      <c r="H452" s="103">
        <v>2462</v>
      </c>
    </row>
    <row r="453" spans="2:8" ht="15.95" customHeight="1" x14ac:dyDescent="0.2">
      <c r="B453" s="100">
        <v>45687</v>
      </c>
      <c r="C453" s="101">
        <v>101.35041538999999</v>
      </c>
      <c r="D453" s="101">
        <v>106.66775826</v>
      </c>
      <c r="E453" s="101">
        <v>121.87501193999999</v>
      </c>
      <c r="F453" s="53"/>
      <c r="G453" s="102">
        <v>98</v>
      </c>
      <c r="H453" s="103">
        <v>1568</v>
      </c>
    </row>
    <row r="454" spans="2:8" ht="15.95" customHeight="1" x14ac:dyDescent="0.2">
      <c r="B454" s="100">
        <v>45688</v>
      </c>
      <c r="C454" s="101">
        <v>100.83332144000001</v>
      </c>
      <c r="D454" s="101">
        <v>107.52098357</v>
      </c>
      <c r="E454" s="101">
        <v>121.9347764</v>
      </c>
      <c r="F454" s="53"/>
      <c r="G454" s="102">
        <v>97.5</v>
      </c>
      <c r="H454" s="103">
        <v>8108.67</v>
      </c>
    </row>
    <row r="455" spans="2:8" ht="15.95" customHeight="1" x14ac:dyDescent="0.2">
      <c r="B455" s="100">
        <v>45691</v>
      </c>
      <c r="C455" s="101">
        <v>100.83332144000001</v>
      </c>
      <c r="D455" s="101">
        <v>106.84004072</v>
      </c>
      <c r="E455" s="101">
        <v>121.99457018</v>
      </c>
      <c r="F455" s="53"/>
      <c r="G455" s="102">
        <v>97.5</v>
      </c>
      <c r="H455" s="103">
        <v>4963.33</v>
      </c>
    </row>
    <row r="456" spans="2:8" ht="15.95" customHeight="1" x14ac:dyDescent="0.2">
      <c r="B456" s="100">
        <v>45692</v>
      </c>
      <c r="C456" s="101">
        <v>100.83332144000001</v>
      </c>
      <c r="D456" s="101">
        <v>106.78664739</v>
      </c>
      <c r="E456" s="101">
        <v>122.05439327000001</v>
      </c>
      <c r="F456" s="53"/>
      <c r="G456" s="102">
        <v>97.5</v>
      </c>
      <c r="H456" s="103">
        <v>0</v>
      </c>
    </row>
    <row r="457" spans="2:8" ht="15.95" customHeight="1" x14ac:dyDescent="0.2">
      <c r="B457" s="100">
        <v>45693</v>
      </c>
      <c r="C457" s="101">
        <v>100.31622747999999</v>
      </c>
      <c r="D457" s="101">
        <v>106.57592174</v>
      </c>
      <c r="E457" s="101">
        <v>122.11424568</v>
      </c>
      <c r="F457" s="53"/>
      <c r="G457" s="102">
        <v>97</v>
      </c>
      <c r="H457" s="103">
        <v>13420.5</v>
      </c>
    </row>
    <row r="458" spans="2:8" ht="15.95" customHeight="1" x14ac:dyDescent="0.2">
      <c r="B458" s="100">
        <v>45694</v>
      </c>
      <c r="C458" s="101">
        <v>102.38460331</v>
      </c>
      <c r="D458" s="101">
        <v>106.63287462</v>
      </c>
      <c r="E458" s="101">
        <v>122.17412739</v>
      </c>
      <c r="F458" s="53"/>
      <c r="G458" s="102">
        <v>99</v>
      </c>
      <c r="H458" s="103">
        <v>890.7</v>
      </c>
    </row>
    <row r="459" spans="2:8" ht="15.95" customHeight="1" x14ac:dyDescent="0.2">
      <c r="B459" s="100">
        <v>45695</v>
      </c>
      <c r="C459" s="101">
        <v>100.32656935999999</v>
      </c>
      <c r="D459" s="101">
        <v>107.05325806</v>
      </c>
      <c r="E459" s="101">
        <v>122.23403854999999</v>
      </c>
      <c r="F459" s="53"/>
      <c r="G459" s="102">
        <v>97.01</v>
      </c>
      <c r="H459" s="103">
        <v>7107.91</v>
      </c>
    </row>
    <row r="460" spans="2:8" ht="15.95" customHeight="1" x14ac:dyDescent="0.2">
      <c r="B460" s="100">
        <v>45698</v>
      </c>
      <c r="C460" s="101">
        <v>99.799133529000002</v>
      </c>
      <c r="D460" s="101">
        <v>106.94967501000001</v>
      </c>
      <c r="E460" s="101">
        <v>122.29397901999999</v>
      </c>
      <c r="F460" s="53"/>
      <c r="G460" s="102">
        <v>96.5</v>
      </c>
      <c r="H460" s="103">
        <v>13993.5</v>
      </c>
    </row>
    <row r="461" spans="2:8" ht="15.95" customHeight="1" x14ac:dyDescent="0.2">
      <c r="B461" s="100">
        <v>45699</v>
      </c>
      <c r="C461" s="101">
        <v>100.31622747999999</v>
      </c>
      <c r="D461" s="101">
        <v>106.93970825</v>
      </c>
      <c r="E461" s="101">
        <v>122.35394893</v>
      </c>
      <c r="F461" s="53"/>
      <c r="G461" s="102">
        <v>97</v>
      </c>
      <c r="H461" s="103">
        <v>1358</v>
      </c>
    </row>
    <row r="462" spans="2:8" ht="15.95" customHeight="1" x14ac:dyDescent="0.2">
      <c r="B462" s="100">
        <v>45700</v>
      </c>
      <c r="C462" s="101">
        <v>100.31622747999999</v>
      </c>
      <c r="D462" s="101">
        <v>106.97530380000001</v>
      </c>
      <c r="E462" s="101">
        <v>122.41394828999999</v>
      </c>
      <c r="F462" s="53"/>
      <c r="G462" s="102">
        <v>97</v>
      </c>
      <c r="H462" s="103">
        <v>1940.05</v>
      </c>
    </row>
    <row r="463" spans="2:8" ht="15.95" customHeight="1" x14ac:dyDescent="0.2">
      <c r="B463" s="100">
        <v>45701</v>
      </c>
      <c r="C463" s="101">
        <v>99.799133529000002</v>
      </c>
      <c r="D463" s="101">
        <v>106.71510034000001</v>
      </c>
      <c r="E463" s="101">
        <v>122.47397696</v>
      </c>
      <c r="F463" s="53"/>
      <c r="G463" s="102">
        <v>96.5</v>
      </c>
      <c r="H463" s="103">
        <v>1840.5</v>
      </c>
    </row>
    <row r="464" spans="2:8" ht="15.95" customHeight="1" x14ac:dyDescent="0.2">
      <c r="B464" s="100">
        <v>45702</v>
      </c>
      <c r="C464" s="101">
        <v>99.799133529000002</v>
      </c>
      <c r="D464" s="101">
        <v>107.43982572</v>
      </c>
      <c r="E464" s="101">
        <v>122.53403508</v>
      </c>
      <c r="F464" s="53"/>
      <c r="G464" s="102">
        <v>96.5</v>
      </c>
      <c r="H464" s="103">
        <v>14475</v>
      </c>
    </row>
    <row r="465" spans="2:8" ht="15.95" customHeight="1" x14ac:dyDescent="0.2">
      <c r="B465" s="100">
        <v>45705</v>
      </c>
      <c r="C465" s="101">
        <v>99.282039573000006</v>
      </c>
      <c r="D465" s="101">
        <v>108.37670057</v>
      </c>
      <c r="E465" s="101">
        <v>122.59412265</v>
      </c>
      <c r="F465" s="53"/>
      <c r="G465" s="102">
        <v>96</v>
      </c>
      <c r="H465" s="103">
        <v>9024</v>
      </c>
    </row>
    <row r="466" spans="2:8" ht="15.95" customHeight="1" x14ac:dyDescent="0.2">
      <c r="B466" s="100">
        <v>45706</v>
      </c>
      <c r="C466" s="101">
        <v>98.764945616999995</v>
      </c>
      <c r="D466" s="101">
        <v>108.94053407</v>
      </c>
      <c r="E466" s="101">
        <v>122.65423979000001</v>
      </c>
      <c r="F466" s="53"/>
      <c r="G466" s="102">
        <v>95.5</v>
      </c>
      <c r="H466" s="103">
        <v>24671</v>
      </c>
    </row>
    <row r="467" spans="2:8" ht="15.95" customHeight="1" x14ac:dyDescent="0.2">
      <c r="B467" s="100">
        <v>45707</v>
      </c>
      <c r="C467" s="101">
        <v>97.224005628</v>
      </c>
      <c r="D467" s="101">
        <v>108.93163518</v>
      </c>
      <c r="E467" s="101">
        <v>122.71438637999999</v>
      </c>
      <c r="F467" s="53"/>
      <c r="G467" s="102">
        <v>94.01</v>
      </c>
      <c r="H467" s="103">
        <v>15881.39</v>
      </c>
    </row>
    <row r="468" spans="2:8" ht="15.95" customHeight="1" x14ac:dyDescent="0.2">
      <c r="B468" s="100">
        <v>45708</v>
      </c>
      <c r="C468" s="101">
        <v>98.247851660999999</v>
      </c>
      <c r="D468" s="101">
        <v>109.47090774999999</v>
      </c>
      <c r="E468" s="101">
        <v>122.77456241</v>
      </c>
      <c r="F468" s="53"/>
      <c r="G468" s="102">
        <v>95</v>
      </c>
      <c r="H468" s="103">
        <v>5032.01</v>
      </c>
    </row>
    <row r="469" spans="2:8" ht="15.95" customHeight="1" x14ac:dyDescent="0.2">
      <c r="B469" s="100">
        <v>45709</v>
      </c>
      <c r="C469" s="101">
        <v>99.251013936000007</v>
      </c>
      <c r="D469" s="101">
        <v>110.60035453</v>
      </c>
      <c r="E469" s="101">
        <v>122.83476803000001</v>
      </c>
      <c r="F469" s="53"/>
      <c r="G469" s="102">
        <v>95.97</v>
      </c>
      <c r="H469" s="103">
        <v>9599.91</v>
      </c>
    </row>
    <row r="470" spans="2:8" ht="15.95" customHeight="1" x14ac:dyDescent="0.2">
      <c r="B470" s="100">
        <v>45712</v>
      </c>
      <c r="C470" s="101">
        <v>99.282039573000006</v>
      </c>
      <c r="D470" s="101">
        <v>110.82816604</v>
      </c>
      <c r="E470" s="101">
        <v>122.89500309</v>
      </c>
      <c r="F470" s="53"/>
      <c r="G470" s="102">
        <v>96</v>
      </c>
      <c r="H470" s="103">
        <v>10080</v>
      </c>
    </row>
    <row r="471" spans="2:8" ht="15.95" customHeight="1" x14ac:dyDescent="0.2">
      <c r="B471" s="100">
        <v>45713</v>
      </c>
      <c r="C471" s="101">
        <v>99.282039573000006</v>
      </c>
      <c r="D471" s="101">
        <v>110.99297343000001</v>
      </c>
      <c r="E471" s="101">
        <v>122.95526773</v>
      </c>
      <c r="F471" s="53"/>
      <c r="G471" s="102">
        <v>96</v>
      </c>
      <c r="H471" s="103">
        <v>9216</v>
      </c>
    </row>
    <row r="472" spans="2:8" ht="15.95" customHeight="1" x14ac:dyDescent="0.2">
      <c r="B472" s="100">
        <v>45714</v>
      </c>
      <c r="C472" s="101">
        <v>99.271697693999997</v>
      </c>
      <c r="D472" s="101">
        <v>110.56903044000001</v>
      </c>
      <c r="E472" s="101">
        <v>123.01556195000001</v>
      </c>
      <c r="F472" s="53"/>
      <c r="G472" s="102">
        <v>95.99</v>
      </c>
      <c r="H472" s="103">
        <v>12575.99</v>
      </c>
    </row>
    <row r="473" spans="2:8" ht="15.95" customHeight="1" x14ac:dyDescent="0.2">
      <c r="B473" s="100">
        <v>45715</v>
      </c>
      <c r="C473" s="101">
        <v>99.282039573000006</v>
      </c>
      <c r="D473" s="101">
        <v>110.89828927000001</v>
      </c>
      <c r="E473" s="101">
        <v>123.07588575</v>
      </c>
      <c r="F473" s="53"/>
      <c r="G473" s="102">
        <v>96</v>
      </c>
      <c r="H473" s="103">
        <v>21478</v>
      </c>
    </row>
    <row r="474" spans="2:8" ht="15.95" customHeight="1" x14ac:dyDescent="0.2">
      <c r="B474" s="100">
        <v>45716</v>
      </c>
      <c r="C474" s="101">
        <v>98.309902936</v>
      </c>
      <c r="D474" s="101">
        <v>111.1107947</v>
      </c>
      <c r="E474" s="101">
        <v>123.13623913000001</v>
      </c>
      <c r="F474" s="53"/>
      <c r="G474" s="102">
        <v>95.06</v>
      </c>
      <c r="H474" s="103">
        <v>25211.62</v>
      </c>
    </row>
    <row r="475" spans="2:8" ht="15.95" customHeight="1" x14ac:dyDescent="0.2">
      <c r="B475" s="100">
        <v>45721</v>
      </c>
      <c r="C475" s="101">
        <v>99.271697693999997</v>
      </c>
      <c r="D475" s="101">
        <v>111.1332199</v>
      </c>
      <c r="E475" s="101">
        <v>123.19662209000001</v>
      </c>
      <c r="F475" s="53"/>
      <c r="G475" s="102">
        <v>95.99</v>
      </c>
      <c r="H475" s="103">
        <v>2960.17</v>
      </c>
    </row>
    <row r="476" spans="2:8" ht="15.95" customHeight="1" x14ac:dyDescent="0.2">
      <c r="B476" s="100">
        <v>45722</v>
      </c>
      <c r="C476" s="101">
        <v>98.258193539999994</v>
      </c>
      <c r="D476" s="101">
        <v>111.79743284</v>
      </c>
      <c r="E476" s="101">
        <v>123.25703464</v>
      </c>
      <c r="F476" s="53"/>
      <c r="G476" s="102">
        <v>95.01</v>
      </c>
      <c r="H476" s="103">
        <v>10645.26</v>
      </c>
    </row>
    <row r="477" spans="2:8" ht="15.95" customHeight="1" x14ac:dyDescent="0.2">
      <c r="B477" s="100">
        <v>45723</v>
      </c>
      <c r="C477" s="101">
        <v>98.299561057000005</v>
      </c>
      <c r="D477" s="101">
        <v>112.52144631</v>
      </c>
      <c r="E477" s="101">
        <v>123.31747676000001</v>
      </c>
      <c r="F477" s="53"/>
      <c r="G477" s="102">
        <v>95.05</v>
      </c>
      <c r="H477" s="103">
        <v>28606.15</v>
      </c>
    </row>
    <row r="478" spans="2:8" ht="15.95" customHeight="1" x14ac:dyDescent="0.2">
      <c r="B478" s="100">
        <v>45726</v>
      </c>
      <c r="C478" s="101">
        <v>98.247851660999999</v>
      </c>
      <c r="D478" s="101">
        <v>112.64816647000001</v>
      </c>
      <c r="E478" s="101">
        <v>123.37794859</v>
      </c>
      <c r="F478" s="53"/>
      <c r="G478" s="102">
        <v>95</v>
      </c>
      <c r="H478" s="103">
        <v>4750</v>
      </c>
    </row>
    <row r="479" spans="2:8" ht="15.95" customHeight="1" x14ac:dyDescent="0.2">
      <c r="B479" s="100">
        <v>45727</v>
      </c>
      <c r="C479" s="101">
        <v>100.31622747999999</v>
      </c>
      <c r="D479" s="101">
        <v>112.98561227</v>
      </c>
      <c r="E479" s="101">
        <v>123.43845001</v>
      </c>
      <c r="F479" s="53"/>
      <c r="G479" s="102">
        <v>97</v>
      </c>
      <c r="H479" s="103">
        <v>8730</v>
      </c>
    </row>
    <row r="480" spans="2:8" ht="15.95" customHeight="1" x14ac:dyDescent="0.2">
      <c r="B480" s="100">
        <v>45728</v>
      </c>
      <c r="C480" s="101">
        <v>100.31622747999999</v>
      </c>
      <c r="D480" s="101">
        <v>113.38748602</v>
      </c>
      <c r="E480" s="101">
        <v>123.49898114</v>
      </c>
      <c r="F480" s="53"/>
      <c r="G480" s="102">
        <v>97</v>
      </c>
      <c r="H480" s="103">
        <v>1940</v>
      </c>
    </row>
    <row r="481" spans="2:8" ht="15.95" customHeight="1" x14ac:dyDescent="0.2">
      <c r="B481" s="100">
        <v>45729</v>
      </c>
      <c r="C481" s="101">
        <v>104.42195349000001</v>
      </c>
      <c r="D481" s="101">
        <v>113.49320480999999</v>
      </c>
      <c r="E481" s="101">
        <v>123.55954198000001</v>
      </c>
      <c r="F481" s="53"/>
      <c r="G481" s="102">
        <v>100.97</v>
      </c>
      <c r="H481" s="103">
        <v>5047.97</v>
      </c>
    </row>
    <row r="482" spans="2:8" ht="15.95" customHeight="1" x14ac:dyDescent="0.2">
      <c r="B482" s="100">
        <v>45730</v>
      </c>
      <c r="C482" s="101">
        <v>102.89135537999999</v>
      </c>
      <c r="D482" s="101">
        <v>114.35675283</v>
      </c>
      <c r="E482" s="101">
        <v>123.62013254</v>
      </c>
      <c r="F482" s="53"/>
      <c r="G482" s="102">
        <v>99.49</v>
      </c>
      <c r="H482" s="103">
        <v>198.97</v>
      </c>
    </row>
    <row r="483" spans="2:8" ht="15.95" customHeight="1" x14ac:dyDescent="0.2">
      <c r="B483" s="100">
        <v>45733</v>
      </c>
      <c r="C483" s="101">
        <v>105.48716704</v>
      </c>
      <c r="D483" s="101">
        <v>114.6208718</v>
      </c>
      <c r="E483" s="101">
        <v>123.68075282</v>
      </c>
      <c r="F483" s="53"/>
      <c r="G483" s="102">
        <v>102</v>
      </c>
      <c r="H483" s="103">
        <v>5353.98</v>
      </c>
    </row>
    <row r="484" spans="2:8" ht="15.95" customHeight="1" x14ac:dyDescent="0.2">
      <c r="B484" s="100">
        <v>45734</v>
      </c>
      <c r="C484" s="101">
        <v>103.41879122</v>
      </c>
      <c r="D484" s="101">
        <v>115.2206568</v>
      </c>
      <c r="E484" s="101">
        <v>123.74140281</v>
      </c>
      <c r="F484" s="53"/>
      <c r="G484" s="102">
        <v>100</v>
      </c>
      <c r="H484" s="103">
        <v>6000</v>
      </c>
    </row>
    <row r="485" spans="2:8" ht="15.95" customHeight="1" x14ac:dyDescent="0.2">
      <c r="B485" s="100">
        <v>45735</v>
      </c>
      <c r="C485" s="101">
        <v>102.90169726000001</v>
      </c>
      <c r="D485" s="101">
        <v>115.88451379999999</v>
      </c>
      <c r="E485" s="101">
        <v>123.80208251000001</v>
      </c>
      <c r="F485" s="53"/>
      <c r="G485" s="102">
        <v>99.5</v>
      </c>
      <c r="H485" s="103">
        <v>5074.5</v>
      </c>
    </row>
    <row r="486" spans="2:8" ht="15.95" customHeight="1" x14ac:dyDescent="0.2">
      <c r="B486" s="100">
        <v>45736</v>
      </c>
      <c r="C486" s="101">
        <v>102.38460331</v>
      </c>
      <c r="D486" s="101">
        <v>116.00696248</v>
      </c>
      <c r="E486" s="101">
        <v>123.86711695</v>
      </c>
      <c r="F486" s="53"/>
      <c r="G486" s="102">
        <v>99</v>
      </c>
      <c r="H486" s="103">
        <v>7326.02</v>
      </c>
    </row>
    <row r="487" spans="2:8" ht="15.95" customHeight="1" x14ac:dyDescent="0.2">
      <c r="B487" s="100">
        <v>45737</v>
      </c>
      <c r="C487" s="101">
        <v>100.31622747999999</v>
      </c>
      <c r="D487" s="101">
        <v>115.99308022</v>
      </c>
      <c r="E487" s="101">
        <v>123.93218553</v>
      </c>
      <c r="F487" s="53"/>
      <c r="G487" s="102">
        <v>97</v>
      </c>
      <c r="H487" s="103">
        <v>23065.02</v>
      </c>
    </row>
    <row r="488" spans="2:8" ht="15.95" customHeight="1" x14ac:dyDescent="0.2">
      <c r="B488" s="100">
        <v>45740</v>
      </c>
      <c r="C488" s="101">
        <v>100.31622747999999</v>
      </c>
      <c r="D488" s="101">
        <v>116.08491674</v>
      </c>
      <c r="E488" s="101">
        <v>123.99728827</v>
      </c>
      <c r="F488" s="53"/>
      <c r="G488" s="102">
        <v>97</v>
      </c>
      <c r="H488" s="103">
        <v>17131.509999999998</v>
      </c>
    </row>
    <row r="489" spans="2:8" ht="15.95" customHeight="1" x14ac:dyDescent="0.2">
      <c r="B489" s="100">
        <v>45741</v>
      </c>
      <c r="C489" s="101">
        <v>93.107937737</v>
      </c>
      <c r="D489" s="101">
        <v>116.24901222</v>
      </c>
      <c r="E489" s="101">
        <v>124.06242516</v>
      </c>
      <c r="F489" s="53"/>
      <c r="G489" s="102">
        <v>90.03</v>
      </c>
      <c r="H489" s="103">
        <v>101537.29</v>
      </c>
    </row>
    <row r="490" spans="2:8" ht="15.95" customHeight="1" x14ac:dyDescent="0.2">
      <c r="B490" s="100">
        <v>45742</v>
      </c>
      <c r="C490" s="101">
        <v>98.247851660999999</v>
      </c>
      <c r="D490" s="101">
        <v>116.48643453</v>
      </c>
      <c r="E490" s="101">
        <v>124.12759633</v>
      </c>
      <c r="F490" s="53"/>
      <c r="G490" s="102">
        <v>95</v>
      </c>
      <c r="H490" s="103">
        <v>3350</v>
      </c>
    </row>
    <row r="491" spans="2:8" ht="15.95" customHeight="1" x14ac:dyDescent="0.2">
      <c r="B491" s="100">
        <v>45743</v>
      </c>
      <c r="C491" s="101">
        <v>103.41879122</v>
      </c>
      <c r="D491" s="101">
        <v>116.96697445</v>
      </c>
      <c r="E491" s="101">
        <v>124.19280166</v>
      </c>
      <c r="F491" s="53"/>
      <c r="G491" s="102">
        <v>100</v>
      </c>
      <c r="H491" s="103">
        <v>2920</v>
      </c>
    </row>
    <row r="492" spans="2:8" ht="15.95" customHeight="1" x14ac:dyDescent="0.2">
      <c r="B492" s="100">
        <v>45744</v>
      </c>
      <c r="C492" s="101">
        <v>97.234347506999995</v>
      </c>
      <c r="D492" s="101">
        <v>117.52974008</v>
      </c>
      <c r="E492" s="101">
        <v>124.25804127000001</v>
      </c>
      <c r="F492" s="53"/>
      <c r="G492" s="102">
        <v>94.02</v>
      </c>
      <c r="H492" s="103">
        <v>11764.19</v>
      </c>
    </row>
    <row r="493" spans="2:8" ht="15.95" customHeight="1" x14ac:dyDescent="0.2">
      <c r="B493" s="100">
        <v>45747</v>
      </c>
      <c r="C493" s="101">
        <v>97.224005628</v>
      </c>
      <c r="D493" s="101">
        <v>117.93125787</v>
      </c>
      <c r="E493" s="101">
        <v>124.32331517</v>
      </c>
      <c r="F493" s="53"/>
      <c r="G493" s="102">
        <v>94.01</v>
      </c>
      <c r="H493" s="103">
        <v>11656.74</v>
      </c>
    </row>
    <row r="494" spans="2:8" ht="15.95" customHeight="1" x14ac:dyDescent="0.2">
      <c r="B494" s="100">
        <v>45748</v>
      </c>
      <c r="C494" s="101">
        <v>97.213663749000006</v>
      </c>
      <c r="D494" s="101">
        <v>117.87394904</v>
      </c>
      <c r="E494" s="101">
        <v>124.38862335</v>
      </c>
      <c r="F494" s="53"/>
      <c r="G494" s="102">
        <v>94</v>
      </c>
      <c r="H494" s="103">
        <v>5075.99</v>
      </c>
    </row>
    <row r="495" spans="2:8" ht="15.95" customHeight="1" x14ac:dyDescent="0.2">
      <c r="B495" s="100">
        <v>45749</v>
      </c>
      <c r="C495" s="101">
        <v>97.213663749000006</v>
      </c>
      <c r="D495" s="101">
        <v>117.80169007000001</v>
      </c>
      <c r="E495" s="101">
        <v>124.45396581999999</v>
      </c>
      <c r="F495" s="53"/>
      <c r="G495" s="102">
        <v>94</v>
      </c>
      <c r="H495" s="103">
        <v>20854.39</v>
      </c>
    </row>
    <row r="496" spans="2:8" ht="15.95" customHeight="1" x14ac:dyDescent="0.2">
      <c r="B496" s="100">
        <v>45750</v>
      </c>
      <c r="C496" s="101">
        <v>96.210501473999997</v>
      </c>
      <c r="D496" s="101">
        <v>117.64578157</v>
      </c>
      <c r="E496" s="101">
        <v>124.51934272</v>
      </c>
      <c r="F496" s="53"/>
      <c r="G496" s="102">
        <v>93.03</v>
      </c>
      <c r="H496" s="103">
        <v>10233.299999999999</v>
      </c>
    </row>
    <row r="497" spans="2:8" ht="15.95" customHeight="1" x14ac:dyDescent="0.2">
      <c r="B497" s="100">
        <v>45751</v>
      </c>
      <c r="C497" s="101">
        <v>97.213663749000006</v>
      </c>
      <c r="D497" s="101">
        <v>116.75019755</v>
      </c>
      <c r="E497" s="101">
        <v>124.58475389</v>
      </c>
      <c r="F497" s="53"/>
      <c r="G497" s="102">
        <v>94</v>
      </c>
      <c r="H497" s="103">
        <v>21532</v>
      </c>
    </row>
    <row r="498" spans="2:8" ht="15.95" customHeight="1" x14ac:dyDescent="0.2">
      <c r="B498" s="100">
        <v>45754</v>
      </c>
      <c r="C498" s="101">
        <v>96.179475836999998</v>
      </c>
      <c r="D498" s="101">
        <v>115.81688225000001</v>
      </c>
      <c r="E498" s="101">
        <v>124.65019936</v>
      </c>
      <c r="F498" s="53"/>
      <c r="G498" s="102">
        <v>93</v>
      </c>
      <c r="H498" s="103">
        <v>37911.89</v>
      </c>
    </row>
    <row r="499" spans="2:8" ht="15.95" customHeight="1" x14ac:dyDescent="0.2">
      <c r="B499" s="100">
        <v>45755</v>
      </c>
      <c r="C499" s="101">
        <v>96.179475836999998</v>
      </c>
      <c r="D499" s="101">
        <v>115.44918023</v>
      </c>
      <c r="E499" s="101">
        <v>124.71567924</v>
      </c>
      <c r="F499" s="53"/>
      <c r="G499" s="102">
        <v>93</v>
      </c>
      <c r="H499" s="103">
        <v>9486.8799999999992</v>
      </c>
    </row>
    <row r="500" spans="2:8" ht="15.95" customHeight="1" x14ac:dyDescent="0.2">
      <c r="B500" s="100">
        <v>45756</v>
      </c>
      <c r="C500" s="101">
        <v>100.29554372</v>
      </c>
      <c r="D500" s="101">
        <v>115.56201812</v>
      </c>
      <c r="E500" s="101">
        <v>124.78119354</v>
      </c>
      <c r="F500" s="53"/>
      <c r="G500" s="102">
        <v>96.98</v>
      </c>
      <c r="H500" s="103">
        <v>9490.91</v>
      </c>
    </row>
    <row r="501" spans="2:8" ht="15.95" customHeight="1" x14ac:dyDescent="0.2">
      <c r="B501" s="100">
        <v>45757</v>
      </c>
      <c r="C501" s="101">
        <v>96.179475836999998</v>
      </c>
      <c r="D501" s="101">
        <v>115.56593363</v>
      </c>
      <c r="E501" s="101">
        <v>124.84674226999999</v>
      </c>
      <c r="F501" s="53"/>
      <c r="G501" s="102">
        <v>93</v>
      </c>
      <c r="H501" s="103">
        <v>13671.01</v>
      </c>
    </row>
    <row r="502" spans="2:8" ht="15.95" customHeight="1" x14ac:dyDescent="0.2">
      <c r="B502" s="100">
        <v>45758</v>
      </c>
      <c r="C502" s="101">
        <v>95.972638254000003</v>
      </c>
      <c r="D502" s="101">
        <v>115.95855254</v>
      </c>
      <c r="E502" s="101">
        <v>124.91232540999999</v>
      </c>
      <c r="F502" s="53"/>
      <c r="G502" s="102">
        <v>92.8</v>
      </c>
      <c r="H502" s="103">
        <v>14218.4</v>
      </c>
    </row>
    <row r="503" spans="2:8" ht="15.95" customHeight="1" x14ac:dyDescent="0.2">
      <c r="B503" s="100">
        <v>45761</v>
      </c>
      <c r="C503" s="101">
        <v>96.179475836999998</v>
      </c>
      <c r="D503" s="101">
        <v>116.7729787</v>
      </c>
      <c r="E503" s="101">
        <v>124.97794297999999</v>
      </c>
      <c r="F503" s="53"/>
      <c r="G503" s="102">
        <v>93</v>
      </c>
      <c r="H503" s="103">
        <v>9485.7999999999993</v>
      </c>
    </row>
    <row r="504" spans="2:8" ht="15.95" customHeight="1" x14ac:dyDescent="0.2">
      <c r="B504" s="100">
        <v>45762</v>
      </c>
      <c r="C504" s="101">
        <v>95.745116913000004</v>
      </c>
      <c r="D504" s="101">
        <v>117.19727765</v>
      </c>
      <c r="E504" s="101">
        <v>125.0435951</v>
      </c>
      <c r="F504" s="53"/>
      <c r="G504" s="102">
        <v>92.58</v>
      </c>
      <c r="H504" s="103">
        <v>12076.81</v>
      </c>
    </row>
    <row r="505" spans="2:8" ht="15.95" customHeight="1" x14ac:dyDescent="0.2">
      <c r="B505" s="100">
        <v>45763</v>
      </c>
      <c r="C505" s="101">
        <v>96.076057044999999</v>
      </c>
      <c r="D505" s="101">
        <v>117.78282443000001</v>
      </c>
      <c r="E505" s="101">
        <v>125.10928164000001</v>
      </c>
      <c r="F505" s="53"/>
      <c r="G505" s="102">
        <v>92.9</v>
      </c>
      <c r="H505" s="103">
        <v>9670.92</v>
      </c>
    </row>
    <row r="506" spans="2:8" ht="15.95" customHeight="1" x14ac:dyDescent="0.2">
      <c r="B506" s="100">
        <v>45764</v>
      </c>
      <c r="C506" s="101">
        <v>95.165971682999995</v>
      </c>
      <c r="D506" s="101">
        <v>118.65206774000001</v>
      </c>
      <c r="E506" s="101">
        <v>125.17500274</v>
      </c>
      <c r="F506" s="53"/>
      <c r="G506" s="102">
        <v>92.02</v>
      </c>
      <c r="H506" s="103">
        <v>13718.48</v>
      </c>
    </row>
    <row r="507" spans="2:8" ht="15.95" customHeight="1" x14ac:dyDescent="0.2">
      <c r="B507" s="100">
        <v>45769</v>
      </c>
      <c r="C507" s="101">
        <v>95.300416111000004</v>
      </c>
      <c r="D507" s="101">
        <v>119.26644692000001</v>
      </c>
      <c r="E507" s="101">
        <v>125.24075839</v>
      </c>
      <c r="F507" s="53"/>
      <c r="G507" s="102">
        <v>92.15</v>
      </c>
      <c r="H507" s="103">
        <v>11143</v>
      </c>
    </row>
    <row r="508" spans="2:8" ht="15.95" customHeight="1" x14ac:dyDescent="0.2">
      <c r="B508" s="100">
        <v>45770</v>
      </c>
      <c r="C508" s="101">
        <v>98.744261859000005</v>
      </c>
      <c r="D508" s="101">
        <v>119.6088761</v>
      </c>
      <c r="E508" s="101">
        <v>125.30654846</v>
      </c>
      <c r="F508" s="53"/>
      <c r="G508" s="102">
        <v>95.48</v>
      </c>
      <c r="H508" s="103">
        <v>23286.43</v>
      </c>
    </row>
    <row r="509" spans="2:8" ht="15.95" customHeight="1" x14ac:dyDescent="0.2">
      <c r="B509" s="100">
        <v>45771</v>
      </c>
      <c r="C509" s="101">
        <v>94.628193968000005</v>
      </c>
      <c r="D509" s="101">
        <v>119.79824442</v>
      </c>
      <c r="E509" s="101">
        <v>125.37237322</v>
      </c>
      <c r="F509" s="53"/>
      <c r="G509" s="102">
        <v>91.5</v>
      </c>
      <c r="H509" s="103">
        <v>10299.030000000001</v>
      </c>
    </row>
    <row r="510" spans="2:8" ht="15.95" customHeight="1" x14ac:dyDescent="0.2">
      <c r="B510" s="100">
        <v>45772</v>
      </c>
      <c r="C510" s="101">
        <v>96.179475836999998</v>
      </c>
      <c r="D510" s="101">
        <v>120.70949048</v>
      </c>
      <c r="E510" s="101">
        <v>125.43823254</v>
      </c>
      <c r="F510" s="53"/>
      <c r="G510" s="102">
        <v>93</v>
      </c>
      <c r="H510" s="103">
        <v>11160</v>
      </c>
    </row>
    <row r="511" spans="2:8" ht="15.95" customHeight="1" x14ac:dyDescent="0.2">
      <c r="B511" s="100">
        <v>45775</v>
      </c>
      <c r="C511" s="101">
        <v>95.662381881000002</v>
      </c>
      <c r="D511" s="101">
        <v>120.84154997</v>
      </c>
      <c r="E511" s="101">
        <v>125.50412641</v>
      </c>
      <c r="F511" s="53"/>
      <c r="G511" s="102">
        <v>92.5</v>
      </c>
      <c r="H511" s="103">
        <v>10317.5</v>
      </c>
    </row>
    <row r="512" spans="2:8" ht="15.95" customHeight="1" x14ac:dyDescent="0.2">
      <c r="B512" s="100">
        <v>45776</v>
      </c>
      <c r="C512" s="101">
        <v>97.234347506999995</v>
      </c>
      <c r="D512" s="101">
        <v>121.0739889</v>
      </c>
      <c r="E512" s="101">
        <v>125.57005483</v>
      </c>
      <c r="F512" s="53"/>
      <c r="G512" s="102">
        <v>94.02</v>
      </c>
      <c r="H512" s="103">
        <v>9959.56</v>
      </c>
    </row>
    <row r="513" spans="2:8" ht="15.95" customHeight="1" x14ac:dyDescent="0.2">
      <c r="B513" s="100">
        <v>45777</v>
      </c>
      <c r="C513" s="101">
        <v>97.234347506999995</v>
      </c>
      <c r="D513" s="101">
        <v>121.47728648</v>
      </c>
      <c r="E513" s="101">
        <v>125.63601795</v>
      </c>
      <c r="F513" s="53"/>
      <c r="G513" s="102">
        <v>94.02</v>
      </c>
      <c r="H513" s="103">
        <v>0</v>
      </c>
    </row>
    <row r="514" spans="2:8" ht="15.95" customHeight="1" x14ac:dyDescent="0.2">
      <c r="B514" s="100">
        <v>45779</v>
      </c>
      <c r="C514" s="101">
        <v>97.710073946999998</v>
      </c>
      <c r="D514" s="101">
        <v>121.71755643</v>
      </c>
      <c r="E514" s="101">
        <v>125.70201575</v>
      </c>
      <c r="F514" s="53"/>
      <c r="G514" s="102">
        <v>94.48</v>
      </c>
      <c r="H514" s="103">
        <v>19087.54</v>
      </c>
    </row>
    <row r="515" spans="2:8" ht="15.95" customHeight="1" x14ac:dyDescent="0.2">
      <c r="B515" s="100">
        <v>45782</v>
      </c>
      <c r="C515" s="101">
        <v>97.213663749000006</v>
      </c>
      <c r="D515" s="101">
        <v>120.73120376999999</v>
      </c>
      <c r="E515" s="101">
        <v>125.76804825000001</v>
      </c>
      <c r="F515" s="53"/>
      <c r="G515" s="102">
        <v>94</v>
      </c>
      <c r="H515" s="103">
        <v>9400</v>
      </c>
    </row>
    <row r="516" spans="2:8" ht="15.95" customHeight="1" x14ac:dyDescent="0.2">
      <c r="B516" s="100">
        <v>45783</v>
      </c>
      <c r="C516" s="101">
        <v>96.675886034000001</v>
      </c>
      <c r="D516" s="101">
        <v>120.51157923</v>
      </c>
      <c r="E516" s="101">
        <v>125.83411543</v>
      </c>
      <c r="F516" s="53"/>
      <c r="G516" s="102">
        <v>93.48</v>
      </c>
      <c r="H516" s="103">
        <v>1589.16</v>
      </c>
    </row>
    <row r="517" spans="2:8" ht="15.95" customHeight="1" x14ac:dyDescent="0.2">
      <c r="B517" s="100">
        <v>45784</v>
      </c>
      <c r="C517" s="101">
        <v>97.213663749000006</v>
      </c>
      <c r="D517" s="101">
        <v>120.60483957</v>
      </c>
      <c r="E517" s="101">
        <v>125.90021729999999</v>
      </c>
      <c r="F517" s="53"/>
      <c r="G517" s="102">
        <v>94</v>
      </c>
      <c r="H517" s="103">
        <v>9400</v>
      </c>
    </row>
    <row r="518" spans="2:8" ht="15.95" customHeight="1" x14ac:dyDescent="0.2">
      <c r="B518" s="100">
        <v>45785</v>
      </c>
      <c r="C518" s="101">
        <v>98.247851660999999</v>
      </c>
      <c r="D518" s="101">
        <v>120.66179244999999</v>
      </c>
      <c r="E518" s="101">
        <v>125.96853862</v>
      </c>
      <c r="F518" s="53"/>
      <c r="G518" s="102">
        <v>95</v>
      </c>
      <c r="H518" s="103">
        <v>2948.84</v>
      </c>
    </row>
    <row r="519" spans="2:8" ht="15.95" customHeight="1" x14ac:dyDescent="0.2">
      <c r="B519" s="100">
        <v>45786</v>
      </c>
      <c r="C519" s="101">
        <v>98.247851660999999</v>
      </c>
      <c r="D519" s="101">
        <v>121.30642784</v>
      </c>
      <c r="E519" s="101">
        <v>126.03689706</v>
      </c>
      <c r="F519" s="53"/>
      <c r="G519" s="102">
        <v>95</v>
      </c>
      <c r="H519" s="103">
        <v>2850</v>
      </c>
    </row>
    <row r="520" spans="2:8" ht="15.95" customHeight="1" x14ac:dyDescent="0.2">
      <c r="B520" s="100">
        <v>45789</v>
      </c>
      <c r="C520" s="101">
        <v>97.213663749000006</v>
      </c>
      <c r="D520" s="101">
        <v>121.26727274</v>
      </c>
      <c r="E520" s="101">
        <v>126.1052926</v>
      </c>
      <c r="F520" s="53"/>
      <c r="G520" s="102">
        <v>94</v>
      </c>
      <c r="H520" s="103">
        <v>20830.009999999998</v>
      </c>
    </row>
    <row r="521" spans="2:8" ht="15.95" customHeight="1" x14ac:dyDescent="0.2">
      <c r="B521" s="100">
        <v>45790</v>
      </c>
      <c r="C521" s="101">
        <v>97.730757705000002</v>
      </c>
      <c r="D521" s="101">
        <v>121.44311475000001</v>
      </c>
      <c r="E521" s="101">
        <v>126.17372525</v>
      </c>
      <c r="F521" s="53"/>
      <c r="G521" s="102">
        <v>94.5</v>
      </c>
      <c r="H521" s="103">
        <v>9450</v>
      </c>
    </row>
    <row r="522" spans="2:8" ht="15.95" customHeight="1" x14ac:dyDescent="0.2">
      <c r="B522" s="100">
        <v>45791</v>
      </c>
      <c r="C522" s="101">
        <v>97.224005628</v>
      </c>
      <c r="D522" s="101">
        <v>121.23844034</v>
      </c>
      <c r="E522" s="101">
        <v>126.24219501</v>
      </c>
      <c r="F522" s="53"/>
      <c r="G522" s="102">
        <v>94.01</v>
      </c>
      <c r="H522" s="103">
        <v>14101.5</v>
      </c>
    </row>
    <row r="523" spans="2:8" ht="15.95" customHeight="1" x14ac:dyDescent="0.2">
      <c r="B523" s="100">
        <v>45792</v>
      </c>
      <c r="C523" s="101">
        <v>101.02981714000001</v>
      </c>
      <c r="D523" s="101">
        <v>121.84000512</v>
      </c>
      <c r="E523" s="101">
        <v>126.31070188</v>
      </c>
      <c r="F523" s="53"/>
      <c r="G523" s="102">
        <v>97.69</v>
      </c>
      <c r="H523" s="103">
        <v>26058.5</v>
      </c>
    </row>
    <row r="524" spans="2:8" ht="15.95" customHeight="1" x14ac:dyDescent="0.2">
      <c r="B524" s="100">
        <v>45793</v>
      </c>
      <c r="C524" s="101">
        <v>98.702894341999993</v>
      </c>
      <c r="D524" s="101">
        <v>122.41558515</v>
      </c>
      <c r="E524" s="101">
        <v>126.37924599999999</v>
      </c>
      <c r="F524" s="53"/>
      <c r="G524" s="102">
        <v>95.44</v>
      </c>
      <c r="H524" s="103">
        <v>9740.94</v>
      </c>
    </row>
    <row r="525" spans="2:8" ht="15.95" customHeight="1" x14ac:dyDescent="0.2">
      <c r="B525" s="100">
        <v>45796</v>
      </c>
      <c r="C525" s="101">
        <v>98.558108035000004</v>
      </c>
      <c r="D525" s="101">
        <v>122.27889824</v>
      </c>
      <c r="E525" s="101">
        <v>126.44782721999999</v>
      </c>
      <c r="F525" s="53"/>
      <c r="G525" s="102">
        <v>95.3</v>
      </c>
      <c r="H525" s="103">
        <v>1620.1</v>
      </c>
    </row>
    <row r="526" spans="2:8" ht="15.95" customHeight="1" x14ac:dyDescent="0.2">
      <c r="B526" s="100">
        <v>45797</v>
      </c>
      <c r="C526" s="101">
        <v>98.558108035000004</v>
      </c>
      <c r="D526" s="101">
        <v>122.34759765</v>
      </c>
      <c r="E526" s="101">
        <v>126.51644569</v>
      </c>
      <c r="F526" s="53"/>
      <c r="G526" s="102">
        <v>95.3</v>
      </c>
      <c r="H526" s="103">
        <v>0</v>
      </c>
    </row>
    <row r="527" spans="2:8" ht="15.95" customHeight="1" x14ac:dyDescent="0.2">
      <c r="B527" s="100">
        <v>45798</v>
      </c>
      <c r="C527" s="101">
        <v>101.35041538999999</v>
      </c>
      <c r="D527" s="101">
        <v>122.31484974999999</v>
      </c>
      <c r="E527" s="101">
        <v>126.5851014</v>
      </c>
      <c r="F527" s="53"/>
      <c r="G527" s="102">
        <v>98</v>
      </c>
      <c r="H527" s="103">
        <v>24244.28</v>
      </c>
    </row>
    <row r="528" spans="2:8" ht="15.95" customHeight="1" x14ac:dyDescent="0.2">
      <c r="B528" s="100">
        <v>45799</v>
      </c>
      <c r="C528" s="101">
        <v>100.83332144000001</v>
      </c>
      <c r="D528" s="101">
        <v>122.34119045</v>
      </c>
      <c r="E528" s="101">
        <v>126.65379436000001</v>
      </c>
      <c r="F528" s="53"/>
      <c r="G528" s="102">
        <v>97.5</v>
      </c>
      <c r="H528" s="103">
        <v>877.5</v>
      </c>
    </row>
    <row r="529" spans="2:8" ht="15.95" customHeight="1" x14ac:dyDescent="0.2">
      <c r="B529" s="100">
        <v>45800</v>
      </c>
      <c r="C529" s="101">
        <v>100.83332144000001</v>
      </c>
      <c r="D529" s="101">
        <v>122.45972363</v>
      </c>
      <c r="E529" s="101">
        <v>126.72252456</v>
      </c>
      <c r="F529" s="53"/>
      <c r="G529" s="102">
        <v>97.5</v>
      </c>
      <c r="H529" s="103">
        <v>20136.52</v>
      </c>
    </row>
    <row r="530" spans="2:8" ht="15.95" customHeight="1" x14ac:dyDescent="0.2">
      <c r="B530" s="100">
        <v>45803</v>
      </c>
      <c r="C530" s="101">
        <v>101.35041538999999</v>
      </c>
      <c r="D530" s="101">
        <v>122.3120021</v>
      </c>
      <c r="E530" s="101">
        <v>126.79129214</v>
      </c>
      <c r="F530" s="53"/>
      <c r="G530" s="102">
        <v>98</v>
      </c>
      <c r="H530" s="103">
        <v>1764</v>
      </c>
    </row>
    <row r="531" spans="2:8" ht="15.95" customHeight="1" x14ac:dyDescent="0.2">
      <c r="B531" s="100">
        <v>45804</v>
      </c>
      <c r="C531" s="101">
        <v>101.35041538999999</v>
      </c>
      <c r="D531" s="101">
        <v>122.38675275999999</v>
      </c>
      <c r="E531" s="101">
        <v>126.86009696000001</v>
      </c>
      <c r="F531" s="53"/>
      <c r="G531" s="102">
        <v>98</v>
      </c>
      <c r="H531" s="103">
        <v>4998</v>
      </c>
    </row>
    <row r="532" spans="2:8" ht="15.95" customHeight="1" x14ac:dyDescent="0.2">
      <c r="B532" s="100">
        <v>45805</v>
      </c>
      <c r="C532" s="101">
        <v>101.86750935000001</v>
      </c>
      <c r="D532" s="101">
        <v>122.55084823999999</v>
      </c>
      <c r="E532" s="101">
        <v>126.92893916</v>
      </c>
      <c r="F532" s="53"/>
      <c r="G532" s="102">
        <v>98.5</v>
      </c>
      <c r="H532" s="103">
        <v>98.5</v>
      </c>
    </row>
    <row r="533" spans="2:8" ht="15.95" customHeight="1" x14ac:dyDescent="0.2">
      <c r="B533" s="100">
        <v>45806</v>
      </c>
      <c r="C533" s="101">
        <v>101.86750935000001</v>
      </c>
      <c r="D533" s="101">
        <v>122.66297422</v>
      </c>
      <c r="E533" s="101">
        <v>126.99781874</v>
      </c>
      <c r="F533" s="53"/>
      <c r="G533" s="102">
        <v>98.5</v>
      </c>
      <c r="H533" s="103">
        <v>1182</v>
      </c>
    </row>
    <row r="534" spans="2:8" ht="15.95" customHeight="1" x14ac:dyDescent="0.2">
      <c r="B534" s="100">
        <v>45807</v>
      </c>
      <c r="C534" s="101">
        <v>106.51101308</v>
      </c>
      <c r="D534" s="101">
        <v>123.2292994</v>
      </c>
      <c r="E534" s="101">
        <v>127.0667357</v>
      </c>
      <c r="F534" s="53"/>
      <c r="G534" s="102">
        <v>102.99</v>
      </c>
      <c r="H534" s="103">
        <v>17506.310000000001</v>
      </c>
    </row>
    <row r="535" spans="2:8" ht="15.95" customHeight="1" x14ac:dyDescent="0.2">
      <c r="B535" s="100">
        <v>45810</v>
      </c>
      <c r="C535" s="101">
        <v>101.35041538999999</v>
      </c>
      <c r="D535" s="101">
        <v>122.62453102000001</v>
      </c>
      <c r="E535" s="101">
        <v>127.13569003000001</v>
      </c>
      <c r="F535" s="53"/>
      <c r="G535" s="102">
        <v>98</v>
      </c>
      <c r="H535" s="103">
        <v>80064.87</v>
      </c>
    </row>
    <row r="536" spans="2:8" ht="15.95" customHeight="1" x14ac:dyDescent="0.2">
      <c r="B536" s="100">
        <v>45811</v>
      </c>
      <c r="C536" s="101">
        <v>101.35041538999999</v>
      </c>
      <c r="D536" s="101">
        <v>122.95343389999999</v>
      </c>
      <c r="E536" s="101">
        <v>127.20468175000001</v>
      </c>
      <c r="F536" s="53"/>
      <c r="G536" s="102">
        <v>98</v>
      </c>
      <c r="H536" s="103">
        <v>0</v>
      </c>
    </row>
    <row r="537" spans="2:8" ht="15.95" customHeight="1" x14ac:dyDescent="0.2">
      <c r="B537" s="100">
        <v>45812</v>
      </c>
      <c r="C537" s="101">
        <v>101.35041538999999</v>
      </c>
      <c r="D537" s="101">
        <v>122.73060576</v>
      </c>
      <c r="E537" s="101">
        <v>127.27371098</v>
      </c>
      <c r="F537" s="53"/>
      <c r="G537" s="102">
        <v>98</v>
      </c>
      <c r="H537" s="103">
        <v>79784.27</v>
      </c>
    </row>
    <row r="538" spans="2:8" ht="15.95" customHeight="1" x14ac:dyDescent="0.2">
      <c r="B538" s="100">
        <v>45813</v>
      </c>
      <c r="C538" s="101">
        <v>101.35041538999999</v>
      </c>
      <c r="D538" s="101">
        <v>122.73736891</v>
      </c>
      <c r="E538" s="101">
        <v>127.34277759</v>
      </c>
      <c r="F538" s="53"/>
      <c r="G538" s="102">
        <v>98</v>
      </c>
      <c r="H538" s="103">
        <v>1862</v>
      </c>
    </row>
    <row r="539" spans="2:8" ht="15.95" customHeight="1" x14ac:dyDescent="0.2">
      <c r="B539" s="100">
        <v>45814</v>
      </c>
      <c r="C539" s="101">
        <v>101.91921875</v>
      </c>
      <c r="D539" s="101">
        <v>122.78257526</v>
      </c>
      <c r="E539" s="101">
        <v>127.4118817</v>
      </c>
      <c r="F539" s="53"/>
      <c r="G539" s="102">
        <v>98.55</v>
      </c>
      <c r="H539" s="103">
        <v>1872.45</v>
      </c>
    </row>
    <row r="540" spans="2:8" ht="15.95" customHeight="1" x14ac:dyDescent="0.2">
      <c r="B540" s="100">
        <v>45817</v>
      </c>
      <c r="C540" s="101">
        <v>101.91921875</v>
      </c>
      <c r="D540" s="101">
        <v>121.60329471999999</v>
      </c>
      <c r="E540" s="101">
        <v>127.48102333999999</v>
      </c>
      <c r="F540" s="53"/>
      <c r="G540" s="102">
        <v>98.55</v>
      </c>
      <c r="H540" s="103">
        <v>0</v>
      </c>
    </row>
    <row r="541" spans="2:8" ht="15.95" customHeight="1" x14ac:dyDescent="0.2">
      <c r="B541" s="100">
        <v>45818</v>
      </c>
      <c r="C541" s="101">
        <v>103.41879122</v>
      </c>
      <c r="D541" s="101">
        <v>121.30215637000001</v>
      </c>
      <c r="E541" s="101">
        <v>127.55020248</v>
      </c>
      <c r="F541" s="53"/>
      <c r="G541" s="102">
        <v>100</v>
      </c>
      <c r="H541" s="103">
        <v>5699.85</v>
      </c>
    </row>
    <row r="542" spans="2:8" ht="15.95" customHeight="1" x14ac:dyDescent="0.2">
      <c r="B542" s="100">
        <v>45819</v>
      </c>
      <c r="C542" s="101">
        <v>101.35041538999999</v>
      </c>
      <c r="D542" s="101">
        <v>121.32137797</v>
      </c>
      <c r="E542" s="101">
        <v>127.61941914000001</v>
      </c>
      <c r="F542" s="53"/>
      <c r="G542" s="102">
        <v>98</v>
      </c>
      <c r="H542" s="103">
        <v>115146.13</v>
      </c>
    </row>
    <row r="543" spans="2:8" ht="15.95" customHeight="1" x14ac:dyDescent="0.2">
      <c r="B543" s="100">
        <v>45820</v>
      </c>
      <c r="C543" s="101">
        <v>101.35041538999999</v>
      </c>
      <c r="D543" s="101">
        <v>120.72123701</v>
      </c>
      <c r="E543" s="101">
        <v>127.68867345</v>
      </c>
      <c r="F543" s="53"/>
      <c r="G543" s="102">
        <v>98</v>
      </c>
      <c r="H543" s="103">
        <v>9800</v>
      </c>
    </row>
    <row r="544" spans="2:8" ht="15.95" customHeight="1" x14ac:dyDescent="0.2">
      <c r="B544" s="100">
        <v>45821</v>
      </c>
      <c r="C544" s="101">
        <v>100.83332144000001</v>
      </c>
      <c r="D544" s="101">
        <v>121.69904674999999</v>
      </c>
      <c r="E544" s="101">
        <v>127.75796527</v>
      </c>
      <c r="F544" s="53"/>
      <c r="G544" s="102">
        <v>97.5</v>
      </c>
      <c r="H544" s="103">
        <v>11555</v>
      </c>
    </row>
    <row r="545" spans="2:8" ht="15.95" customHeight="1" x14ac:dyDescent="0.2">
      <c r="B545" s="100">
        <v>45824</v>
      </c>
      <c r="C545" s="101">
        <v>100.83332144000001</v>
      </c>
      <c r="D545" s="101">
        <v>122.15822933</v>
      </c>
      <c r="E545" s="101">
        <v>127.82729473000001</v>
      </c>
      <c r="F545" s="53"/>
      <c r="G545" s="102">
        <v>97.5</v>
      </c>
      <c r="H545" s="103">
        <v>11750</v>
      </c>
    </row>
    <row r="546" spans="2:8" ht="15.95" customHeight="1" x14ac:dyDescent="0.2">
      <c r="B546" s="100">
        <v>45825</v>
      </c>
      <c r="C546" s="101">
        <v>101.35041538999999</v>
      </c>
      <c r="D546" s="101">
        <v>122.16606035</v>
      </c>
      <c r="E546" s="101">
        <v>127.89666185</v>
      </c>
      <c r="F546" s="53"/>
      <c r="G546" s="102">
        <v>98</v>
      </c>
      <c r="H546" s="103">
        <v>9800</v>
      </c>
    </row>
    <row r="547" spans="2:8" ht="15.95" customHeight="1" x14ac:dyDescent="0.2">
      <c r="B547" s="100">
        <v>45826</v>
      </c>
      <c r="C547" s="101">
        <v>101.35041538999999</v>
      </c>
      <c r="D547" s="101">
        <v>122.4871322</v>
      </c>
      <c r="E547" s="101">
        <v>127.96606661</v>
      </c>
      <c r="F547" s="53"/>
      <c r="G547" s="102">
        <v>98</v>
      </c>
      <c r="H547" s="103">
        <v>9800</v>
      </c>
    </row>
    <row r="548" spans="2:8" ht="15.95" customHeight="1" x14ac:dyDescent="0.2">
      <c r="B548" s="100">
        <v>45828</v>
      </c>
      <c r="C548" s="101">
        <v>100.83332144000001</v>
      </c>
      <c r="D548" s="101">
        <v>122.3312237</v>
      </c>
      <c r="E548" s="101">
        <v>128.03661571999999</v>
      </c>
      <c r="F548" s="53"/>
      <c r="G548" s="102">
        <v>97.5</v>
      </c>
      <c r="H548" s="103">
        <v>1852.5</v>
      </c>
    </row>
    <row r="549" spans="2:8" ht="15.95" customHeight="1" x14ac:dyDescent="0.2">
      <c r="B549" s="100">
        <v>45831</v>
      </c>
      <c r="C549" s="101">
        <v>101.35041538999999</v>
      </c>
      <c r="D549" s="101">
        <v>122.08632632</v>
      </c>
      <c r="E549" s="101">
        <v>128.10720369000001</v>
      </c>
      <c r="F549" s="53"/>
      <c r="G549" s="102">
        <v>98</v>
      </c>
      <c r="H549" s="103">
        <v>9800</v>
      </c>
    </row>
    <row r="550" spans="2:8" ht="15.95" customHeight="1" x14ac:dyDescent="0.2">
      <c r="B550" s="100">
        <v>45832</v>
      </c>
      <c r="C550" s="101">
        <v>101.34007351</v>
      </c>
      <c r="D550" s="101">
        <v>122.24081099999999</v>
      </c>
      <c r="E550" s="101">
        <v>128.17783051000001</v>
      </c>
      <c r="F550" s="53"/>
      <c r="G550" s="102">
        <v>97.99</v>
      </c>
      <c r="H550" s="103">
        <v>9799</v>
      </c>
    </row>
    <row r="551" spans="2:8" ht="15.95" customHeight="1" x14ac:dyDescent="0.2">
      <c r="B551" s="100">
        <v>45833</v>
      </c>
      <c r="C551" s="101">
        <v>100.31622747999999</v>
      </c>
      <c r="D551" s="101">
        <v>122.53376237000001</v>
      </c>
      <c r="E551" s="101">
        <v>128.24849632999999</v>
      </c>
      <c r="F551" s="53"/>
      <c r="G551" s="102">
        <v>97</v>
      </c>
      <c r="H551" s="103">
        <v>10867.5</v>
      </c>
    </row>
    <row r="552" spans="2:8" ht="15.95" customHeight="1" x14ac:dyDescent="0.2">
      <c r="B552" s="100">
        <v>45834</v>
      </c>
      <c r="C552" s="101">
        <v>101.35041538999999</v>
      </c>
      <c r="D552" s="101">
        <v>122.78862651</v>
      </c>
      <c r="E552" s="101">
        <v>128.31920113000001</v>
      </c>
      <c r="F552" s="53"/>
      <c r="G552" s="102">
        <v>98</v>
      </c>
      <c r="H552" s="103">
        <v>9898</v>
      </c>
    </row>
    <row r="553" spans="2:8" ht="15.95" customHeight="1" x14ac:dyDescent="0.2">
      <c r="B553" s="100">
        <v>45835</v>
      </c>
      <c r="C553" s="101">
        <v>97.751441463000006</v>
      </c>
      <c r="D553" s="101">
        <v>123.26418304000001</v>
      </c>
      <c r="E553" s="101">
        <v>128.38994493000001</v>
      </c>
      <c r="F553" s="53"/>
      <c r="G553" s="102">
        <v>94.52</v>
      </c>
      <c r="H553" s="103">
        <v>105913.46</v>
      </c>
    </row>
    <row r="554" spans="2:8" ht="15.95" customHeight="1" x14ac:dyDescent="0.2">
      <c r="B554" s="100">
        <v>45838</v>
      </c>
      <c r="C554" s="101">
        <v>101.34007351</v>
      </c>
      <c r="D554" s="101">
        <v>124.0067062</v>
      </c>
      <c r="E554" s="101">
        <v>128.46072771999999</v>
      </c>
      <c r="F554" s="53"/>
      <c r="G554" s="102">
        <v>97.99</v>
      </c>
      <c r="H554" s="103">
        <v>49978.59</v>
      </c>
    </row>
    <row r="555" spans="2:8" ht="15.95" customHeight="1" x14ac:dyDescent="0.2">
      <c r="B555" s="100">
        <v>45839</v>
      </c>
      <c r="C555" s="101">
        <v>101.31938976000001</v>
      </c>
      <c r="D555" s="101">
        <v>123.69026177000001</v>
      </c>
      <c r="E555" s="101">
        <v>128.53154950999999</v>
      </c>
      <c r="F555" s="53"/>
      <c r="G555" s="102">
        <v>97.97</v>
      </c>
      <c r="H555" s="103">
        <v>97.97</v>
      </c>
    </row>
    <row r="556" spans="2:8" ht="15.95" customHeight="1" x14ac:dyDescent="0.2">
      <c r="B556" s="100">
        <v>45840</v>
      </c>
      <c r="C556" s="101">
        <v>98.258193539999994</v>
      </c>
      <c r="D556" s="101">
        <v>123.7020083</v>
      </c>
      <c r="E556" s="101">
        <v>128.60241027999999</v>
      </c>
      <c r="F556" s="53"/>
      <c r="G556" s="102">
        <v>95.01</v>
      </c>
      <c r="H556" s="103">
        <v>95.01</v>
      </c>
    </row>
    <row r="557" spans="2:8" ht="15.95" customHeight="1" x14ac:dyDescent="0.2">
      <c r="B557" s="100">
        <v>45841</v>
      </c>
      <c r="C557" s="101">
        <v>98.258193539999994</v>
      </c>
      <c r="D557" s="101">
        <v>123.93800679</v>
      </c>
      <c r="E557" s="101">
        <v>128.67331017999999</v>
      </c>
      <c r="F557" s="53"/>
      <c r="G557" s="102">
        <v>95.01</v>
      </c>
      <c r="H557" s="103">
        <v>0</v>
      </c>
    </row>
    <row r="558" spans="2:8" ht="15.95" customHeight="1" x14ac:dyDescent="0.2">
      <c r="B558" s="100">
        <v>45842</v>
      </c>
      <c r="C558" s="101">
        <v>99.282039573000006</v>
      </c>
      <c r="D558" s="101">
        <v>124.42139434000001</v>
      </c>
      <c r="E558" s="101">
        <v>128.74424920999999</v>
      </c>
      <c r="F558" s="53"/>
      <c r="G558" s="102">
        <v>96</v>
      </c>
      <c r="H558" s="103">
        <v>384</v>
      </c>
    </row>
    <row r="559" spans="2:8" ht="15.95" customHeight="1" x14ac:dyDescent="0.2">
      <c r="B559" s="100">
        <v>45845</v>
      </c>
      <c r="C559" s="101">
        <v>101.31938976000001</v>
      </c>
      <c r="D559" s="101">
        <v>124.28862295</v>
      </c>
      <c r="E559" s="101">
        <v>128.81522723</v>
      </c>
      <c r="F559" s="53"/>
      <c r="G559" s="102">
        <v>97.97</v>
      </c>
      <c r="H559" s="103">
        <v>1062.97</v>
      </c>
    </row>
    <row r="560" spans="2:8" ht="15.95" customHeight="1" x14ac:dyDescent="0.2">
      <c r="B560" s="100">
        <v>45846</v>
      </c>
      <c r="C560" s="101">
        <v>100.31622747999999</v>
      </c>
      <c r="D560" s="101">
        <v>124.10139036</v>
      </c>
      <c r="E560" s="101">
        <v>128.88624437999999</v>
      </c>
      <c r="F560" s="53"/>
      <c r="G560" s="102">
        <v>97</v>
      </c>
      <c r="H560" s="103">
        <v>970</v>
      </c>
    </row>
    <row r="561" spans="2:8" ht="15.95" customHeight="1" x14ac:dyDescent="0.2">
      <c r="B561" s="100">
        <v>45847</v>
      </c>
      <c r="C561" s="101">
        <v>101.35041538999999</v>
      </c>
      <c r="D561" s="101">
        <v>123.96470345</v>
      </c>
      <c r="E561" s="101">
        <v>128.95730079000001</v>
      </c>
      <c r="F561" s="53"/>
      <c r="G561" s="102">
        <v>98</v>
      </c>
      <c r="H561" s="103">
        <v>9995.98</v>
      </c>
    </row>
    <row r="562" spans="2:8" ht="15.95" customHeight="1" x14ac:dyDescent="0.2">
      <c r="B562" s="100">
        <v>45848</v>
      </c>
      <c r="C562" s="101">
        <v>100.83332144000001</v>
      </c>
      <c r="D562" s="101">
        <v>123.69417728000001</v>
      </c>
      <c r="E562" s="101">
        <v>129.02839632000001</v>
      </c>
      <c r="F562" s="53"/>
      <c r="G562" s="102">
        <v>97.5</v>
      </c>
      <c r="H562" s="103">
        <v>14675</v>
      </c>
    </row>
    <row r="563" spans="2:8" ht="15.95" customHeight="1" x14ac:dyDescent="0.2">
      <c r="B563" s="100">
        <v>45849</v>
      </c>
      <c r="C563" s="101">
        <v>100.83332144000001</v>
      </c>
      <c r="D563" s="101">
        <v>123.98712863999999</v>
      </c>
      <c r="E563" s="101">
        <v>129.09953110999999</v>
      </c>
      <c r="F563" s="53"/>
      <c r="G563" s="102">
        <v>97.5</v>
      </c>
      <c r="H563" s="103">
        <v>9652.5</v>
      </c>
    </row>
    <row r="564" spans="2:8" ht="15.95" customHeight="1" x14ac:dyDescent="0.2">
      <c r="B564" s="100">
        <v>45852</v>
      </c>
      <c r="C564" s="101">
        <v>100.83332144000001</v>
      </c>
      <c r="D564" s="101">
        <v>124.00955384</v>
      </c>
      <c r="E564" s="101">
        <v>129.17070504</v>
      </c>
      <c r="F564" s="53"/>
      <c r="G564" s="102">
        <v>97.5</v>
      </c>
      <c r="H564" s="103">
        <v>3120</v>
      </c>
    </row>
    <row r="565" spans="2:8" ht="15.95" customHeight="1" x14ac:dyDescent="0.2">
      <c r="B565" s="100">
        <v>45853</v>
      </c>
      <c r="C565" s="101">
        <v>101.35041538999999</v>
      </c>
      <c r="D565" s="101">
        <v>123.85115365</v>
      </c>
      <c r="E565" s="101">
        <v>129.24191822</v>
      </c>
      <c r="F565" s="53"/>
      <c r="G565" s="102">
        <v>98</v>
      </c>
      <c r="H565" s="103">
        <v>19599</v>
      </c>
    </row>
    <row r="566" spans="2:8" ht="15.95" customHeight="1" x14ac:dyDescent="0.2">
      <c r="B566" s="100">
        <v>45854</v>
      </c>
      <c r="C566" s="101">
        <v>101.35041538999999</v>
      </c>
      <c r="D566" s="101">
        <v>123.70627976</v>
      </c>
      <c r="E566" s="101">
        <v>129.31317066</v>
      </c>
      <c r="F566" s="53"/>
      <c r="G566" s="102">
        <v>98</v>
      </c>
      <c r="H566" s="103">
        <v>9799.91</v>
      </c>
    </row>
    <row r="567" spans="2:8" ht="15.95" customHeight="1" x14ac:dyDescent="0.2">
      <c r="B567" s="100">
        <v>45855</v>
      </c>
      <c r="C567" s="101">
        <v>98.764945616999995</v>
      </c>
      <c r="D567" s="101">
        <v>123.69595705</v>
      </c>
      <c r="E567" s="101">
        <v>129.38446235999999</v>
      </c>
      <c r="F567" s="53"/>
      <c r="G567" s="102">
        <v>95.5</v>
      </c>
      <c r="H567" s="103">
        <v>156122.88</v>
      </c>
    </row>
    <row r="568" spans="2:8" ht="15.95" customHeight="1" x14ac:dyDescent="0.2">
      <c r="B568" s="100">
        <v>45856</v>
      </c>
      <c r="C568" s="101">
        <v>98.785629374999999</v>
      </c>
      <c r="D568" s="101">
        <v>123.3389337</v>
      </c>
      <c r="E568" s="101">
        <v>129.45579333000001</v>
      </c>
      <c r="F568" s="53"/>
      <c r="G568" s="102">
        <v>95.52</v>
      </c>
      <c r="H568" s="103">
        <v>6495.37</v>
      </c>
    </row>
    <row r="569" spans="2:8" ht="15.95" customHeight="1" x14ac:dyDescent="0.2">
      <c r="B569" s="100">
        <v>45859</v>
      </c>
      <c r="C569" s="101">
        <v>100.31622747999999</v>
      </c>
      <c r="D569" s="101">
        <v>122.58893548</v>
      </c>
      <c r="E569" s="101">
        <v>129.52716369000001</v>
      </c>
      <c r="F569" s="53"/>
      <c r="G569" s="102">
        <v>97</v>
      </c>
      <c r="H569" s="103">
        <v>97</v>
      </c>
    </row>
    <row r="570" spans="2:8" ht="15.95" customHeight="1" x14ac:dyDescent="0.2">
      <c r="B570" s="100">
        <v>45860</v>
      </c>
      <c r="C570" s="101">
        <v>100.31622747999999</v>
      </c>
      <c r="D570" s="101">
        <v>122.48250478</v>
      </c>
      <c r="E570" s="101">
        <v>129.59857344</v>
      </c>
      <c r="F570" s="53"/>
      <c r="G570" s="102">
        <v>97</v>
      </c>
      <c r="H570" s="103">
        <v>38799.81</v>
      </c>
    </row>
    <row r="571" spans="2:8" ht="15.95" customHeight="1" x14ac:dyDescent="0.2">
      <c r="B571" s="100">
        <v>45861</v>
      </c>
      <c r="C571" s="101">
        <v>100.31622747999999</v>
      </c>
      <c r="D571" s="101">
        <v>122.18919746</v>
      </c>
      <c r="E571" s="101">
        <v>129.67002246000001</v>
      </c>
      <c r="F571" s="53"/>
      <c r="G571" s="102">
        <v>97</v>
      </c>
      <c r="H571" s="103">
        <v>9700</v>
      </c>
    </row>
    <row r="572" spans="2:8" ht="15.95" customHeight="1" x14ac:dyDescent="0.2">
      <c r="B572" s="100">
        <v>45862</v>
      </c>
      <c r="C572" s="101">
        <v>99.799133529000002</v>
      </c>
      <c r="D572" s="101">
        <v>122.36254778</v>
      </c>
      <c r="E572" s="101">
        <v>129.74151087000001</v>
      </c>
      <c r="F572" s="53"/>
      <c r="G572" s="102">
        <v>96.5</v>
      </c>
      <c r="H572" s="103">
        <v>11533.5</v>
      </c>
    </row>
    <row r="573" spans="2:8" ht="15.95" customHeight="1" x14ac:dyDescent="0.2">
      <c r="B573" s="100">
        <v>45863</v>
      </c>
      <c r="C573" s="101">
        <v>99.799133529000002</v>
      </c>
      <c r="D573" s="101">
        <v>122.63058227</v>
      </c>
      <c r="E573" s="101">
        <v>129.81303880999999</v>
      </c>
      <c r="F573" s="53"/>
      <c r="G573" s="102">
        <v>96.5</v>
      </c>
      <c r="H573" s="103">
        <v>7623.5</v>
      </c>
    </row>
    <row r="574" spans="2:8" ht="15.95" customHeight="1" x14ac:dyDescent="0.2">
      <c r="B574" s="100">
        <v>45866</v>
      </c>
      <c r="C574" s="101">
        <v>100.31622747999999</v>
      </c>
      <c r="D574" s="101">
        <v>122.12832907000001</v>
      </c>
      <c r="E574" s="101">
        <v>129.88460615</v>
      </c>
      <c r="F574" s="53"/>
      <c r="G574" s="102">
        <v>97</v>
      </c>
      <c r="H574" s="103">
        <v>1843</v>
      </c>
    </row>
    <row r="575" spans="2:8" ht="15.95" customHeight="1" x14ac:dyDescent="0.2">
      <c r="B575" s="100">
        <v>45867</v>
      </c>
      <c r="C575" s="101">
        <v>100.83332144000001</v>
      </c>
      <c r="D575" s="101">
        <v>121.74496501</v>
      </c>
      <c r="E575" s="101">
        <v>129.95621288000001</v>
      </c>
      <c r="F575" s="53"/>
      <c r="G575" s="102">
        <v>97.5</v>
      </c>
      <c r="H575" s="103">
        <v>51560.72</v>
      </c>
    </row>
    <row r="576" spans="2:8" ht="15.95" customHeight="1" x14ac:dyDescent="0.2">
      <c r="B576" s="100">
        <v>45868</v>
      </c>
      <c r="C576" s="101">
        <v>101.35041538999999</v>
      </c>
      <c r="D576" s="101">
        <v>121.50967842999999</v>
      </c>
      <c r="E576" s="101">
        <v>130.02785914</v>
      </c>
      <c r="F576" s="53"/>
      <c r="G576" s="102">
        <v>98</v>
      </c>
      <c r="H576" s="103">
        <v>5364.49</v>
      </c>
    </row>
    <row r="577" spans="2:8" ht="15.95" customHeight="1" x14ac:dyDescent="0.2">
      <c r="B577" s="100">
        <v>45869</v>
      </c>
      <c r="C577" s="101">
        <v>101.35041538999999</v>
      </c>
      <c r="D577" s="101">
        <v>122.31983312</v>
      </c>
      <c r="E577" s="101">
        <v>130.09954493000001</v>
      </c>
      <c r="F577" s="53"/>
      <c r="G577" s="102">
        <v>98</v>
      </c>
      <c r="H577" s="103">
        <v>9799.99</v>
      </c>
    </row>
    <row r="578" spans="2:8" ht="15.95" customHeight="1" x14ac:dyDescent="0.2">
      <c r="B578" s="100"/>
      <c r="C578" s="101"/>
      <c r="D578" s="101"/>
      <c r="E578" s="101"/>
      <c r="F578" s="53"/>
      <c r="G578" s="102"/>
      <c r="H578" s="103"/>
    </row>
    <row r="579" spans="2:8" ht="15.95" customHeight="1" x14ac:dyDescent="0.2">
      <c r="B579" s="100"/>
      <c r="C579" s="101"/>
      <c r="D579" s="101"/>
      <c r="E579" s="101"/>
      <c r="F579" s="53"/>
      <c r="G579" s="102"/>
      <c r="H579" s="103"/>
    </row>
    <row r="580" spans="2:8" ht="15.95" customHeight="1" x14ac:dyDescent="0.2">
      <c r="B580" s="100"/>
      <c r="C580" s="101"/>
      <c r="D580" s="101"/>
      <c r="E580" s="101"/>
      <c r="F580" s="53"/>
      <c r="G580" s="102"/>
      <c r="H580" s="103"/>
    </row>
    <row r="581" spans="2:8" ht="15.95" customHeight="1" x14ac:dyDescent="0.2">
      <c r="B581" s="100"/>
      <c r="C581" s="101"/>
      <c r="D581" s="101"/>
      <c r="E581" s="101"/>
      <c r="F581" s="53"/>
      <c r="G581" s="102"/>
      <c r="H581" s="103"/>
    </row>
    <row r="582" spans="2:8" ht="15.95" customHeight="1" x14ac:dyDescent="0.2">
      <c r="B582" s="100"/>
      <c r="C582" s="101"/>
      <c r="D582" s="101"/>
      <c r="E582" s="101"/>
      <c r="F582" s="53"/>
      <c r="G582" s="102"/>
      <c r="H582" s="103"/>
    </row>
    <row r="583" spans="2:8" ht="15.95" customHeight="1" x14ac:dyDescent="0.2">
      <c r="B583" s="100"/>
      <c r="C583" s="101"/>
      <c r="D583" s="101"/>
      <c r="E583" s="101"/>
      <c r="F583" s="53"/>
      <c r="G583" s="102"/>
      <c r="H583" s="103"/>
    </row>
    <row r="584" spans="2:8" ht="15.95" customHeight="1" x14ac:dyDescent="0.2">
      <c r="B584" s="100"/>
      <c r="C584" s="101"/>
      <c r="D584" s="101"/>
      <c r="E584" s="101"/>
      <c r="F584" s="53"/>
      <c r="G584" s="102"/>
      <c r="H584" s="103"/>
    </row>
    <row r="585" spans="2:8" ht="15.95" hidden="1" customHeight="1" x14ac:dyDescent="0.2">
      <c r="B585" s="100"/>
      <c r="C585" s="101"/>
      <c r="D585" s="101"/>
      <c r="E585" s="101"/>
      <c r="F585" s="53"/>
      <c r="G585" s="102"/>
      <c r="H585" s="103"/>
    </row>
    <row r="586" spans="2:8" ht="15.95" hidden="1" customHeight="1" x14ac:dyDescent="0.2">
      <c r="B586" s="100"/>
      <c r="C586" s="101"/>
      <c r="D586" s="101"/>
      <c r="E586" s="101"/>
      <c r="F586" s="53"/>
      <c r="G586" s="102"/>
      <c r="H586" s="103"/>
    </row>
    <row r="587" spans="2:8" ht="15.95" hidden="1" customHeight="1" x14ac:dyDescent="0.2">
      <c r="B587" s="100"/>
      <c r="C587" s="101"/>
      <c r="D587" s="101"/>
      <c r="E587" s="101"/>
      <c r="F587" s="53"/>
      <c r="G587" s="102"/>
      <c r="H587" s="103"/>
    </row>
    <row r="588" spans="2:8" ht="15.95" hidden="1" customHeight="1" x14ac:dyDescent="0.2">
      <c r="B588" s="100"/>
      <c r="C588" s="101"/>
      <c r="D588" s="101"/>
      <c r="E588" s="101"/>
      <c r="F588" s="53"/>
      <c r="G588" s="102"/>
      <c r="H588" s="103"/>
    </row>
    <row r="589" spans="2:8" ht="15.95" hidden="1" customHeight="1" x14ac:dyDescent="0.2">
      <c r="B589" s="100"/>
      <c r="C589" s="101"/>
      <c r="D589" s="101"/>
      <c r="E589" s="101"/>
      <c r="F589" s="53"/>
      <c r="G589" s="102"/>
      <c r="H589" s="103"/>
    </row>
    <row r="590" spans="2:8" ht="15.95" hidden="1" customHeight="1" x14ac:dyDescent="0.2">
      <c r="B590" s="100"/>
      <c r="C590" s="101"/>
      <c r="D590" s="101"/>
      <c r="E590" s="101"/>
      <c r="F590" s="53"/>
      <c r="G590" s="102"/>
      <c r="H590" s="103"/>
    </row>
    <row r="591" spans="2:8" ht="15.95" hidden="1" customHeight="1" x14ac:dyDescent="0.2">
      <c r="B591" s="100"/>
      <c r="C591" s="101"/>
      <c r="D591" s="101"/>
      <c r="E591" s="101"/>
      <c r="F591" s="53"/>
      <c r="G591" s="102"/>
      <c r="H591" s="103"/>
    </row>
    <row r="592" spans="2:8" ht="15.95" hidden="1" customHeight="1" x14ac:dyDescent="0.2">
      <c r="B592" s="100"/>
      <c r="C592" s="101"/>
      <c r="D592" s="101"/>
      <c r="E592" s="101"/>
      <c r="F592" s="53"/>
      <c r="G592" s="102"/>
      <c r="H592" s="103"/>
    </row>
    <row r="593" spans="2:8" ht="15.95" hidden="1" customHeight="1" x14ac:dyDescent="0.2">
      <c r="B593" s="100"/>
      <c r="C593" s="101"/>
      <c r="D593" s="101"/>
      <c r="E593" s="101"/>
      <c r="F593" s="53"/>
      <c r="G593" s="102"/>
      <c r="H593" s="103"/>
    </row>
    <row r="594" spans="2:8" ht="15.95" hidden="1" customHeight="1" x14ac:dyDescent="0.2">
      <c r="B594" s="100"/>
      <c r="C594" s="101"/>
      <c r="D594" s="101"/>
      <c r="E594" s="101"/>
      <c r="F594" s="53"/>
      <c r="G594" s="102"/>
      <c r="H594" s="103"/>
    </row>
    <row r="595" spans="2:8" ht="15.95" hidden="1" customHeight="1" x14ac:dyDescent="0.2">
      <c r="B595" s="100"/>
      <c r="C595" s="101"/>
      <c r="D595" s="101"/>
      <c r="E595" s="101"/>
      <c r="F595" s="53"/>
      <c r="G595" s="102"/>
      <c r="H595" s="103"/>
    </row>
    <row r="596" spans="2:8" ht="15.95" hidden="1" customHeight="1" x14ac:dyDescent="0.2">
      <c r="B596" s="100"/>
      <c r="C596" s="101"/>
      <c r="D596" s="101"/>
      <c r="E596" s="101"/>
      <c r="F596" s="53"/>
      <c r="G596" s="102"/>
      <c r="H596" s="103"/>
    </row>
    <row r="597" spans="2:8" ht="15.95" hidden="1" customHeight="1" x14ac:dyDescent="0.2">
      <c r="B597" s="100"/>
      <c r="C597" s="101"/>
      <c r="D597" s="101"/>
      <c r="E597" s="101"/>
      <c r="F597" s="53"/>
      <c r="G597" s="102"/>
      <c r="H597" s="103"/>
    </row>
    <row r="598" spans="2:8" ht="15.95" hidden="1" customHeight="1" x14ac:dyDescent="0.2">
      <c r="B598" s="100"/>
      <c r="C598" s="101"/>
      <c r="D598" s="101"/>
      <c r="E598" s="101"/>
      <c r="F598" s="53"/>
      <c r="G598" s="102"/>
      <c r="H598" s="103"/>
    </row>
    <row r="599" spans="2:8" ht="15.95" hidden="1" customHeight="1" x14ac:dyDescent="0.2">
      <c r="B599" s="100"/>
      <c r="C599" s="101"/>
      <c r="D599" s="101"/>
      <c r="E599" s="101"/>
      <c r="F599" s="53"/>
      <c r="G599" s="102"/>
      <c r="H599" s="103"/>
    </row>
    <row r="600" spans="2:8" ht="15.95" hidden="1" customHeight="1" x14ac:dyDescent="0.2">
      <c r="B600" s="100"/>
      <c r="C600" s="101"/>
      <c r="D600" s="101"/>
      <c r="E600" s="101"/>
      <c r="F600" s="53"/>
      <c r="G600" s="102"/>
      <c r="H600" s="103"/>
    </row>
    <row r="601" spans="2:8" ht="15.95" hidden="1" customHeight="1" x14ac:dyDescent="0.2">
      <c r="B601" s="100"/>
      <c r="C601" s="101"/>
      <c r="D601" s="101"/>
      <c r="E601" s="101"/>
      <c r="F601" s="53"/>
      <c r="G601" s="102"/>
      <c r="H601" s="103"/>
    </row>
    <row r="602" spans="2:8" ht="15.95" hidden="1" customHeight="1" x14ac:dyDescent="0.2">
      <c r="B602" s="100"/>
      <c r="C602" s="101"/>
      <c r="D602" s="101"/>
      <c r="E602" s="101"/>
      <c r="F602" s="53"/>
      <c r="G602" s="102"/>
      <c r="H602" s="103"/>
    </row>
    <row r="603" spans="2:8" ht="15.95" hidden="1" customHeight="1" x14ac:dyDescent="0.2">
      <c r="B603" s="100"/>
      <c r="C603" s="101"/>
      <c r="D603" s="101"/>
      <c r="E603" s="101"/>
      <c r="F603" s="53"/>
      <c r="G603" s="102"/>
      <c r="H603" s="103"/>
    </row>
    <row r="604" spans="2:8" ht="15.95" hidden="1" customHeight="1" x14ac:dyDescent="0.2">
      <c r="B604" s="100"/>
      <c r="C604" s="101"/>
      <c r="D604" s="101"/>
      <c r="E604" s="101"/>
      <c r="F604" s="53"/>
      <c r="G604" s="102"/>
      <c r="H604" s="103"/>
    </row>
    <row r="605" spans="2:8" ht="15.95" hidden="1" customHeight="1" x14ac:dyDescent="0.2">
      <c r="B605" s="100"/>
      <c r="C605" s="101"/>
      <c r="D605" s="101"/>
      <c r="E605" s="101"/>
      <c r="F605" s="53"/>
      <c r="G605" s="102"/>
      <c r="H605" s="103"/>
    </row>
    <row r="606" spans="2:8" ht="15.95" hidden="1" customHeight="1" x14ac:dyDescent="0.2">
      <c r="B606" s="100"/>
      <c r="C606" s="101"/>
      <c r="D606" s="101"/>
      <c r="E606" s="101"/>
      <c r="F606" s="53"/>
      <c r="G606" s="102"/>
      <c r="H606" s="103"/>
    </row>
    <row r="607" spans="2:8" ht="15.95" hidden="1" customHeight="1" x14ac:dyDescent="0.2">
      <c r="B607" s="100"/>
      <c r="C607" s="101"/>
      <c r="D607" s="101"/>
      <c r="E607" s="101"/>
      <c r="F607" s="53"/>
      <c r="G607" s="102"/>
      <c r="H607" s="103"/>
    </row>
    <row r="608" spans="2:8" ht="15.95" hidden="1" customHeight="1" x14ac:dyDescent="0.2">
      <c r="B608" s="100"/>
      <c r="C608" s="101"/>
      <c r="D608" s="101"/>
      <c r="E608" s="101"/>
      <c r="F608" s="53"/>
      <c r="G608" s="102"/>
      <c r="H608" s="103"/>
    </row>
    <row r="609" spans="2:8" ht="15.95" hidden="1" customHeight="1" x14ac:dyDescent="0.2">
      <c r="B609" s="100"/>
      <c r="C609" s="101"/>
      <c r="D609" s="101"/>
      <c r="E609" s="101"/>
      <c r="F609" s="53"/>
      <c r="G609" s="102"/>
      <c r="H609" s="103"/>
    </row>
    <row r="610" spans="2:8" ht="15.95" hidden="1" customHeight="1" x14ac:dyDescent="0.2">
      <c r="B610" s="100"/>
      <c r="C610" s="101"/>
      <c r="D610" s="101"/>
      <c r="E610" s="101"/>
      <c r="F610" s="53"/>
      <c r="G610" s="102"/>
      <c r="H610" s="103"/>
    </row>
    <row r="611" spans="2:8" ht="15.95" hidden="1" customHeight="1" x14ac:dyDescent="0.2">
      <c r="B611" s="100"/>
      <c r="C611" s="101"/>
      <c r="D611" s="101"/>
      <c r="E611" s="101"/>
      <c r="F611" s="53"/>
      <c r="G611" s="102"/>
      <c r="H611" s="103"/>
    </row>
    <row r="612" spans="2:8" ht="15.95" hidden="1" customHeight="1" x14ac:dyDescent="0.2">
      <c r="B612" s="100"/>
      <c r="C612" s="101"/>
      <c r="D612" s="101"/>
      <c r="E612" s="101"/>
      <c r="F612" s="53"/>
      <c r="G612" s="102"/>
      <c r="H612" s="103"/>
    </row>
    <row r="613" spans="2:8" ht="15.95" hidden="1" customHeight="1" x14ac:dyDescent="0.2">
      <c r="B613" s="100"/>
      <c r="C613" s="101"/>
      <c r="D613" s="101"/>
      <c r="E613" s="101"/>
      <c r="F613" s="53"/>
      <c r="G613" s="102"/>
      <c r="H613" s="103"/>
    </row>
    <row r="614" spans="2:8" ht="15.95" hidden="1" customHeight="1" x14ac:dyDescent="0.2">
      <c r="B614" s="100"/>
      <c r="C614" s="101"/>
      <c r="D614" s="101"/>
      <c r="E614" s="101"/>
      <c r="F614" s="53"/>
      <c r="G614" s="102"/>
      <c r="H614" s="103"/>
    </row>
    <row r="615" spans="2:8" ht="15.95" hidden="1" customHeight="1" x14ac:dyDescent="0.2">
      <c r="B615" s="100"/>
      <c r="C615" s="101"/>
      <c r="D615" s="101"/>
      <c r="E615" s="101"/>
      <c r="F615" s="53"/>
      <c r="G615" s="102"/>
      <c r="H615" s="103"/>
    </row>
    <row r="616" spans="2:8" ht="15.95" hidden="1" customHeight="1" x14ac:dyDescent="0.2">
      <c r="B616" s="100"/>
      <c r="C616" s="101"/>
      <c r="D616" s="101"/>
      <c r="E616" s="101"/>
      <c r="F616" s="53"/>
      <c r="G616" s="102"/>
      <c r="H616" s="103"/>
    </row>
    <row r="617" spans="2:8" ht="15.95" hidden="1" customHeight="1" x14ac:dyDescent="0.2">
      <c r="B617" s="100"/>
      <c r="C617" s="101"/>
      <c r="D617" s="101"/>
      <c r="E617" s="101"/>
      <c r="F617" s="53"/>
      <c r="G617" s="102"/>
      <c r="H617" s="103"/>
    </row>
    <row r="618" spans="2:8" ht="15.95" hidden="1" customHeight="1" x14ac:dyDescent="0.2">
      <c r="B618" s="100"/>
      <c r="C618" s="101"/>
      <c r="D618" s="101"/>
      <c r="E618" s="101"/>
      <c r="F618" s="53"/>
      <c r="G618" s="102"/>
      <c r="H618" s="103"/>
    </row>
    <row r="619" spans="2:8" ht="15.95" hidden="1" customHeight="1" x14ac:dyDescent="0.2">
      <c r="B619" s="100"/>
      <c r="C619" s="101"/>
      <c r="D619" s="101"/>
      <c r="E619" s="101"/>
      <c r="F619" s="53"/>
      <c r="G619" s="102"/>
      <c r="H619" s="103"/>
    </row>
    <row r="620" spans="2:8" ht="15.95" hidden="1" customHeight="1" x14ac:dyDescent="0.2">
      <c r="B620" s="100"/>
      <c r="C620" s="101"/>
      <c r="D620" s="101"/>
      <c r="E620" s="101"/>
      <c r="F620" s="53"/>
      <c r="G620" s="102"/>
      <c r="H620" s="103"/>
    </row>
    <row r="621" spans="2:8" ht="15.95" hidden="1" customHeight="1" x14ac:dyDescent="0.2">
      <c r="B621" s="100"/>
      <c r="C621" s="101"/>
      <c r="D621" s="101"/>
      <c r="E621" s="101"/>
      <c r="F621" s="53"/>
      <c r="G621" s="102"/>
      <c r="H621" s="103"/>
    </row>
    <row r="622" spans="2:8" ht="15.95" hidden="1" customHeight="1" x14ac:dyDescent="0.2">
      <c r="B622" s="100"/>
      <c r="C622" s="101"/>
      <c r="D622" s="101"/>
      <c r="E622" s="101"/>
      <c r="F622" s="53"/>
      <c r="G622" s="102"/>
      <c r="H622" s="103"/>
    </row>
    <row r="623" spans="2:8" ht="15.95" hidden="1" customHeight="1" x14ac:dyDescent="0.2">
      <c r="B623" s="100"/>
      <c r="C623" s="101"/>
      <c r="D623" s="101"/>
      <c r="E623" s="101"/>
      <c r="F623" s="53"/>
      <c r="G623" s="102"/>
      <c r="H623" s="103"/>
    </row>
    <row r="624" spans="2:8" ht="15.95" hidden="1" customHeight="1" x14ac:dyDescent="0.2">
      <c r="B624" s="100"/>
      <c r="C624" s="101"/>
      <c r="D624" s="101"/>
      <c r="E624" s="101"/>
      <c r="F624" s="53"/>
      <c r="G624" s="102"/>
      <c r="H624" s="103"/>
    </row>
    <row r="625" spans="2:8" ht="15.95" hidden="1" customHeight="1" x14ac:dyDescent="0.2">
      <c r="B625" s="100"/>
      <c r="C625" s="101"/>
      <c r="D625" s="101"/>
      <c r="E625" s="101"/>
      <c r="F625" s="53"/>
      <c r="G625" s="102"/>
      <c r="H625" s="103"/>
    </row>
    <row r="626" spans="2:8" ht="15.95" hidden="1" customHeight="1" x14ac:dyDescent="0.2">
      <c r="B626" s="100"/>
      <c r="C626" s="101"/>
      <c r="D626" s="101"/>
      <c r="E626" s="101"/>
      <c r="F626" s="53"/>
      <c r="G626" s="102"/>
      <c r="H626" s="103"/>
    </row>
    <row r="627" spans="2:8" ht="15.95" hidden="1" customHeight="1" x14ac:dyDescent="0.2">
      <c r="B627" s="100"/>
      <c r="C627" s="101"/>
      <c r="D627" s="101"/>
      <c r="E627" s="101"/>
      <c r="F627" s="53"/>
      <c r="G627" s="102"/>
      <c r="H627" s="103"/>
    </row>
    <row r="628" spans="2:8" ht="15.95" hidden="1" customHeight="1" x14ac:dyDescent="0.2">
      <c r="B628" s="100"/>
      <c r="C628" s="101"/>
      <c r="D628" s="101"/>
      <c r="E628" s="101"/>
      <c r="F628" s="53"/>
      <c r="G628" s="102"/>
      <c r="H628" s="103"/>
    </row>
    <row r="629" spans="2:8" ht="15.95" hidden="1" customHeight="1" x14ac:dyDescent="0.2">
      <c r="B629" s="100"/>
      <c r="C629" s="101"/>
      <c r="D629" s="101"/>
      <c r="E629" s="101"/>
      <c r="F629" s="53"/>
      <c r="G629" s="102"/>
      <c r="H629" s="103"/>
    </row>
    <row r="630" spans="2:8" ht="15.95" hidden="1" customHeight="1" x14ac:dyDescent="0.2">
      <c r="B630" s="100"/>
      <c r="C630" s="101"/>
      <c r="D630" s="101"/>
      <c r="E630" s="101"/>
      <c r="F630" s="53"/>
      <c r="G630" s="102"/>
      <c r="H630" s="103"/>
    </row>
    <row r="631" spans="2:8" ht="15.95" hidden="1" customHeight="1" x14ac:dyDescent="0.2">
      <c r="B631" s="100"/>
      <c r="C631" s="101"/>
      <c r="D631" s="101"/>
      <c r="E631" s="101"/>
      <c r="F631" s="53"/>
      <c r="G631" s="102"/>
      <c r="H631" s="103"/>
    </row>
    <row r="632" spans="2:8" ht="15.95" hidden="1" customHeight="1" x14ac:dyDescent="0.2">
      <c r="B632" s="100"/>
      <c r="C632" s="101"/>
      <c r="D632" s="101"/>
      <c r="E632" s="101"/>
      <c r="F632" s="53"/>
      <c r="G632" s="102"/>
      <c r="H632" s="103"/>
    </row>
    <row r="633" spans="2:8" ht="15.95" hidden="1" customHeight="1" x14ac:dyDescent="0.2">
      <c r="B633" s="100"/>
      <c r="C633" s="101"/>
      <c r="D633" s="101"/>
      <c r="E633" s="101"/>
      <c r="F633" s="53"/>
      <c r="G633" s="102"/>
      <c r="H633" s="103"/>
    </row>
    <row r="634" spans="2:8" ht="15.95" hidden="1" customHeight="1" x14ac:dyDescent="0.2">
      <c r="B634" s="100"/>
      <c r="C634" s="101"/>
      <c r="D634" s="101"/>
      <c r="E634" s="101"/>
      <c r="F634" s="53"/>
      <c r="G634" s="102"/>
      <c r="H634" s="103"/>
    </row>
    <row r="635" spans="2:8" ht="15.95" hidden="1" customHeight="1" x14ac:dyDescent="0.2">
      <c r="B635" s="100"/>
      <c r="C635" s="101"/>
      <c r="D635" s="101"/>
      <c r="E635" s="101"/>
      <c r="F635" s="53"/>
      <c r="G635" s="102"/>
      <c r="H635" s="103"/>
    </row>
    <row r="636" spans="2:8" ht="15.95" hidden="1" customHeight="1" x14ac:dyDescent="0.2">
      <c r="B636" s="100"/>
      <c r="C636" s="101"/>
      <c r="D636" s="101"/>
      <c r="E636" s="101"/>
      <c r="F636" s="53"/>
      <c r="G636" s="102"/>
      <c r="H636" s="103"/>
    </row>
    <row r="637" spans="2:8" ht="15.95" hidden="1" customHeight="1" x14ac:dyDescent="0.2">
      <c r="B637" s="100"/>
      <c r="C637" s="101"/>
      <c r="D637" s="101"/>
      <c r="E637" s="101"/>
      <c r="F637" s="53"/>
      <c r="G637" s="102"/>
      <c r="H637" s="103"/>
    </row>
    <row r="638" spans="2:8" ht="15.95" hidden="1" customHeight="1" x14ac:dyDescent="0.2">
      <c r="B638" s="100"/>
      <c r="C638" s="101"/>
      <c r="D638" s="101"/>
      <c r="E638" s="101"/>
      <c r="F638" s="53"/>
      <c r="G638" s="102"/>
      <c r="H638" s="103"/>
    </row>
    <row r="639" spans="2:8" ht="15.95" hidden="1" customHeight="1" x14ac:dyDescent="0.2">
      <c r="B639" s="100"/>
      <c r="C639" s="101"/>
      <c r="D639" s="101"/>
      <c r="E639" s="101"/>
      <c r="F639" s="53"/>
      <c r="G639" s="102"/>
      <c r="H639" s="103"/>
    </row>
    <row r="640" spans="2:8" ht="15.95" hidden="1" customHeight="1" x14ac:dyDescent="0.2">
      <c r="B640" s="100"/>
      <c r="C640" s="101"/>
      <c r="D640" s="101"/>
      <c r="E640" s="101"/>
      <c r="F640" s="53"/>
      <c r="G640" s="102"/>
      <c r="H640" s="103"/>
    </row>
    <row r="641" spans="2:8" ht="15.95" hidden="1" customHeight="1" x14ac:dyDescent="0.2">
      <c r="B641" s="100"/>
      <c r="C641" s="101"/>
      <c r="D641" s="101"/>
      <c r="E641" s="101"/>
      <c r="F641" s="53"/>
      <c r="G641" s="102"/>
      <c r="H641" s="103"/>
    </row>
    <row r="642" spans="2:8" ht="15.95" hidden="1" customHeight="1" x14ac:dyDescent="0.2">
      <c r="B642" s="100"/>
      <c r="C642" s="101"/>
      <c r="D642" s="101"/>
      <c r="E642" s="101"/>
      <c r="F642" s="53"/>
      <c r="G642" s="102"/>
      <c r="H642" s="103"/>
    </row>
    <row r="643" spans="2:8" ht="15.95" hidden="1" customHeight="1" x14ac:dyDescent="0.2">
      <c r="B643" s="100"/>
      <c r="C643" s="101"/>
      <c r="D643" s="101"/>
      <c r="E643" s="101"/>
      <c r="F643" s="53"/>
      <c r="G643" s="102"/>
      <c r="H643" s="103"/>
    </row>
    <row r="644" spans="2:8" ht="15.95" hidden="1" customHeight="1" x14ac:dyDescent="0.2">
      <c r="B644" s="100"/>
      <c r="C644" s="101"/>
      <c r="D644" s="101"/>
      <c r="E644" s="101"/>
      <c r="F644" s="53"/>
      <c r="G644" s="102"/>
      <c r="H644" s="103"/>
    </row>
    <row r="645" spans="2:8" ht="15.95" hidden="1" customHeight="1" x14ac:dyDescent="0.2">
      <c r="B645" s="100"/>
      <c r="C645" s="101"/>
      <c r="D645" s="101"/>
      <c r="E645" s="101"/>
      <c r="F645" s="53"/>
      <c r="G645" s="102"/>
      <c r="H645" s="103"/>
    </row>
    <row r="646" spans="2:8" ht="15.95" hidden="1" customHeight="1" x14ac:dyDescent="0.2">
      <c r="B646" s="100"/>
      <c r="C646" s="101"/>
      <c r="D646" s="101"/>
      <c r="E646" s="101"/>
      <c r="F646" s="53"/>
      <c r="G646" s="102"/>
      <c r="H646" s="103"/>
    </row>
    <row r="647" spans="2:8" ht="15.95" hidden="1" customHeight="1" x14ac:dyDescent="0.2">
      <c r="B647" s="100"/>
      <c r="C647" s="101"/>
      <c r="D647" s="101"/>
      <c r="E647" s="101"/>
      <c r="F647" s="53"/>
      <c r="G647" s="102"/>
      <c r="H647" s="103"/>
    </row>
    <row r="648" spans="2:8" ht="15.95" hidden="1" customHeight="1" x14ac:dyDescent="0.2">
      <c r="B648" s="100"/>
      <c r="C648" s="101"/>
      <c r="D648" s="101"/>
      <c r="E648" s="101"/>
      <c r="F648" s="53"/>
      <c r="G648" s="102"/>
      <c r="H648" s="103"/>
    </row>
    <row r="649" spans="2:8" ht="15.95" hidden="1" customHeight="1" x14ac:dyDescent="0.2">
      <c r="B649" s="100"/>
      <c r="C649" s="101"/>
      <c r="D649" s="101"/>
      <c r="E649" s="101"/>
      <c r="F649" s="53"/>
      <c r="G649" s="102"/>
      <c r="H649" s="103"/>
    </row>
    <row r="650" spans="2:8" ht="15.95" hidden="1" customHeight="1" x14ac:dyDescent="0.2">
      <c r="B650" s="100"/>
      <c r="C650" s="101"/>
      <c r="D650" s="101"/>
      <c r="E650" s="101"/>
      <c r="F650" s="53"/>
      <c r="G650" s="102"/>
      <c r="H650" s="103"/>
    </row>
    <row r="651" spans="2:8" ht="15.95" hidden="1" customHeight="1" x14ac:dyDescent="0.2">
      <c r="B651" s="100"/>
      <c r="C651" s="101"/>
      <c r="D651" s="101"/>
      <c r="E651" s="101"/>
      <c r="F651" s="53"/>
      <c r="G651" s="102"/>
      <c r="H651" s="103"/>
    </row>
    <row r="652" spans="2:8" ht="15.95" hidden="1" customHeight="1" x14ac:dyDescent="0.2">
      <c r="B652" s="100"/>
      <c r="C652" s="101"/>
      <c r="D652" s="101"/>
      <c r="E652" s="101"/>
      <c r="F652" s="53"/>
      <c r="G652" s="102"/>
      <c r="H652" s="103"/>
    </row>
    <row r="653" spans="2:8" ht="15.95" hidden="1" customHeight="1" x14ac:dyDescent="0.2">
      <c r="B653" s="100"/>
      <c r="C653" s="101"/>
      <c r="D653" s="101"/>
      <c r="E653" s="101"/>
      <c r="F653" s="53"/>
      <c r="G653" s="102"/>
      <c r="H653" s="103"/>
    </row>
    <row r="654" spans="2:8" ht="15.95" hidden="1" customHeight="1" x14ac:dyDescent="0.2">
      <c r="B654" s="100"/>
      <c r="C654" s="101"/>
      <c r="D654" s="101"/>
      <c r="E654" s="101"/>
      <c r="F654" s="53"/>
      <c r="G654" s="102"/>
      <c r="H654" s="103"/>
    </row>
    <row r="655" spans="2:8" ht="15.95" hidden="1" customHeight="1" x14ac:dyDescent="0.2">
      <c r="B655" s="100"/>
      <c r="C655" s="101"/>
      <c r="D655" s="101"/>
      <c r="E655" s="101"/>
      <c r="F655" s="53"/>
      <c r="G655" s="102"/>
      <c r="H655" s="103"/>
    </row>
    <row r="656" spans="2:8" ht="15.95" hidden="1" customHeight="1" x14ac:dyDescent="0.2">
      <c r="B656" s="100"/>
      <c r="C656" s="101"/>
      <c r="D656" s="101"/>
      <c r="E656" s="101"/>
      <c r="F656" s="53"/>
      <c r="G656" s="102"/>
      <c r="H656" s="103"/>
    </row>
    <row r="657" spans="2:8" ht="15.95" hidden="1" customHeight="1" x14ac:dyDescent="0.2">
      <c r="B657" s="100"/>
      <c r="C657" s="101"/>
      <c r="D657" s="101"/>
      <c r="E657" s="101"/>
      <c r="F657" s="53"/>
      <c r="G657" s="102"/>
      <c r="H657" s="103"/>
    </row>
    <row r="658" spans="2:8" ht="15.95" hidden="1" customHeight="1" x14ac:dyDescent="0.2">
      <c r="B658" s="100"/>
      <c r="C658" s="101"/>
      <c r="D658" s="101"/>
      <c r="E658" s="101"/>
      <c r="F658" s="53"/>
      <c r="G658" s="102"/>
      <c r="H658" s="103"/>
    </row>
    <row r="659" spans="2:8" ht="15.95" hidden="1" customHeight="1" x14ac:dyDescent="0.2">
      <c r="B659" s="100"/>
      <c r="C659" s="101"/>
      <c r="D659" s="101"/>
      <c r="E659" s="101"/>
      <c r="F659" s="53"/>
      <c r="G659" s="102"/>
      <c r="H659" s="103"/>
    </row>
    <row r="660" spans="2:8" ht="15.95" hidden="1" customHeight="1" x14ac:dyDescent="0.2">
      <c r="B660" s="100"/>
      <c r="C660" s="101"/>
      <c r="D660" s="101"/>
      <c r="E660" s="101"/>
      <c r="F660" s="53"/>
      <c r="G660" s="102"/>
      <c r="H660" s="103"/>
    </row>
    <row r="661" spans="2:8" ht="15.95" hidden="1" customHeight="1" x14ac:dyDescent="0.2">
      <c r="B661" s="100"/>
      <c r="C661" s="101"/>
      <c r="D661" s="101"/>
      <c r="E661" s="101"/>
      <c r="F661" s="53"/>
      <c r="G661" s="102"/>
      <c r="H661" s="103"/>
    </row>
    <row r="662" spans="2:8" ht="15.95" hidden="1" customHeight="1" x14ac:dyDescent="0.2">
      <c r="B662" s="100"/>
      <c r="C662" s="101"/>
      <c r="D662" s="101"/>
      <c r="E662" s="101"/>
      <c r="F662" s="53"/>
      <c r="G662" s="102"/>
      <c r="H662" s="103"/>
    </row>
    <row r="663" spans="2:8" ht="15.95" hidden="1" customHeight="1" x14ac:dyDescent="0.2">
      <c r="B663" s="100"/>
      <c r="C663" s="101"/>
      <c r="D663" s="101"/>
      <c r="E663" s="101"/>
      <c r="F663" s="53"/>
      <c r="G663" s="102"/>
      <c r="H663" s="103"/>
    </row>
    <row r="664" spans="2:8" ht="15.95" hidden="1" customHeight="1" x14ac:dyDescent="0.2">
      <c r="B664" s="100"/>
      <c r="C664" s="101"/>
      <c r="D664" s="101"/>
      <c r="E664" s="101"/>
      <c r="F664" s="53"/>
      <c r="G664" s="102"/>
      <c r="H664" s="103"/>
    </row>
    <row r="665" spans="2:8" ht="15.95" hidden="1" customHeight="1" x14ac:dyDescent="0.2">
      <c r="B665" s="100"/>
      <c r="C665" s="101"/>
      <c r="D665" s="101"/>
      <c r="E665" s="101"/>
      <c r="F665" s="53"/>
      <c r="G665" s="102"/>
      <c r="H665" s="103"/>
    </row>
    <row r="666" spans="2:8" ht="15.95" hidden="1" customHeight="1" x14ac:dyDescent="0.2">
      <c r="B666" s="100"/>
      <c r="C666" s="101"/>
      <c r="D666" s="101"/>
      <c r="E666" s="101"/>
      <c r="F666" s="53"/>
      <c r="G666" s="102"/>
      <c r="H666" s="103"/>
    </row>
    <row r="667" spans="2:8" ht="15.95" hidden="1" customHeight="1" x14ac:dyDescent="0.2">
      <c r="B667" s="100"/>
      <c r="C667" s="101"/>
      <c r="D667" s="101"/>
      <c r="E667" s="101"/>
      <c r="F667" s="53"/>
      <c r="G667" s="102"/>
      <c r="H667" s="103"/>
    </row>
    <row r="668" spans="2:8" ht="15.95" hidden="1" customHeight="1" x14ac:dyDescent="0.2">
      <c r="B668" s="100"/>
      <c r="C668" s="101"/>
      <c r="D668" s="101"/>
      <c r="E668" s="101"/>
      <c r="F668" s="53"/>
      <c r="G668" s="102"/>
      <c r="H668" s="103"/>
    </row>
    <row r="669" spans="2:8" ht="15.95" hidden="1" customHeight="1" x14ac:dyDescent="0.2">
      <c r="B669" s="100"/>
      <c r="C669" s="101"/>
      <c r="D669" s="101"/>
      <c r="E669" s="101"/>
      <c r="F669" s="53"/>
      <c r="G669" s="102"/>
      <c r="H669" s="103"/>
    </row>
    <row r="670" spans="2:8" ht="15.95" hidden="1" customHeight="1" x14ac:dyDescent="0.2">
      <c r="B670" s="100"/>
      <c r="C670" s="101"/>
      <c r="D670" s="101"/>
      <c r="E670" s="101"/>
      <c r="F670" s="53"/>
      <c r="G670" s="102"/>
      <c r="H670" s="103"/>
    </row>
    <row r="671" spans="2:8" ht="15.95" hidden="1" customHeight="1" x14ac:dyDescent="0.2">
      <c r="B671" s="100"/>
      <c r="C671" s="101"/>
      <c r="D671" s="101"/>
      <c r="E671" s="101"/>
      <c r="F671" s="53"/>
      <c r="G671" s="102"/>
      <c r="H671" s="103"/>
    </row>
    <row r="672" spans="2:8" ht="15.95" hidden="1" customHeight="1" x14ac:dyDescent="0.2">
      <c r="B672" s="100"/>
      <c r="C672" s="101"/>
      <c r="D672" s="101"/>
      <c r="E672" s="101"/>
      <c r="F672" s="53"/>
      <c r="G672" s="102"/>
      <c r="H672" s="103"/>
    </row>
    <row r="673" spans="2:8" ht="15.95" hidden="1" customHeight="1" x14ac:dyDescent="0.2">
      <c r="B673" s="100"/>
      <c r="C673" s="101"/>
      <c r="D673" s="101"/>
      <c r="E673" s="101"/>
      <c r="F673" s="53"/>
      <c r="G673" s="102"/>
      <c r="H673" s="103"/>
    </row>
    <row r="674" spans="2:8" ht="15.95" hidden="1" customHeight="1" x14ac:dyDescent="0.2">
      <c r="B674" s="100"/>
      <c r="C674" s="101"/>
      <c r="D674" s="101"/>
      <c r="E674" s="101"/>
      <c r="F674" s="53"/>
      <c r="G674" s="102"/>
      <c r="H674" s="103"/>
    </row>
    <row r="675" spans="2:8" ht="15.95" hidden="1" customHeight="1" x14ac:dyDescent="0.2">
      <c r="B675" s="100"/>
      <c r="C675" s="101"/>
      <c r="D675" s="101"/>
      <c r="E675" s="101"/>
      <c r="F675" s="53"/>
      <c r="G675" s="102"/>
      <c r="H675" s="103"/>
    </row>
    <row r="676" spans="2:8" ht="15.95" hidden="1" customHeight="1" x14ac:dyDescent="0.2">
      <c r="B676" s="100"/>
      <c r="C676" s="101"/>
      <c r="D676" s="101"/>
      <c r="E676" s="101"/>
      <c r="F676" s="53"/>
      <c r="G676" s="102"/>
      <c r="H676" s="103"/>
    </row>
    <row r="677" spans="2:8" ht="15.95" hidden="1" customHeight="1" x14ac:dyDescent="0.2">
      <c r="B677" s="100"/>
      <c r="C677" s="101"/>
      <c r="D677" s="101"/>
      <c r="E677" s="101"/>
      <c r="F677" s="53"/>
      <c r="G677" s="102"/>
      <c r="H677" s="103"/>
    </row>
    <row r="678" spans="2:8" ht="15.95" hidden="1" customHeight="1" x14ac:dyDescent="0.2">
      <c r="B678" s="100"/>
      <c r="C678" s="101"/>
      <c r="D678" s="101"/>
      <c r="E678" s="101"/>
      <c r="F678" s="53"/>
      <c r="G678" s="102"/>
      <c r="H678" s="103"/>
    </row>
    <row r="679" spans="2:8" ht="15.95" hidden="1" customHeight="1" x14ac:dyDescent="0.2">
      <c r="B679" s="100"/>
      <c r="C679" s="101"/>
      <c r="D679" s="101"/>
      <c r="E679" s="101"/>
      <c r="F679" s="53"/>
      <c r="G679" s="102"/>
      <c r="H679" s="103"/>
    </row>
    <row r="680" spans="2:8" ht="15.95" hidden="1" customHeight="1" x14ac:dyDescent="0.2">
      <c r="B680" s="100"/>
      <c r="C680" s="101"/>
      <c r="D680" s="101"/>
      <c r="E680" s="101"/>
      <c r="F680" s="53"/>
      <c r="G680" s="102"/>
      <c r="H680" s="103"/>
    </row>
    <row r="681" spans="2:8" ht="15.95" hidden="1" customHeight="1" x14ac:dyDescent="0.2">
      <c r="B681" s="100"/>
      <c r="C681" s="101"/>
      <c r="D681" s="101"/>
      <c r="E681" s="101"/>
      <c r="F681" s="53"/>
      <c r="G681" s="102"/>
      <c r="H681" s="103"/>
    </row>
    <row r="682" spans="2:8" ht="15.95" hidden="1" customHeight="1" x14ac:dyDescent="0.2">
      <c r="B682" s="100"/>
      <c r="C682" s="101"/>
      <c r="D682" s="101"/>
      <c r="E682" s="101"/>
      <c r="F682" s="53"/>
      <c r="G682" s="102"/>
      <c r="H682" s="103"/>
    </row>
    <row r="683" spans="2:8" ht="15.95" hidden="1" customHeight="1" x14ac:dyDescent="0.2">
      <c r="B683" s="100"/>
      <c r="C683" s="101"/>
      <c r="D683" s="101"/>
      <c r="E683" s="101"/>
      <c r="F683" s="53"/>
      <c r="G683" s="102"/>
      <c r="H683" s="103"/>
    </row>
    <row r="684" spans="2:8" ht="15.95" hidden="1" customHeight="1" x14ac:dyDescent="0.2">
      <c r="B684" s="100"/>
      <c r="C684" s="101"/>
      <c r="D684" s="101"/>
      <c r="E684" s="101"/>
      <c r="F684" s="53"/>
      <c r="G684" s="102"/>
      <c r="H684" s="103"/>
    </row>
    <row r="685" spans="2:8" ht="15.95" hidden="1" customHeight="1" x14ac:dyDescent="0.2">
      <c r="B685" s="100"/>
      <c r="C685" s="101"/>
      <c r="D685" s="101"/>
      <c r="E685" s="101"/>
      <c r="F685" s="53"/>
      <c r="G685" s="102"/>
      <c r="H685" s="103"/>
    </row>
    <row r="686" spans="2:8" ht="15.95" hidden="1" customHeight="1" x14ac:dyDescent="0.2">
      <c r="B686" s="100"/>
      <c r="C686" s="101"/>
      <c r="D686" s="101"/>
      <c r="E686" s="101"/>
      <c r="F686" s="53"/>
      <c r="G686" s="102"/>
      <c r="H686" s="103"/>
    </row>
    <row r="687" spans="2:8" ht="15.95" hidden="1" customHeight="1" x14ac:dyDescent="0.2">
      <c r="B687" s="100"/>
      <c r="C687" s="101"/>
      <c r="D687" s="101"/>
      <c r="E687" s="101"/>
      <c r="F687" s="53"/>
      <c r="G687" s="102"/>
      <c r="H687" s="103"/>
    </row>
    <row r="688" spans="2:8" ht="15.95" hidden="1" customHeight="1" x14ac:dyDescent="0.2">
      <c r="B688" s="100"/>
      <c r="C688" s="101"/>
      <c r="D688" s="101"/>
      <c r="E688" s="101"/>
      <c r="F688" s="53"/>
      <c r="G688" s="102"/>
      <c r="H688" s="103"/>
    </row>
    <row r="689" spans="2:8" ht="15.95" hidden="1" customHeight="1" x14ac:dyDescent="0.2">
      <c r="B689" s="100"/>
      <c r="C689" s="101"/>
      <c r="D689" s="101"/>
      <c r="E689" s="101"/>
      <c r="F689" s="53"/>
      <c r="G689" s="102"/>
      <c r="H689" s="103"/>
    </row>
    <row r="690" spans="2:8" ht="15.95" hidden="1" customHeight="1" x14ac:dyDescent="0.2">
      <c r="B690" s="100"/>
      <c r="C690" s="101"/>
      <c r="D690" s="101"/>
      <c r="E690" s="101"/>
      <c r="F690" s="53"/>
      <c r="G690" s="102"/>
      <c r="H690" s="103"/>
    </row>
    <row r="691" spans="2:8" ht="15.95" hidden="1" customHeight="1" x14ac:dyDescent="0.2">
      <c r="B691" s="100"/>
      <c r="C691" s="101"/>
      <c r="D691" s="101"/>
      <c r="E691" s="101"/>
      <c r="F691" s="53"/>
      <c r="G691" s="102"/>
      <c r="H691" s="103"/>
    </row>
    <row r="692" spans="2:8" ht="15.95" hidden="1" customHeight="1" x14ac:dyDescent="0.2">
      <c r="B692" s="100"/>
      <c r="C692" s="101"/>
      <c r="D692" s="101"/>
      <c r="E692" s="101"/>
      <c r="F692" s="53"/>
      <c r="G692" s="102"/>
      <c r="H692" s="103"/>
    </row>
    <row r="693" spans="2:8" ht="15.95" hidden="1" customHeight="1" x14ac:dyDescent="0.2">
      <c r="B693" s="100"/>
      <c r="C693" s="101"/>
      <c r="D693" s="101"/>
      <c r="E693" s="101"/>
      <c r="F693" s="53"/>
      <c r="G693" s="102"/>
      <c r="H693" s="103"/>
    </row>
    <row r="694" spans="2:8" ht="15.95" hidden="1" customHeight="1" x14ac:dyDescent="0.2">
      <c r="B694" s="100"/>
      <c r="C694" s="101"/>
      <c r="D694" s="101"/>
      <c r="E694" s="101"/>
      <c r="F694" s="53"/>
      <c r="G694" s="102"/>
      <c r="H694" s="103"/>
    </row>
    <row r="695" spans="2:8" ht="15.95" hidden="1" customHeight="1" x14ac:dyDescent="0.2">
      <c r="B695" s="100"/>
      <c r="C695" s="101"/>
      <c r="D695" s="101"/>
      <c r="E695" s="101"/>
      <c r="F695" s="53"/>
      <c r="G695" s="102"/>
      <c r="H695" s="103"/>
    </row>
    <row r="696" spans="2:8" ht="15.95" hidden="1" customHeight="1" x14ac:dyDescent="0.2">
      <c r="B696" s="100"/>
      <c r="C696" s="101"/>
      <c r="D696" s="101"/>
      <c r="E696" s="101"/>
      <c r="F696" s="53"/>
      <c r="G696" s="102"/>
      <c r="H696" s="103"/>
    </row>
    <row r="697" spans="2:8" ht="15.95" hidden="1" customHeight="1" x14ac:dyDescent="0.2">
      <c r="B697" s="100"/>
      <c r="C697" s="101"/>
      <c r="D697" s="101"/>
      <c r="E697" s="101"/>
      <c r="F697" s="53"/>
      <c r="G697" s="102"/>
      <c r="H697" s="103"/>
    </row>
    <row r="698" spans="2:8" ht="15.95" hidden="1" customHeight="1" x14ac:dyDescent="0.2">
      <c r="B698" s="100"/>
      <c r="C698" s="101"/>
      <c r="D698" s="101"/>
      <c r="E698" s="101"/>
      <c r="F698" s="53"/>
      <c r="G698" s="102"/>
      <c r="H698" s="103"/>
    </row>
    <row r="699" spans="2:8" ht="15.95" hidden="1" customHeight="1" x14ac:dyDescent="0.2">
      <c r="B699" s="100"/>
      <c r="C699" s="101"/>
      <c r="D699" s="101"/>
      <c r="E699" s="101"/>
      <c r="F699" s="53"/>
      <c r="G699" s="102"/>
      <c r="H699" s="103"/>
    </row>
    <row r="700" spans="2:8" ht="15.95" hidden="1" customHeight="1" x14ac:dyDescent="0.2">
      <c r="B700" s="100"/>
      <c r="C700" s="101"/>
      <c r="D700" s="101"/>
      <c r="E700" s="101"/>
      <c r="F700" s="53"/>
      <c r="G700" s="102"/>
      <c r="H700" s="103"/>
    </row>
    <row r="701" spans="2:8" ht="15.95" hidden="1" customHeight="1" x14ac:dyDescent="0.2">
      <c r="B701" s="100"/>
      <c r="C701" s="101"/>
      <c r="D701" s="101"/>
      <c r="E701" s="101"/>
      <c r="F701" s="53"/>
      <c r="G701" s="102"/>
      <c r="H701" s="103"/>
    </row>
    <row r="702" spans="2:8" ht="15.95" hidden="1" customHeight="1" x14ac:dyDescent="0.2">
      <c r="B702" s="100"/>
      <c r="C702" s="101"/>
      <c r="D702" s="101"/>
      <c r="E702" s="101"/>
      <c r="F702" s="53"/>
      <c r="G702" s="102"/>
      <c r="H702" s="103"/>
    </row>
    <row r="703" spans="2:8" ht="15.95" hidden="1" customHeight="1" x14ac:dyDescent="0.2">
      <c r="B703" s="100"/>
      <c r="C703" s="101"/>
      <c r="D703" s="101"/>
      <c r="E703" s="101"/>
      <c r="F703" s="53"/>
      <c r="G703" s="102"/>
      <c r="H703" s="103"/>
    </row>
    <row r="704" spans="2:8" ht="15.95" hidden="1" customHeight="1" x14ac:dyDescent="0.2">
      <c r="B704" s="100"/>
      <c r="C704" s="101"/>
      <c r="D704" s="101"/>
      <c r="E704" s="101"/>
      <c r="F704" s="53"/>
      <c r="G704" s="102"/>
      <c r="H704" s="103"/>
    </row>
    <row r="705" spans="2:8" ht="15.95" hidden="1" customHeight="1" x14ac:dyDescent="0.2">
      <c r="B705" s="100"/>
      <c r="C705" s="101"/>
      <c r="D705" s="101"/>
      <c r="E705" s="101"/>
      <c r="F705" s="53"/>
      <c r="G705" s="102"/>
      <c r="H705" s="103"/>
    </row>
    <row r="706" spans="2:8" ht="15.95" hidden="1" customHeight="1" x14ac:dyDescent="0.2">
      <c r="B706" s="100"/>
      <c r="C706" s="101"/>
      <c r="D706" s="101"/>
      <c r="E706" s="101"/>
      <c r="F706" s="53"/>
      <c r="G706" s="102"/>
      <c r="H706" s="103"/>
    </row>
    <row r="707" spans="2:8" ht="15.95" hidden="1" customHeight="1" x14ac:dyDescent="0.2">
      <c r="B707" s="100"/>
      <c r="C707" s="101"/>
      <c r="D707" s="101"/>
      <c r="E707" s="101"/>
      <c r="F707" s="53"/>
      <c r="G707" s="102"/>
      <c r="H707" s="103"/>
    </row>
    <row r="708" spans="2:8" ht="15.95" hidden="1" customHeight="1" x14ac:dyDescent="0.2">
      <c r="B708" s="100"/>
      <c r="C708" s="101"/>
      <c r="D708" s="101"/>
      <c r="E708" s="101"/>
      <c r="F708" s="53"/>
      <c r="G708" s="102"/>
      <c r="H708" s="103"/>
    </row>
    <row r="709" spans="2:8" ht="15.95" hidden="1" customHeight="1" x14ac:dyDescent="0.2">
      <c r="B709" s="100"/>
      <c r="C709" s="101"/>
      <c r="D709" s="101"/>
      <c r="E709" s="101"/>
      <c r="F709" s="53"/>
      <c r="G709" s="102"/>
      <c r="H709" s="103"/>
    </row>
    <row r="710" spans="2:8" ht="15.95" hidden="1" customHeight="1" x14ac:dyDescent="0.2">
      <c r="B710" s="100"/>
      <c r="C710" s="101"/>
      <c r="D710" s="101"/>
      <c r="E710" s="101"/>
      <c r="F710" s="53"/>
      <c r="G710" s="102"/>
      <c r="H710" s="103"/>
    </row>
    <row r="711" spans="2:8" ht="15.95" hidden="1" customHeight="1" x14ac:dyDescent="0.2">
      <c r="B711" s="100"/>
      <c r="C711" s="101"/>
      <c r="D711" s="101"/>
      <c r="E711" s="101"/>
      <c r="F711" s="53"/>
      <c r="G711" s="102"/>
      <c r="H711" s="103"/>
    </row>
    <row r="712" spans="2:8" ht="15.95" hidden="1" customHeight="1" x14ac:dyDescent="0.2">
      <c r="B712" s="100"/>
      <c r="C712" s="101"/>
      <c r="D712" s="101"/>
      <c r="E712" s="101"/>
      <c r="F712" s="53"/>
      <c r="G712" s="102"/>
      <c r="H712" s="103"/>
    </row>
    <row r="713" spans="2:8" ht="15.95" hidden="1" customHeight="1" x14ac:dyDescent="0.2">
      <c r="B713" s="100"/>
      <c r="C713" s="101"/>
      <c r="D713" s="101"/>
      <c r="E713" s="101"/>
      <c r="F713" s="53"/>
      <c r="G713" s="102"/>
      <c r="H713" s="103"/>
    </row>
    <row r="714" spans="2:8" ht="15.95" hidden="1" customHeight="1" x14ac:dyDescent="0.2">
      <c r="B714" s="100"/>
      <c r="C714" s="101"/>
      <c r="D714" s="101"/>
      <c r="E714" s="101"/>
      <c r="F714" s="53"/>
      <c r="G714" s="102"/>
      <c r="H714" s="103"/>
    </row>
    <row r="715" spans="2:8" ht="15.95" hidden="1" customHeight="1" x14ac:dyDescent="0.2">
      <c r="B715" s="100"/>
      <c r="C715" s="101"/>
      <c r="D715" s="101"/>
      <c r="E715" s="101"/>
      <c r="F715" s="53"/>
      <c r="G715" s="102"/>
      <c r="H715" s="103"/>
    </row>
    <row r="716" spans="2:8" ht="15.95" hidden="1" customHeight="1" x14ac:dyDescent="0.2">
      <c r="B716" s="100"/>
      <c r="C716" s="101"/>
      <c r="D716" s="101"/>
      <c r="E716" s="101"/>
      <c r="F716" s="53"/>
      <c r="G716" s="102"/>
      <c r="H716" s="103"/>
    </row>
    <row r="717" spans="2:8" ht="15.95" hidden="1" customHeight="1" x14ac:dyDescent="0.2">
      <c r="B717" s="100"/>
      <c r="C717" s="101"/>
      <c r="D717" s="101"/>
      <c r="E717" s="101"/>
      <c r="F717" s="53"/>
      <c r="G717" s="102"/>
      <c r="H717" s="103"/>
    </row>
    <row r="718" spans="2:8" ht="15.95" hidden="1" customHeight="1" x14ac:dyDescent="0.2">
      <c r="B718" s="100"/>
      <c r="C718" s="101"/>
      <c r="D718" s="101"/>
      <c r="E718" s="101"/>
      <c r="F718" s="53"/>
      <c r="G718" s="102"/>
      <c r="H718" s="103"/>
    </row>
    <row r="719" spans="2:8" ht="15.95" hidden="1" customHeight="1" x14ac:dyDescent="0.2">
      <c r="B719" s="100"/>
      <c r="C719" s="101"/>
      <c r="D719" s="101"/>
      <c r="E719" s="101"/>
      <c r="F719" s="53"/>
      <c r="G719" s="102"/>
      <c r="H719" s="103"/>
    </row>
    <row r="720" spans="2:8" ht="15.95" hidden="1" customHeight="1" x14ac:dyDescent="0.2">
      <c r="B720" s="100"/>
      <c r="C720" s="101"/>
      <c r="D720" s="101"/>
      <c r="E720" s="101"/>
      <c r="F720" s="53"/>
      <c r="G720" s="102"/>
      <c r="H720" s="103"/>
    </row>
    <row r="721" spans="2:8" ht="15.95" hidden="1" customHeight="1" x14ac:dyDescent="0.2">
      <c r="B721" s="100"/>
      <c r="C721" s="101"/>
      <c r="D721" s="101"/>
      <c r="E721" s="101"/>
      <c r="F721" s="53"/>
      <c r="G721" s="102"/>
      <c r="H721" s="103"/>
    </row>
    <row r="722" spans="2:8" ht="15.95" hidden="1" customHeight="1" x14ac:dyDescent="0.2">
      <c r="B722" s="100"/>
      <c r="C722" s="101"/>
      <c r="D722" s="101"/>
      <c r="E722" s="101"/>
      <c r="F722" s="53"/>
      <c r="G722" s="102"/>
      <c r="H722" s="103"/>
    </row>
    <row r="723" spans="2:8" ht="15.95" hidden="1" customHeight="1" x14ac:dyDescent="0.2">
      <c r="B723" s="100"/>
      <c r="C723" s="101"/>
      <c r="D723" s="101"/>
      <c r="E723" s="101"/>
      <c r="F723" s="53"/>
      <c r="G723" s="102"/>
      <c r="H723" s="103"/>
    </row>
    <row r="724" spans="2:8" ht="15.95" hidden="1" customHeight="1" x14ac:dyDescent="0.2">
      <c r="B724" s="100"/>
      <c r="C724" s="101"/>
      <c r="D724" s="101"/>
      <c r="E724" s="101"/>
      <c r="F724" s="53"/>
      <c r="G724" s="102"/>
      <c r="H724" s="103"/>
    </row>
    <row r="725" spans="2:8" ht="15.95" hidden="1" customHeight="1" x14ac:dyDescent="0.2">
      <c r="B725" s="100"/>
      <c r="C725" s="101"/>
      <c r="D725" s="101"/>
      <c r="E725" s="101"/>
      <c r="F725" s="53"/>
      <c r="G725" s="102"/>
      <c r="H725" s="103"/>
    </row>
    <row r="726" spans="2:8" ht="15.95" hidden="1" customHeight="1" x14ac:dyDescent="0.2">
      <c r="B726" s="100"/>
      <c r="C726" s="101"/>
      <c r="D726" s="101"/>
      <c r="E726" s="101"/>
      <c r="F726" s="53"/>
      <c r="G726" s="102"/>
      <c r="H726" s="103"/>
    </row>
    <row r="727" spans="2:8" ht="15.95" hidden="1" customHeight="1" x14ac:dyDescent="0.2">
      <c r="B727" s="100"/>
      <c r="C727" s="101"/>
      <c r="D727" s="101"/>
      <c r="E727" s="101"/>
      <c r="F727" s="53"/>
      <c r="G727" s="102"/>
      <c r="H727" s="103"/>
    </row>
    <row r="728" spans="2:8" ht="15.95" hidden="1" customHeight="1" x14ac:dyDescent="0.2">
      <c r="B728" s="100"/>
      <c r="C728" s="101"/>
      <c r="D728" s="101"/>
      <c r="E728" s="101"/>
      <c r="F728" s="53"/>
      <c r="G728" s="102"/>
      <c r="H728" s="103"/>
    </row>
    <row r="729" spans="2:8" ht="15.95" hidden="1" customHeight="1" x14ac:dyDescent="0.2">
      <c r="B729" s="100"/>
      <c r="C729" s="101"/>
      <c r="D729" s="101"/>
      <c r="E729" s="101"/>
      <c r="F729" s="53"/>
      <c r="G729" s="102"/>
      <c r="H729" s="103"/>
    </row>
    <row r="730" spans="2:8" ht="15.95" hidden="1" customHeight="1" x14ac:dyDescent="0.2">
      <c r="B730" s="100"/>
      <c r="C730" s="101"/>
      <c r="D730" s="101"/>
      <c r="E730" s="101"/>
      <c r="F730" s="53"/>
      <c r="G730" s="102"/>
      <c r="H730" s="103"/>
    </row>
    <row r="731" spans="2:8" ht="15.95" hidden="1" customHeight="1" x14ac:dyDescent="0.2">
      <c r="B731" s="100"/>
      <c r="C731" s="101"/>
      <c r="D731" s="101"/>
      <c r="E731" s="101"/>
      <c r="F731" s="53"/>
      <c r="G731" s="102"/>
      <c r="H731" s="103"/>
    </row>
    <row r="732" spans="2:8" ht="15.95" hidden="1" customHeight="1" x14ac:dyDescent="0.2">
      <c r="B732" s="100"/>
      <c r="C732" s="101"/>
      <c r="D732" s="101"/>
      <c r="E732" s="101"/>
      <c r="F732" s="53"/>
      <c r="G732" s="102"/>
      <c r="H732" s="103"/>
    </row>
    <row r="733" spans="2:8" ht="15.95" hidden="1" customHeight="1" x14ac:dyDescent="0.2">
      <c r="B733" s="100"/>
      <c r="C733" s="101"/>
      <c r="D733" s="101"/>
      <c r="E733" s="101"/>
      <c r="F733" s="53"/>
      <c r="G733" s="102"/>
      <c r="H733" s="103"/>
    </row>
    <row r="734" spans="2:8" ht="15.95" hidden="1" customHeight="1" x14ac:dyDescent="0.2">
      <c r="B734" s="100"/>
      <c r="C734" s="101"/>
      <c r="D734" s="101"/>
      <c r="E734" s="101"/>
      <c r="F734" s="53"/>
      <c r="G734" s="102"/>
      <c r="H734" s="103"/>
    </row>
    <row r="735" spans="2:8" ht="15.95" hidden="1" customHeight="1" x14ac:dyDescent="0.2">
      <c r="B735" s="100"/>
      <c r="C735" s="101"/>
      <c r="D735" s="101"/>
      <c r="E735" s="101"/>
      <c r="F735" s="53"/>
      <c r="G735" s="102"/>
      <c r="H735" s="103"/>
    </row>
    <row r="736" spans="2:8" ht="15.95" hidden="1" customHeight="1" x14ac:dyDescent="0.2">
      <c r="B736" s="100"/>
      <c r="C736" s="101"/>
      <c r="D736" s="101"/>
      <c r="E736" s="101"/>
      <c r="F736" s="53"/>
      <c r="G736" s="102"/>
      <c r="H736" s="103"/>
    </row>
    <row r="737" spans="2:8" ht="15.95" hidden="1" customHeight="1" x14ac:dyDescent="0.2">
      <c r="B737" s="100"/>
      <c r="C737" s="101"/>
      <c r="D737" s="101"/>
      <c r="E737" s="101"/>
      <c r="F737" s="53"/>
      <c r="G737" s="102"/>
      <c r="H737" s="103"/>
    </row>
    <row r="738" spans="2:8" ht="15.95" hidden="1" customHeight="1" x14ac:dyDescent="0.2">
      <c r="B738" s="100"/>
      <c r="C738" s="101"/>
      <c r="D738" s="101"/>
      <c r="E738" s="101"/>
      <c r="F738" s="53"/>
      <c r="G738" s="102"/>
      <c r="H738" s="103"/>
    </row>
    <row r="739" spans="2:8" ht="15.95" hidden="1" customHeight="1" x14ac:dyDescent="0.2">
      <c r="B739" s="100"/>
      <c r="C739" s="101"/>
      <c r="D739" s="101"/>
      <c r="E739" s="101"/>
      <c r="F739" s="53"/>
      <c r="G739" s="102"/>
      <c r="H739" s="103"/>
    </row>
    <row r="740" spans="2:8" ht="15.95" hidden="1" customHeight="1" x14ac:dyDescent="0.2">
      <c r="B740" s="100"/>
      <c r="C740" s="101"/>
      <c r="D740" s="101"/>
      <c r="E740" s="101"/>
      <c r="F740" s="53"/>
      <c r="G740" s="102"/>
      <c r="H740" s="103"/>
    </row>
    <row r="741" spans="2:8" ht="15.95" hidden="1" customHeight="1" x14ac:dyDescent="0.2">
      <c r="B741" s="100"/>
      <c r="C741" s="101"/>
      <c r="D741" s="101"/>
      <c r="E741" s="101"/>
      <c r="F741" s="53"/>
      <c r="G741" s="102"/>
      <c r="H741" s="103"/>
    </row>
    <row r="742" spans="2:8" ht="15.95" hidden="1" customHeight="1" x14ac:dyDescent="0.2">
      <c r="B742" s="100"/>
      <c r="C742" s="101"/>
      <c r="D742" s="101"/>
      <c r="E742" s="101"/>
      <c r="F742" s="53"/>
      <c r="G742" s="102"/>
      <c r="H742" s="103"/>
    </row>
    <row r="743" spans="2:8" ht="15.95" hidden="1" customHeight="1" x14ac:dyDescent="0.2">
      <c r="B743" s="100"/>
      <c r="C743" s="101"/>
      <c r="D743" s="101"/>
      <c r="E743" s="101"/>
      <c r="F743" s="53"/>
      <c r="G743" s="102"/>
      <c r="H743" s="103"/>
    </row>
    <row r="744" spans="2:8" ht="15.95" hidden="1" customHeight="1" x14ac:dyDescent="0.2">
      <c r="B744" s="100"/>
      <c r="C744" s="101"/>
      <c r="D744" s="101"/>
      <c r="E744" s="101"/>
      <c r="F744" s="53"/>
      <c r="G744" s="102"/>
      <c r="H744" s="103"/>
    </row>
    <row r="745" spans="2:8" ht="15.95" hidden="1" customHeight="1" x14ac:dyDescent="0.2">
      <c r="B745" s="100"/>
      <c r="C745" s="101"/>
      <c r="D745" s="101"/>
      <c r="E745" s="101"/>
      <c r="F745" s="53"/>
      <c r="G745" s="102"/>
      <c r="H745" s="103"/>
    </row>
    <row r="746" spans="2:8" ht="15.95" hidden="1" customHeight="1" x14ac:dyDescent="0.2">
      <c r="B746" s="100"/>
      <c r="C746" s="101"/>
      <c r="D746" s="101"/>
      <c r="E746" s="101"/>
      <c r="F746" s="53"/>
      <c r="G746" s="102"/>
      <c r="H746" s="103"/>
    </row>
    <row r="747" spans="2:8" ht="15.95" hidden="1" customHeight="1" x14ac:dyDescent="0.2">
      <c r="B747" s="100"/>
      <c r="C747" s="101"/>
      <c r="D747" s="101"/>
      <c r="E747" s="101"/>
      <c r="F747" s="53"/>
      <c r="G747" s="102"/>
      <c r="H747" s="103"/>
    </row>
    <row r="748" spans="2:8" ht="15.95" hidden="1" customHeight="1" x14ac:dyDescent="0.2">
      <c r="B748" s="100"/>
      <c r="C748" s="101"/>
      <c r="D748" s="101"/>
      <c r="E748" s="101"/>
      <c r="F748" s="53"/>
      <c r="G748" s="102"/>
      <c r="H748" s="103"/>
    </row>
    <row r="749" spans="2:8" ht="15.95" hidden="1" customHeight="1" x14ac:dyDescent="0.2">
      <c r="B749" s="100"/>
      <c r="C749" s="101"/>
      <c r="D749" s="101"/>
      <c r="E749" s="101"/>
      <c r="F749" s="53"/>
      <c r="G749" s="102"/>
      <c r="H749" s="103"/>
    </row>
    <row r="750" spans="2:8" ht="15.95" hidden="1" customHeight="1" x14ac:dyDescent="0.2">
      <c r="B750" s="100"/>
      <c r="C750" s="101"/>
      <c r="D750" s="101"/>
      <c r="E750" s="101"/>
      <c r="F750" s="53"/>
      <c r="G750" s="102"/>
      <c r="H750" s="103"/>
    </row>
    <row r="751" spans="2:8" ht="15.95" hidden="1" customHeight="1" x14ac:dyDescent="0.2">
      <c r="B751" s="100"/>
      <c r="C751" s="101"/>
      <c r="D751" s="101"/>
      <c r="E751" s="101"/>
      <c r="F751" s="53"/>
      <c r="G751" s="102"/>
      <c r="H751" s="103"/>
    </row>
    <row r="752" spans="2:8" ht="15.95" hidden="1" customHeight="1" x14ac:dyDescent="0.2">
      <c r="B752" s="100"/>
      <c r="C752" s="101"/>
      <c r="D752" s="101"/>
      <c r="E752" s="101"/>
      <c r="F752" s="53"/>
      <c r="G752" s="102"/>
      <c r="H752" s="103"/>
    </row>
    <row r="753" spans="2:8" ht="15.95" hidden="1" customHeight="1" x14ac:dyDescent="0.2">
      <c r="B753" s="100"/>
      <c r="C753" s="101"/>
      <c r="D753" s="101"/>
      <c r="E753" s="101"/>
      <c r="F753" s="53"/>
      <c r="G753" s="102"/>
      <c r="H753" s="103"/>
    </row>
    <row r="754" spans="2:8" ht="15.95" hidden="1" customHeight="1" x14ac:dyDescent="0.2">
      <c r="B754" s="100"/>
      <c r="C754" s="101"/>
      <c r="D754" s="101"/>
      <c r="E754" s="101"/>
      <c r="F754" s="53"/>
      <c r="G754" s="102"/>
      <c r="H754" s="103"/>
    </row>
    <row r="755" spans="2:8" ht="15.95" hidden="1" customHeight="1" x14ac:dyDescent="0.2">
      <c r="B755" s="100"/>
      <c r="C755" s="101"/>
      <c r="D755" s="101"/>
      <c r="E755" s="101"/>
      <c r="F755" s="53"/>
      <c r="G755" s="102"/>
      <c r="H755" s="103"/>
    </row>
    <row r="756" spans="2:8" ht="15.95" hidden="1" customHeight="1" x14ac:dyDescent="0.2">
      <c r="B756" s="100"/>
      <c r="C756" s="101"/>
      <c r="D756" s="101"/>
      <c r="E756" s="101"/>
      <c r="F756" s="53"/>
      <c r="G756" s="102"/>
      <c r="H756" s="103"/>
    </row>
    <row r="757" spans="2:8" ht="15.95" hidden="1" customHeight="1" x14ac:dyDescent="0.2">
      <c r="B757" s="100"/>
      <c r="C757" s="101"/>
      <c r="D757" s="101"/>
      <c r="E757" s="101"/>
      <c r="F757" s="53"/>
      <c r="G757" s="102"/>
      <c r="H757" s="103"/>
    </row>
    <row r="758" spans="2:8" ht="15.95" hidden="1" customHeight="1" x14ac:dyDescent="0.2">
      <c r="B758" s="100"/>
      <c r="C758" s="101"/>
      <c r="D758" s="101"/>
      <c r="E758" s="101"/>
      <c r="F758" s="53"/>
      <c r="G758" s="102"/>
      <c r="H758" s="103"/>
    </row>
    <row r="759" spans="2:8" ht="15.95" hidden="1" customHeight="1" x14ac:dyDescent="0.2">
      <c r="B759" s="100"/>
      <c r="C759" s="101"/>
      <c r="D759" s="101"/>
      <c r="E759" s="101"/>
      <c r="F759" s="53"/>
      <c r="G759" s="102"/>
      <c r="H759" s="103"/>
    </row>
    <row r="760" spans="2:8" ht="15.95" hidden="1" customHeight="1" x14ac:dyDescent="0.2">
      <c r="B760" s="100"/>
      <c r="C760" s="101"/>
      <c r="D760" s="101"/>
      <c r="E760" s="101"/>
      <c r="F760" s="53"/>
      <c r="G760" s="102"/>
      <c r="H760" s="103"/>
    </row>
    <row r="761" spans="2:8" ht="15.95" hidden="1" customHeight="1" x14ac:dyDescent="0.2">
      <c r="B761" s="100"/>
      <c r="C761" s="101"/>
      <c r="D761" s="101"/>
      <c r="E761" s="101"/>
      <c r="F761" s="53"/>
      <c r="G761" s="102"/>
      <c r="H761" s="103"/>
    </row>
    <row r="762" spans="2:8" ht="15.95" hidden="1" customHeight="1" x14ac:dyDescent="0.2">
      <c r="B762" s="100"/>
      <c r="C762" s="101"/>
      <c r="D762" s="101"/>
      <c r="E762" s="101"/>
      <c r="F762" s="53"/>
      <c r="G762" s="102"/>
      <c r="H762" s="103"/>
    </row>
    <row r="763" spans="2:8" ht="15.95" hidden="1" customHeight="1" x14ac:dyDescent="0.2">
      <c r="B763" s="100"/>
      <c r="C763" s="101"/>
      <c r="D763" s="101"/>
      <c r="E763" s="101"/>
      <c r="F763" s="53"/>
      <c r="G763" s="102"/>
      <c r="H763" s="103"/>
    </row>
    <row r="764" spans="2:8" ht="15.95" hidden="1" customHeight="1" x14ac:dyDescent="0.2">
      <c r="B764" s="100"/>
      <c r="C764" s="101"/>
      <c r="D764" s="101"/>
      <c r="E764" s="101"/>
      <c r="F764" s="53"/>
      <c r="G764" s="102"/>
      <c r="H764" s="103"/>
    </row>
    <row r="765" spans="2:8" ht="15.95" hidden="1" customHeight="1" x14ac:dyDescent="0.2">
      <c r="B765" s="100"/>
      <c r="C765" s="101"/>
      <c r="D765" s="101"/>
      <c r="E765" s="101"/>
      <c r="F765" s="53"/>
      <c r="G765" s="102"/>
      <c r="H765" s="103"/>
    </row>
    <row r="766" spans="2:8" ht="15.95" hidden="1" customHeight="1" x14ac:dyDescent="0.2">
      <c r="B766" s="100"/>
      <c r="C766" s="101"/>
      <c r="D766" s="101"/>
      <c r="E766" s="101"/>
      <c r="F766" s="53"/>
      <c r="G766" s="102"/>
      <c r="H766" s="103"/>
    </row>
    <row r="767" spans="2:8" ht="15.95" hidden="1" customHeight="1" x14ac:dyDescent="0.2">
      <c r="B767" s="100"/>
      <c r="C767" s="101"/>
      <c r="D767" s="101"/>
      <c r="E767" s="101"/>
      <c r="F767" s="53"/>
      <c r="G767" s="102"/>
      <c r="H767" s="103"/>
    </row>
    <row r="768" spans="2:8" ht="15.95" hidden="1" customHeight="1" x14ac:dyDescent="0.2">
      <c r="B768" s="100"/>
      <c r="C768" s="101"/>
      <c r="D768" s="101"/>
      <c r="E768" s="101"/>
      <c r="F768" s="53"/>
      <c r="G768" s="102"/>
      <c r="H768" s="103"/>
    </row>
    <row r="769" spans="2:8" ht="15.95" hidden="1" customHeight="1" x14ac:dyDescent="0.2">
      <c r="B769" s="100"/>
      <c r="C769" s="101"/>
      <c r="D769" s="101"/>
      <c r="E769" s="101"/>
      <c r="F769" s="53"/>
      <c r="G769" s="102"/>
      <c r="H769" s="103"/>
    </row>
    <row r="770" spans="2:8" ht="15.95" hidden="1" customHeight="1" x14ac:dyDescent="0.2">
      <c r="B770" s="100"/>
      <c r="C770" s="101"/>
      <c r="D770" s="101"/>
      <c r="E770" s="101"/>
      <c r="F770" s="53"/>
      <c r="G770" s="102"/>
      <c r="H770" s="103"/>
    </row>
    <row r="771" spans="2:8" ht="15.95" hidden="1" customHeight="1" x14ac:dyDescent="0.2">
      <c r="B771" s="100"/>
      <c r="C771" s="101"/>
      <c r="D771" s="101"/>
      <c r="E771" s="101"/>
      <c r="F771" s="53"/>
      <c r="G771" s="102"/>
      <c r="H771" s="103"/>
    </row>
    <row r="772" spans="2:8" ht="15.95" hidden="1" customHeight="1" x14ac:dyDescent="0.2">
      <c r="B772" s="100"/>
      <c r="C772" s="101"/>
      <c r="D772" s="101"/>
      <c r="E772" s="101"/>
      <c r="F772" s="53"/>
      <c r="G772" s="102"/>
      <c r="H772" s="103"/>
    </row>
    <row r="773" spans="2:8" ht="15.95" hidden="1" customHeight="1" x14ac:dyDescent="0.2">
      <c r="B773" s="100"/>
      <c r="C773" s="101"/>
      <c r="D773" s="101"/>
      <c r="E773" s="101"/>
      <c r="F773" s="53"/>
      <c r="G773" s="102"/>
      <c r="H773" s="103"/>
    </row>
    <row r="774" spans="2:8" ht="15.95" hidden="1" customHeight="1" x14ac:dyDescent="0.2">
      <c r="B774" s="100"/>
      <c r="C774" s="101"/>
      <c r="D774" s="101"/>
      <c r="E774" s="101"/>
      <c r="F774" s="53"/>
      <c r="G774" s="102"/>
      <c r="H774" s="103"/>
    </row>
    <row r="775" spans="2:8" ht="15.95" hidden="1" customHeight="1" x14ac:dyDescent="0.2">
      <c r="B775" s="100"/>
      <c r="C775" s="101"/>
      <c r="D775" s="101"/>
      <c r="E775" s="101"/>
      <c r="F775" s="53"/>
      <c r="G775" s="102"/>
      <c r="H775" s="103"/>
    </row>
    <row r="776" spans="2:8" ht="15.95" hidden="1" customHeight="1" x14ac:dyDescent="0.2">
      <c r="B776" s="100"/>
      <c r="C776" s="101"/>
      <c r="D776" s="101"/>
      <c r="E776" s="101"/>
      <c r="F776" s="53"/>
      <c r="G776" s="102"/>
      <c r="H776" s="103"/>
    </row>
    <row r="777" spans="2:8" ht="15.95" hidden="1" customHeight="1" x14ac:dyDescent="0.2">
      <c r="B777" s="100"/>
      <c r="C777" s="101"/>
      <c r="D777" s="101"/>
      <c r="E777" s="101"/>
      <c r="F777" s="53"/>
      <c r="G777" s="102"/>
      <c r="H777" s="103"/>
    </row>
    <row r="778" spans="2:8" ht="15.95" hidden="1" customHeight="1" x14ac:dyDescent="0.2">
      <c r="B778" s="100"/>
      <c r="C778" s="101"/>
      <c r="D778" s="101"/>
      <c r="E778" s="101"/>
      <c r="F778" s="53"/>
      <c r="G778" s="102"/>
      <c r="H778" s="103"/>
    </row>
    <row r="779" spans="2:8" ht="15.95" hidden="1" customHeight="1" x14ac:dyDescent="0.2">
      <c r="B779" s="100"/>
      <c r="C779" s="101"/>
      <c r="D779" s="101"/>
      <c r="E779" s="101"/>
      <c r="F779" s="53"/>
      <c r="G779" s="102"/>
      <c r="H779" s="103"/>
    </row>
    <row r="780" spans="2:8" ht="15.95" hidden="1" customHeight="1" x14ac:dyDescent="0.2">
      <c r="B780" s="100"/>
      <c r="C780" s="101"/>
      <c r="D780" s="101"/>
      <c r="E780" s="101"/>
      <c r="F780" s="53"/>
      <c r="G780" s="102"/>
      <c r="H780" s="103"/>
    </row>
    <row r="781" spans="2:8" ht="15.95" hidden="1" customHeight="1" x14ac:dyDescent="0.2">
      <c r="B781" s="100"/>
      <c r="C781" s="101"/>
      <c r="D781" s="101"/>
      <c r="E781" s="101"/>
      <c r="F781" s="53"/>
      <c r="G781" s="102"/>
      <c r="H781" s="103"/>
    </row>
    <row r="782" spans="2:8" ht="15.95" hidden="1" customHeight="1" x14ac:dyDescent="0.2">
      <c r="B782" s="100"/>
      <c r="C782" s="101"/>
      <c r="D782" s="101"/>
      <c r="E782" s="101"/>
      <c r="F782" s="53"/>
      <c r="G782" s="102"/>
      <c r="H782" s="103"/>
    </row>
    <row r="783" spans="2:8" ht="15.95" hidden="1" customHeight="1" x14ac:dyDescent="0.2">
      <c r="B783" s="100"/>
      <c r="C783" s="101"/>
      <c r="D783" s="101"/>
      <c r="E783" s="101"/>
      <c r="F783" s="53"/>
      <c r="G783" s="102"/>
      <c r="H783" s="103"/>
    </row>
    <row r="784" spans="2:8" ht="15.95" hidden="1" customHeight="1" x14ac:dyDescent="0.2">
      <c r="B784" s="100"/>
      <c r="C784" s="101"/>
      <c r="D784" s="101"/>
      <c r="E784" s="101"/>
      <c r="F784" s="53"/>
      <c r="G784" s="102"/>
      <c r="H784" s="103"/>
    </row>
    <row r="785" spans="2:8" ht="15.95" hidden="1" customHeight="1" x14ac:dyDescent="0.2">
      <c r="B785" s="100"/>
      <c r="C785" s="101"/>
      <c r="D785" s="101"/>
      <c r="E785" s="101"/>
      <c r="F785" s="53"/>
      <c r="G785" s="102"/>
      <c r="H785" s="103"/>
    </row>
    <row r="786" spans="2:8" ht="15.95" hidden="1" customHeight="1" x14ac:dyDescent="0.2">
      <c r="B786" s="100"/>
      <c r="C786" s="101"/>
      <c r="D786" s="101"/>
      <c r="E786" s="101"/>
      <c r="F786" s="53"/>
      <c r="G786" s="102"/>
      <c r="H786" s="103"/>
    </row>
    <row r="787" spans="2:8" ht="15.95" hidden="1" customHeight="1" x14ac:dyDescent="0.2">
      <c r="B787" s="100"/>
      <c r="C787" s="101"/>
      <c r="D787" s="101"/>
      <c r="E787" s="101"/>
      <c r="F787" s="53"/>
      <c r="G787" s="102"/>
      <c r="H787" s="103"/>
    </row>
    <row r="788" spans="2:8" ht="15.95" hidden="1" customHeight="1" x14ac:dyDescent="0.2">
      <c r="B788" s="100"/>
      <c r="C788" s="101"/>
      <c r="D788" s="101"/>
      <c r="E788" s="101"/>
      <c r="F788" s="53"/>
      <c r="G788" s="102"/>
      <c r="H788" s="103"/>
    </row>
    <row r="789" spans="2:8" ht="15.95" hidden="1" customHeight="1" x14ac:dyDescent="0.2">
      <c r="B789" s="100"/>
      <c r="C789" s="101"/>
      <c r="D789" s="101"/>
      <c r="E789" s="101"/>
      <c r="F789" s="53"/>
      <c r="G789" s="102"/>
      <c r="H789" s="103"/>
    </row>
    <row r="790" spans="2:8" ht="15.95" hidden="1" customHeight="1" x14ac:dyDescent="0.2">
      <c r="B790" s="100"/>
      <c r="C790" s="101"/>
      <c r="D790" s="101"/>
      <c r="E790" s="101"/>
      <c r="F790" s="53"/>
      <c r="G790" s="102"/>
      <c r="H790" s="103"/>
    </row>
    <row r="791" spans="2:8" ht="15.95" hidden="1" customHeight="1" x14ac:dyDescent="0.2">
      <c r="B791" s="100"/>
      <c r="C791" s="101"/>
      <c r="D791" s="101"/>
      <c r="E791" s="101"/>
      <c r="F791" s="53"/>
      <c r="G791" s="102"/>
      <c r="H791" s="103"/>
    </row>
    <row r="792" spans="2:8" ht="15.95" hidden="1" customHeight="1" x14ac:dyDescent="0.2">
      <c r="B792" s="100"/>
      <c r="C792" s="101"/>
      <c r="D792" s="101"/>
      <c r="E792" s="101"/>
      <c r="F792" s="53"/>
      <c r="G792" s="102"/>
      <c r="H792" s="103"/>
    </row>
    <row r="793" spans="2:8" ht="15.95" hidden="1" customHeight="1" x14ac:dyDescent="0.2">
      <c r="B793" s="100"/>
      <c r="C793" s="101"/>
      <c r="D793" s="101"/>
      <c r="E793" s="101"/>
      <c r="F793" s="53"/>
      <c r="G793" s="102"/>
      <c r="H793" s="103"/>
    </row>
    <row r="794" spans="2:8" ht="15.95" hidden="1" customHeight="1" x14ac:dyDescent="0.2">
      <c r="B794" s="100"/>
      <c r="C794" s="101"/>
      <c r="D794" s="101"/>
      <c r="E794" s="101"/>
      <c r="F794" s="53"/>
      <c r="G794" s="102"/>
      <c r="H794" s="103"/>
    </row>
    <row r="795" spans="2:8" ht="15.95" hidden="1" customHeight="1" x14ac:dyDescent="0.2">
      <c r="B795" s="100"/>
      <c r="C795" s="101"/>
      <c r="D795" s="101"/>
      <c r="E795" s="101"/>
      <c r="F795" s="53"/>
      <c r="G795" s="102"/>
      <c r="H795" s="103"/>
    </row>
    <row r="796" spans="2:8" ht="15.95" hidden="1" customHeight="1" x14ac:dyDescent="0.2">
      <c r="B796" s="100"/>
      <c r="C796" s="101"/>
      <c r="D796" s="101"/>
      <c r="E796" s="101"/>
      <c r="F796" s="53"/>
      <c r="G796" s="102"/>
      <c r="H796" s="103"/>
    </row>
    <row r="797" spans="2:8" ht="15.95" hidden="1" customHeight="1" x14ac:dyDescent="0.2">
      <c r="B797" s="100"/>
      <c r="C797" s="101"/>
      <c r="D797" s="101"/>
      <c r="E797" s="101"/>
      <c r="F797" s="53"/>
      <c r="G797" s="102"/>
      <c r="H797" s="103"/>
    </row>
    <row r="798" spans="2:8" ht="15.95" hidden="1" customHeight="1" x14ac:dyDescent="0.2">
      <c r="B798" s="100"/>
      <c r="C798" s="101"/>
      <c r="D798" s="101"/>
      <c r="E798" s="101"/>
      <c r="F798" s="53"/>
      <c r="G798" s="102"/>
      <c r="H798" s="103"/>
    </row>
    <row r="799" spans="2:8" ht="15.95" hidden="1" customHeight="1" x14ac:dyDescent="0.2">
      <c r="B799" s="100"/>
      <c r="C799" s="101"/>
      <c r="D799" s="101"/>
      <c r="E799" s="101"/>
      <c r="F799" s="53"/>
      <c r="G799" s="102"/>
      <c r="H799" s="103"/>
    </row>
    <row r="800" spans="2:8" ht="15.95" hidden="1" customHeight="1" x14ac:dyDescent="0.2">
      <c r="B800" s="100"/>
      <c r="C800" s="101"/>
      <c r="D800" s="101"/>
      <c r="E800" s="101"/>
      <c r="F800" s="53"/>
      <c r="G800" s="102"/>
      <c r="H800" s="103"/>
    </row>
    <row r="801" spans="2:8" ht="15.95" hidden="1" customHeight="1" x14ac:dyDescent="0.2">
      <c r="B801" s="100"/>
      <c r="C801" s="101"/>
      <c r="D801" s="101"/>
      <c r="E801" s="101"/>
      <c r="F801" s="53"/>
      <c r="G801" s="102"/>
      <c r="H801" s="103"/>
    </row>
    <row r="802" spans="2:8" ht="15.95" hidden="1" customHeight="1" x14ac:dyDescent="0.2">
      <c r="B802" s="100"/>
      <c r="C802" s="101"/>
      <c r="D802" s="101"/>
      <c r="E802" s="101"/>
      <c r="F802" s="53"/>
      <c r="G802" s="102"/>
      <c r="H802" s="103"/>
    </row>
    <row r="803" spans="2:8" ht="15.95" hidden="1" customHeight="1" x14ac:dyDescent="0.2">
      <c r="B803" s="100"/>
      <c r="C803" s="101"/>
      <c r="D803" s="101"/>
      <c r="E803" s="101"/>
      <c r="F803" s="53"/>
      <c r="G803" s="102"/>
      <c r="H803" s="103"/>
    </row>
    <row r="804" spans="2:8" ht="15.95" hidden="1" customHeight="1" x14ac:dyDescent="0.2">
      <c r="B804" s="100"/>
      <c r="C804" s="101"/>
      <c r="D804" s="101"/>
      <c r="E804" s="101"/>
      <c r="F804" s="53"/>
      <c r="G804" s="102"/>
      <c r="H804" s="103"/>
    </row>
    <row r="805" spans="2:8" ht="15.95" hidden="1" customHeight="1" x14ac:dyDescent="0.2">
      <c r="B805" s="100"/>
      <c r="C805" s="101"/>
      <c r="D805" s="101"/>
      <c r="E805" s="101"/>
      <c r="F805" s="53"/>
      <c r="G805" s="102"/>
      <c r="H805" s="103"/>
    </row>
    <row r="806" spans="2:8" ht="15.95" hidden="1" customHeight="1" x14ac:dyDescent="0.2">
      <c r="B806" s="100"/>
      <c r="C806" s="101"/>
      <c r="D806" s="101"/>
      <c r="E806" s="101"/>
      <c r="F806" s="53"/>
      <c r="G806" s="102"/>
      <c r="H806" s="103"/>
    </row>
    <row r="807" spans="2:8" ht="15.95" hidden="1" customHeight="1" x14ac:dyDescent="0.2">
      <c r="B807" s="100"/>
      <c r="C807" s="101"/>
      <c r="D807" s="101"/>
      <c r="E807" s="101"/>
      <c r="F807" s="53"/>
      <c r="G807" s="102"/>
      <c r="H807" s="103"/>
    </row>
    <row r="808" spans="2:8" ht="15.95" hidden="1" customHeight="1" x14ac:dyDescent="0.2">
      <c r="B808" s="100"/>
      <c r="C808" s="101"/>
      <c r="D808" s="101"/>
      <c r="E808" s="101"/>
      <c r="F808" s="53"/>
      <c r="G808" s="102"/>
      <c r="H808" s="103"/>
    </row>
    <row r="809" spans="2:8" ht="15.95" hidden="1" customHeight="1" x14ac:dyDescent="0.2">
      <c r="B809" s="100"/>
      <c r="C809" s="101"/>
      <c r="D809" s="101"/>
      <c r="E809" s="101"/>
      <c r="F809" s="53"/>
      <c r="G809" s="102"/>
      <c r="H809" s="103"/>
    </row>
    <row r="810" spans="2:8" ht="15.95" hidden="1" customHeight="1" x14ac:dyDescent="0.2">
      <c r="B810" s="100"/>
      <c r="C810" s="101"/>
      <c r="D810" s="101"/>
      <c r="E810" s="101"/>
      <c r="F810" s="53"/>
      <c r="G810" s="102"/>
      <c r="H810" s="103"/>
    </row>
    <row r="811" spans="2:8" ht="15.95" hidden="1" customHeight="1" x14ac:dyDescent="0.2">
      <c r="B811" s="100"/>
      <c r="C811" s="101"/>
      <c r="D811" s="101"/>
      <c r="E811" s="101"/>
      <c r="F811" s="53"/>
      <c r="G811" s="102"/>
      <c r="H811" s="103"/>
    </row>
    <row r="812" spans="2:8" ht="15.95" hidden="1" customHeight="1" x14ac:dyDescent="0.2">
      <c r="B812" s="100"/>
      <c r="C812" s="101"/>
      <c r="D812" s="101"/>
      <c r="E812" s="101"/>
      <c r="F812" s="53"/>
      <c r="G812" s="102"/>
      <c r="H812" s="103"/>
    </row>
    <row r="813" spans="2:8" ht="15.95" hidden="1" customHeight="1" x14ac:dyDescent="0.2">
      <c r="B813" s="100"/>
      <c r="C813" s="101"/>
      <c r="D813" s="101"/>
      <c r="E813" s="101"/>
      <c r="F813" s="53"/>
      <c r="G813" s="102"/>
      <c r="H813" s="103"/>
    </row>
    <row r="814" spans="2:8" ht="15.95" hidden="1" customHeight="1" x14ac:dyDescent="0.2">
      <c r="B814" s="100"/>
      <c r="C814" s="101"/>
      <c r="D814" s="101"/>
      <c r="E814" s="101"/>
      <c r="F814" s="53"/>
      <c r="G814" s="102"/>
      <c r="H814" s="103"/>
    </row>
    <row r="815" spans="2:8" ht="15.95" hidden="1" customHeight="1" x14ac:dyDescent="0.2">
      <c r="B815" s="100"/>
      <c r="C815" s="101"/>
      <c r="D815" s="101"/>
      <c r="E815" s="101"/>
      <c r="F815" s="53"/>
      <c r="G815" s="102"/>
      <c r="H815" s="103"/>
    </row>
    <row r="816" spans="2:8" ht="15.95" hidden="1" customHeight="1" x14ac:dyDescent="0.2">
      <c r="B816" s="100"/>
      <c r="C816" s="101"/>
      <c r="D816" s="101"/>
      <c r="E816" s="101"/>
      <c r="F816" s="53"/>
      <c r="G816" s="102"/>
      <c r="H816" s="103"/>
    </row>
    <row r="817" spans="2:8" ht="15.95" hidden="1" customHeight="1" x14ac:dyDescent="0.2">
      <c r="B817" s="100"/>
      <c r="C817" s="101"/>
      <c r="D817" s="101"/>
      <c r="E817" s="101"/>
      <c r="F817" s="53"/>
      <c r="G817" s="102"/>
      <c r="H817" s="103"/>
    </row>
    <row r="818" spans="2:8" ht="15.95" hidden="1" customHeight="1" x14ac:dyDescent="0.2">
      <c r="B818" s="100"/>
      <c r="C818" s="101"/>
      <c r="D818" s="101"/>
      <c r="E818" s="101"/>
      <c r="F818" s="53"/>
      <c r="G818" s="102"/>
      <c r="H818" s="103"/>
    </row>
    <row r="819" spans="2:8" ht="15.95" hidden="1" customHeight="1" x14ac:dyDescent="0.2">
      <c r="B819" s="100"/>
      <c r="C819" s="101"/>
      <c r="D819" s="101"/>
      <c r="E819" s="101"/>
      <c r="F819" s="53"/>
      <c r="G819" s="102"/>
      <c r="H819" s="103"/>
    </row>
    <row r="820" spans="2:8" ht="15.95" hidden="1" customHeight="1" x14ac:dyDescent="0.2">
      <c r="B820" s="100"/>
      <c r="C820" s="101"/>
      <c r="D820" s="101"/>
      <c r="E820" s="101"/>
      <c r="F820" s="53"/>
      <c r="G820" s="102"/>
      <c r="H820" s="103"/>
    </row>
    <row r="821" spans="2:8" ht="15.95" hidden="1" customHeight="1" x14ac:dyDescent="0.2">
      <c r="B821" s="100"/>
      <c r="C821" s="101"/>
      <c r="D821" s="101"/>
      <c r="E821" s="101"/>
      <c r="F821" s="53"/>
      <c r="G821" s="102"/>
      <c r="H821" s="103"/>
    </row>
    <row r="822" spans="2:8" ht="15.95" hidden="1" customHeight="1" x14ac:dyDescent="0.2">
      <c r="B822" s="100"/>
      <c r="C822" s="101"/>
      <c r="D822" s="101"/>
      <c r="E822" s="101"/>
      <c r="F822" s="53"/>
      <c r="G822" s="102"/>
      <c r="H822" s="103"/>
    </row>
    <row r="823" spans="2:8" ht="15.95" hidden="1" customHeight="1" x14ac:dyDescent="0.2">
      <c r="B823" s="100"/>
      <c r="C823" s="101"/>
      <c r="D823" s="101"/>
      <c r="E823" s="101"/>
      <c r="F823" s="53"/>
      <c r="G823" s="102"/>
      <c r="H823" s="103"/>
    </row>
    <row r="824" spans="2:8" ht="15.95" hidden="1" customHeight="1" x14ac:dyDescent="0.2">
      <c r="B824" s="100"/>
      <c r="C824" s="101"/>
      <c r="D824" s="101"/>
      <c r="E824" s="101"/>
      <c r="F824" s="53"/>
      <c r="G824" s="102"/>
      <c r="H824" s="103"/>
    </row>
    <row r="825" spans="2:8" ht="15.95" hidden="1" customHeight="1" x14ac:dyDescent="0.2">
      <c r="B825" s="100"/>
      <c r="C825" s="101"/>
      <c r="D825" s="101"/>
      <c r="E825" s="101"/>
      <c r="F825" s="53"/>
      <c r="G825" s="102"/>
      <c r="H825" s="103"/>
    </row>
    <row r="826" spans="2:8" ht="15.95" hidden="1" customHeight="1" x14ac:dyDescent="0.2">
      <c r="B826" s="100"/>
      <c r="C826" s="101"/>
      <c r="D826" s="101"/>
      <c r="E826" s="101"/>
      <c r="F826" s="53"/>
      <c r="G826" s="102"/>
      <c r="H826" s="103"/>
    </row>
    <row r="827" spans="2:8" ht="15.95" hidden="1" customHeight="1" x14ac:dyDescent="0.2">
      <c r="B827" s="100"/>
      <c r="C827" s="101"/>
      <c r="D827" s="101"/>
      <c r="E827" s="101"/>
      <c r="F827" s="53"/>
      <c r="G827" s="102"/>
      <c r="H827" s="103"/>
    </row>
    <row r="828" spans="2:8" ht="15.95" hidden="1" customHeight="1" x14ac:dyDescent="0.2">
      <c r="B828" s="100"/>
      <c r="C828" s="101"/>
      <c r="D828" s="101"/>
      <c r="E828" s="101"/>
      <c r="F828" s="53"/>
      <c r="G828" s="102"/>
      <c r="H828" s="103"/>
    </row>
    <row r="829" spans="2:8" ht="15.95" hidden="1" customHeight="1" x14ac:dyDescent="0.2">
      <c r="B829" s="100"/>
      <c r="C829" s="101"/>
      <c r="D829" s="101"/>
      <c r="E829" s="101"/>
      <c r="F829" s="53"/>
      <c r="G829" s="102"/>
      <c r="H829" s="103"/>
    </row>
    <row r="830" spans="2:8" ht="15.95" hidden="1" customHeight="1" x14ac:dyDescent="0.2">
      <c r="B830" s="100"/>
      <c r="C830" s="101"/>
      <c r="D830" s="101"/>
      <c r="E830" s="101"/>
      <c r="F830" s="53"/>
      <c r="G830" s="102"/>
      <c r="H830" s="103"/>
    </row>
    <row r="831" spans="2:8" ht="15.95" hidden="1" customHeight="1" x14ac:dyDescent="0.2">
      <c r="B831" s="100"/>
      <c r="C831" s="101"/>
      <c r="D831" s="101"/>
      <c r="E831" s="101"/>
      <c r="F831" s="53"/>
      <c r="G831" s="102"/>
      <c r="H831" s="103"/>
    </row>
    <row r="832" spans="2:8" ht="15.95" hidden="1" customHeight="1" x14ac:dyDescent="0.2">
      <c r="B832" s="100"/>
      <c r="C832" s="101"/>
      <c r="D832" s="101"/>
      <c r="E832" s="101"/>
      <c r="F832" s="53"/>
      <c r="G832" s="102"/>
      <c r="H832" s="103"/>
    </row>
    <row r="833" spans="2:8" ht="15.95" hidden="1" customHeight="1" x14ac:dyDescent="0.2">
      <c r="B833" s="100"/>
      <c r="C833" s="101"/>
      <c r="D833" s="101"/>
      <c r="E833" s="101"/>
      <c r="F833" s="53"/>
      <c r="G833" s="102"/>
      <c r="H833" s="103"/>
    </row>
    <row r="834" spans="2:8" ht="15.95" hidden="1" customHeight="1" x14ac:dyDescent="0.2">
      <c r="B834" s="100"/>
      <c r="C834" s="101"/>
      <c r="D834" s="101"/>
      <c r="E834" s="101"/>
      <c r="F834" s="53"/>
      <c r="G834" s="102"/>
      <c r="H834" s="103"/>
    </row>
    <row r="835" spans="2:8" ht="15.95" hidden="1" customHeight="1" x14ac:dyDescent="0.2">
      <c r="B835" s="100"/>
      <c r="C835" s="101"/>
      <c r="D835" s="101"/>
      <c r="E835" s="101"/>
      <c r="F835" s="53"/>
      <c r="G835" s="102"/>
      <c r="H835" s="103"/>
    </row>
    <row r="836" spans="2:8" ht="15.95" hidden="1" customHeight="1" x14ac:dyDescent="0.2">
      <c r="B836" s="100"/>
      <c r="C836" s="101"/>
      <c r="D836" s="101"/>
      <c r="E836" s="101"/>
      <c r="F836" s="53"/>
      <c r="G836" s="102"/>
      <c r="H836" s="103"/>
    </row>
    <row r="837" spans="2:8" ht="15.95" hidden="1" customHeight="1" x14ac:dyDescent="0.2">
      <c r="B837" s="100"/>
      <c r="C837" s="101"/>
      <c r="D837" s="101"/>
      <c r="E837" s="101"/>
      <c r="F837" s="53"/>
      <c r="G837" s="102"/>
      <c r="H837" s="103"/>
    </row>
    <row r="838" spans="2:8" ht="15.95" hidden="1" customHeight="1" x14ac:dyDescent="0.2">
      <c r="B838" s="100"/>
      <c r="C838" s="101"/>
      <c r="D838" s="101"/>
      <c r="E838" s="101"/>
      <c r="F838" s="53"/>
      <c r="G838" s="102"/>
      <c r="H838" s="103"/>
    </row>
    <row r="839" spans="2:8" ht="15.95" hidden="1" customHeight="1" x14ac:dyDescent="0.2">
      <c r="B839" s="100"/>
      <c r="C839" s="101"/>
      <c r="D839" s="101"/>
      <c r="E839" s="101"/>
      <c r="F839" s="53"/>
      <c r="G839" s="102"/>
      <c r="H839" s="103"/>
    </row>
    <row r="840" spans="2:8" ht="15.95" hidden="1" customHeight="1" x14ac:dyDescent="0.2">
      <c r="B840" s="100"/>
      <c r="C840" s="101"/>
      <c r="D840" s="101"/>
      <c r="E840" s="101"/>
      <c r="F840" s="53"/>
      <c r="G840" s="102"/>
      <c r="H840" s="103"/>
    </row>
    <row r="841" spans="2:8" ht="15.95" hidden="1" customHeight="1" x14ac:dyDescent="0.2">
      <c r="B841" s="100"/>
      <c r="C841" s="101"/>
      <c r="D841" s="101"/>
      <c r="E841" s="101"/>
      <c r="F841" s="53"/>
      <c r="G841" s="102"/>
      <c r="H841" s="103"/>
    </row>
    <row r="842" spans="2:8" ht="15.95" hidden="1" customHeight="1" x14ac:dyDescent="0.2">
      <c r="B842" s="100"/>
      <c r="C842" s="101"/>
      <c r="D842" s="101"/>
      <c r="E842" s="101"/>
      <c r="F842" s="53"/>
      <c r="G842" s="102"/>
      <c r="H842" s="103"/>
    </row>
    <row r="843" spans="2:8" ht="15.95" hidden="1" customHeight="1" x14ac:dyDescent="0.2">
      <c r="B843" s="100"/>
      <c r="C843" s="101"/>
      <c r="D843" s="101"/>
      <c r="E843" s="101"/>
      <c r="F843" s="53"/>
      <c r="G843" s="102"/>
      <c r="H843" s="103"/>
    </row>
    <row r="844" spans="2:8" ht="15.95" hidden="1" customHeight="1" x14ac:dyDescent="0.2">
      <c r="B844" s="100"/>
      <c r="C844" s="101"/>
      <c r="D844" s="101"/>
      <c r="E844" s="101"/>
      <c r="F844" s="53"/>
      <c r="G844" s="102"/>
      <c r="H844" s="103"/>
    </row>
    <row r="845" spans="2:8" ht="15.95" hidden="1" customHeight="1" x14ac:dyDescent="0.2">
      <c r="B845" s="100"/>
      <c r="C845" s="101"/>
      <c r="D845" s="101"/>
      <c r="E845" s="101"/>
      <c r="F845" s="53"/>
      <c r="G845" s="102"/>
      <c r="H845" s="103"/>
    </row>
    <row r="846" spans="2:8" ht="15.95" hidden="1" customHeight="1" x14ac:dyDescent="0.2">
      <c r="B846" s="100"/>
      <c r="C846" s="101"/>
      <c r="D846" s="101"/>
      <c r="E846" s="101"/>
      <c r="F846" s="53"/>
      <c r="G846" s="102"/>
      <c r="H846" s="103"/>
    </row>
    <row r="847" spans="2:8" ht="15.95" hidden="1" customHeight="1" x14ac:dyDescent="0.2">
      <c r="B847" s="100"/>
      <c r="C847" s="101"/>
      <c r="D847" s="101"/>
      <c r="E847" s="101"/>
      <c r="F847" s="53"/>
      <c r="G847" s="102"/>
      <c r="H847" s="103"/>
    </row>
    <row r="848" spans="2:8" ht="15.95" hidden="1" customHeight="1" x14ac:dyDescent="0.2">
      <c r="B848" s="100"/>
      <c r="C848" s="101"/>
      <c r="D848" s="101"/>
      <c r="E848" s="101"/>
      <c r="F848" s="53"/>
      <c r="G848" s="102"/>
      <c r="H848" s="103"/>
    </row>
    <row r="849" spans="2:8" ht="15.95" hidden="1" customHeight="1" x14ac:dyDescent="0.2">
      <c r="B849" s="100"/>
      <c r="C849" s="101"/>
      <c r="D849" s="101"/>
      <c r="E849" s="101"/>
      <c r="F849" s="53"/>
      <c r="G849" s="102"/>
      <c r="H849" s="103"/>
    </row>
    <row r="850" spans="2:8" ht="15.95" hidden="1" customHeight="1" x14ac:dyDescent="0.2">
      <c r="B850" s="100"/>
      <c r="C850" s="101"/>
      <c r="D850" s="101"/>
      <c r="E850" s="101"/>
      <c r="F850" s="53"/>
      <c r="G850" s="102"/>
      <c r="H850" s="103"/>
    </row>
    <row r="851" spans="2:8" ht="15.95" hidden="1" customHeight="1" x14ac:dyDescent="0.2">
      <c r="B851" s="100"/>
      <c r="C851" s="101"/>
      <c r="D851" s="101"/>
      <c r="E851" s="101"/>
      <c r="F851" s="53"/>
      <c r="G851" s="102"/>
      <c r="H851" s="103"/>
    </row>
    <row r="852" spans="2:8" ht="15.95" hidden="1" customHeight="1" x14ac:dyDescent="0.2">
      <c r="B852" s="100"/>
      <c r="C852" s="101"/>
      <c r="D852" s="101"/>
      <c r="E852" s="101"/>
      <c r="F852" s="53"/>
      <c r="G852" s="102"/>
      <c r="H852" s="103"/>
    </row>
    <row r="853" spans="2:8" ht="15.95" hidden="1" customHeight="1" x14ac:dyDescent="0.2">
      <c r="B853" s="100"/>
      <c r="C853" s="101"/>
      <c r="D853" s="101"/>
      <c r="E853" s="101"/>
      <c r="F853" s="53"/>
      <c r="G853" s="102"/>
      <c r="H853" s="103"/>
    </row>
    <row r="854" spans="2:8" ht="15.95" hidden="1" customHeight="1" x14ac:dyDescent="0.2">
      <c r="B854" s="100"/>
      <c r="C854" s="101"/>
      <c r="D854" s="101"/>
      <c r="E854" s="101"/>
      <c r="F854" s="53"/>
      <c r="G854" s="102"/>
      <c r="H854" s="103"/>
    </row>
    <row r="855" spans="2:8" ht="15.95" hidden="1" customHeight="1" x14ac:dyDescent="0.2">
      <c r="B855" s="100"/>
      <c r="C855" s="101"/>
      <c r="D855" s="101"/>
      <c r="E855" s="101"/>
      <c r="F855" s="53"/>
      <c r="G855" s="102"/>
      <c r="H855" s="103"/>
    </row>
    <row r="856" spans="2:8" ht="15.95" hidden="1" customHeight="1" x14ac:dyDescent="0.2">
      <c r="B856" s="100"/>
      <c r="C856" s="101"/>
      <c r="D856" s="101"/>
      <c r="E856" s="101"/>
      <c r="F856" s="53"/>
      <c r="G856" s="102"/>
      <c r="H856" s="103"/>
    </row>
    <row r="857" spans="2:8" ht="15.95" hidden="1" customHeight="1" x14ac:dyDescent="0.2">
      <c r="B857" s="100"/>
      <c r="C857" s="101"/>
      <c r="D857" s="101"/>
      <c r="E857" s="101"/>
      <c r="F857" s="53"/>
      <c r="G857" s="102"/>
      <c r="H857" s="103"/>
    </row>
    <row r="858" spans="2:8" ht="15.95" hidden="1" customHeight="1" x14ac:dyDescent="0.2">
      <c r="B858" s="100"/>
      <c r="C858" s="101"/>
      <c r="D858" s="101"/>
      <c r="E858" s="101"/>
      <c r="F858" s="53"/>
      <c r="G858" s="102"/>
      <c r="H858" s="103"/>
    </row>
    <row r="859" spans="2:8" ht="15.95" hidden="1" customHeight="1" x14ac:dyDescent="0.2">
      <c r="B859" s="100"/>
      <c r="C859" s="101"/>
      <c r="D859" s="101"/>
      <c r="E859" s="101"/>
      <c r="F859" s="53"/>
      <c r="G859" s="102"/>
      <c r="H859" s="103"/>
    </row>
    <row r="860" spans="2:8" ht="15.95" hidden="1" customHeight="1" x14ac:dyDescent="0.2">
      <c r="B860" s="100"/>
      <c r="C860" s="101"/>
      <c r="D860" s="101"/>
      <c r="E860" s="101"/>
      <c r="F860" s="53"/>
      <c r="G860" s="102"/>
      <c r="H860" s="103"/>
    </row>
    <row r="861" spans="2:8" ht="15.95" hidden="1" customHeight="1" x14ac:dyDescent="0.2">
      <c r="B861" s="100"/>
      <c r="C861" s="101"/>
      <c r="D861" s="101"/>
      <c r="E861" s="101"/>
      <c r="F861" s="53"/>
      <c r="G861" s="102"/>
      <c r="H861" s="103"/>
    </row>
    <row r="862" spans="2:8" ht="15.95" hidden="1" customHeight="1" x14ac:dyDescent="0.2">
      <c r="B862" s="100"/>
      <c r="C862" s="101"/>
      <c r="D862" s="101"/>
      <c r="E862" s="101"/>
      <c r="F862" s="53"/>
      <c r="G862" s="102"/>
      <c r="H862" s="103"/>
    </row>
    <row r="863" spans="2:8" ht="15.95" hidden="1" customHeight="1" x14ac:dyDescent="0.2">
      <c r="B863" s="100"/>
      <c r="C863" s="101"/>
      <c r="D863" s="101"/>
      <c r="E863" s="101"/>
      <c r="F863" s="53"/>
      <c r="G863" s="102"/>
      <c r="H863" s="103"/>
    </row>
    <row r="864" spans="2:8" ht="15.95" hidden="1" customHeight="1" x14ac:dyDescent="0.2">
      <c r="B864" s="100"/>
      <c r="C864" s="101"/>
      <c r="D864" s="101"/>
      <c r="E864" s="101"/>
      <c r="F864" s="53"/>
      <c r="G864" s="102"/>
      <c r="H864" s="103"/>
    </row>
    <row r="865" spans="2:8" ht="15.95" hidden="1" customHeight="1" x14ac:dyDescent="0.2">
      <c r="B865" s="100"/>
      <c r="C865" s="101"/>
      <c r="D865" s="101"/>
      <c r="E865" s="101"/>
      <c r="F865" s="53"/>
      <c r="G865" s="102"/>
      <c r="H865" s="103"/>
    </row>
    <row r="866" spans="2:8" ht="15.95" hidden="1" customHeight="1" x14ac:dyDescent="0.2">
      <c r="B866" s="100"/>
      <c r="C866" s="101"/>
      <c r="D866" s="101"/>
      <c r="E866" s="101"/>
      <c r="F866" s="53"/>
      <c r="G866" s="102"/>
      <c r="H866" s="103"/>
    </row>
    <row r="867" spans="2:8" ht="15.95" hidden="1" customHeight="1" x14ac:dyDescent="0.2">
      <c r="B867" s="100"/>
      <c r="C867" s="101"/>
      <c r="D867" s="101"/>
      <c r="E867" s="101"/>
      <c r="F867" s="53"/>
      <c r="G867" s="102"/>
      <c r="H867" s="103"/>
    </row>
    <row r="868" spans="2:8" ht="15.95" hidden="1" customHeight="1" x14ac:dyDescent="0.2">
      <c r="B868" s="100"/>
      <c r="C868" s="101"/>
      <c r="D868" s="101"/>
      <c r="E868" s="101"/>
      <c r="F868" s="53"/>
      <c r="G868" s="102"/>
      <c r="H868" s="103"/>
    </row>
    <row r="869" spans="2:8" ht="15.95" hidden="1" customHeight="1" x14ac:dyDescent="0.2">
      <c r="B869" s="100"/>
      <c r="C869" s="101"/>
      <c r="D869" s="101"/>
      <c r="E869" s="101"/>
      <c r="F869" s="53"/>
      <c r="G869" s="102"/>
      <c r="H869" s="103"/>
    </row>
    <row r="870" spans="2:8" ht="15.95" hidden="1" customHeight="1" x14ac:dyDescent="0.2">
      <c r="B870" s="100"/>
      <c r="C870" s="101"/>
      <c r="D870" s="101"/>
      <c r="E870" s="101"/>
      <c r="F870" s="53"/>
      <c r="G870" s="102"/>
      <c r="H870" s="103"/>
    </row>
    <row r="871" spans="2:8" ht="15.95" hidden="1" customHeight="1" x14ac:dyDescent="0.2">
      <c r="B871" s="100"/>
      <c r="C871" s="101"/>
      <c r="D871" s="101"/>
      <c r="E871" s="101"/>
      <c r="F871" s="53"/>
      <c r="G871" s="102"/>
      <c r="H871" s="103"/>
    </row>
    <row r="872" spans="2:8" ht="15.95" hidden="1" customHeight="1" x14ac:dyDescent="0.2">
      <c r="B872" s="100"/>
      <c r="C872" s="101"/>
      <c r="D872" s="101"/>
      <c r="E872" s="101"/>
      <c r="F872" s="53"/>
      <c r="G872" s="102"/>
      <c r="H872" s="103"/>
    </row>
    <row r="873" spans="2:8" ht="15.95" hidden="1" customHeight="1" x14ac:dyDescent="0.2">
      <c r="B873" s="100"/>
      <c r="C873" s="101"/>
      <c r="D873" s="101"/>
      <c r="E873" s="101"/>
      <c r="F873" s="53"/>
      <c r="G873" s="102"/>
      <c r="H873" s="103"/>
    </row>
    <row r="874" spans="2:8" ht="15.95" hidden="1" customHeight="1" x14ac:dyDescent="0.2">
      <c r="B874" s="100"/>
      <c r="C874" s="101"/>
      <c r="D874" s="101"/>
      <c r="E874" s="101"/>
      <c r="F874" s="53"/>
      <c r="G874" s="102"/>
      <c r="H874" s="103"/>
    </row>
    <row r="875" spans="2:8" ht="15.95" hidden="1" customHeight="1" x14ac:dyDescent="0.2">
      <c r="B875" s="100"/>
      <c r="C875" s="101"/>
      <c r="D875" s="101"/>
      <c r="E875" s="101"/>
      <c r="F875" s="53"/>
      <c r="G875" s="102"/>
      <c r="H875" s="103"/>
    </row>
    <row r="876" spans="2:8" ht="15.95" hidden="1" customHeight="1" x14ac:dyDescent="0.2">
      <c r="B876" s="100"/>
      <c r="C876" s="101"/>
      <c r="D876" s="101"/>
      <c r="E876" s="101"/>
      <c r="F876" s="53"/>
      <c r="G876" s="102"/>
      <c r="H876" s="103"/>
    </row>
    <row r="877" spans="2:8" ht="15.95" hidden="1" customHeight="1" x14ac:dyDescent="0.2">
      <c r="B877" s="100"/>
      <c r="C877" s="101"/>
      <c r="D877" s="101"/>
      <c r="E877" s="101"/>
      <c r="F877" s="53"/>
      <c r="G877" s="102"/>
      <c r="H877" s="103"/>
    </row>
    <row r="878" spans="2:8" ht="15.95" hidden="1" customHeight="1" x14ac:dyDescent="0.2">
      <c r="B878" s="100"/>
      <c r="C878" s="101"/>
      <c r="D878" s="101"/>
      <c r="E878" s="101"/>
      <c r="F878" s="53"/>
      <c r="G878" s="102"/>
      <c r="H878" s="103"/>
    </row>
    <row r="879" spans="2:8" ht="15.95" hidden="1" customHeight="1" x14ac:dyDescent="0.2">
      <c r="B879" s="100"/>
      <c r="C879" s="101"/>
      <c r="D879" s="101"/>
      <c r="E879" s="101"/>
      <c r="F879" s="53"/>
      <c r="G879" s="102"/>
      <c r="H879" s="103"/>
    </row>
    <row r="880" spans="2:8" ht="15.95" hidden="1" customHeight="1" x14ac:dyDescent="0.2">
      <c r="B880" s="100"/>
      <c r="C880" s="101"/>
      <c r="D880" s="101"/>
      <c r="E880" s="101"/>
      <c r="F880" s="53"/>
      <c r="G880" s="102"/>
      <c r="H880" s="103"/>
    </row>
    <row r="881" spans="2:8" ht="15.95" hidden="1" customHeight="1" x14ac:dyDescent="0.2">
      <c r="B881" s="100"/>
      <c r="C881" s="101"/>
      <c r="D881" s="101"/>
      <c r="E881" s="101"/>
      <c r="F881" s="53"/>
      <c r="G881" s="102"/>
      <c r="H881" s="103"/>
    </row>
    <row r="882" spans="2:8" ht="15.95" hidden="1" customHeight="1" x14ac:dyDescent="0.2">
      <c r="B882" s="100"/>
      <c r="C882" s="101"/>
      <c r="D882" s="101"/>
      <c r="E882" s="101"/>
      <c r="F882" s="53"/>
      <c r="G882" s="102"/>
      <c r="H882" s="103"/>
    </row>
    <row r="883" spans="2:8" ht="15.95" hidden="1" customHeight="1" x14ac:dyDescent="0.2">
      <c r="B883" s="100"/>
      <c r="C883" s="101"/>
      <c r="D883" s="101"/>
      <c r="E883" s="101"/>
      <c r="F883" s="53"/>
      <c r="G883" s="102"/>
      <c r="H883" s="103"/>
    </row>
    <row r="884" spans="2:8" ht="15.95" hidden="1" customHeight="1" x14ac:dyDescent="0.2">
      <c r="B884" s="100"/>
      <c r="C884" s="101"/>
      <c r="D884" s="101"/>
      <c r="E884" s="101"/>
      <c r="F884" s="53"/>
      <c r="G884" s="102"/>
      <c r="H884" s="103"/>
    </row>
    <row r="885" spans="2:8" ht="15.95" hidden="1" customHeight="1" x14ac:dyDescent="0.2">
      <c r="B885" s="100"/>
      <c r="C885" s="101"/>
      <c r="D885" s="101"/>
      <c r="E885" s="101"/>
      <c r="F885" s="53"/>
      <c r="G885" s="102"/>
      <c r="H885" s="103"/>
    </row>
    <row r="886" spans="2:8" ht="15.95" hidden="1" customHeight="1" x14ac:dyDescent="0.2">
      <c r="B886" s="100"/>
      <c r="C886" s="101"/>
      <c r="D886" s="101"/>
      <c r="E886" s="101"/>
      <c r="F886" s="53"/>
      <c r="G886" s="102"/>
      <c r="H886" s="103"/>
    </row>
    <row r="887" spans="2:8" ht="15.95" hidden="1" customHeight="1" x14ac:dyDescent="0.2">
      <c r="B887" s="100"/>
      <c r="C887" s="101"/>
      <c r="D887" s="101"/>
      <c r="E887" s="101"/>
      <c r="F887" s="53"/>
      <c r="G887" s="102"/>
      <c r="H887" s="103"/>
    </row>
    <row r="888" spans="2:8" ht="15.95" hidden="1" customHeight="1" x14ac:dyDescent="0.2">
      <c r="B888" s="100"/>
      <c r="C888" s="101"/>
      <c r="D888" s="101"/>
      <c r="E888" s="101"/>
      <c r="F888" s="53"/>
      <c r="G888" s="102"/>
      <c r="H888" s="103"/>
    </row>
    <row r="889" spans="2:8" ht="15.95" hidden="1" customHeight="1" x14ac:dyDescent="0.2">
      <c r="B889" s="100"/>
      <c r="C889" s="101"/>
      <c r="D889" s="101"/>
      <c r="E889" s="101"/>
      <c r="F889" s="53"/>
      <c r="G889" s="102"/>
      <c r="H889" s="103"/>
    </row>
    <row r="890" spans="2:8" ht="15.95" hidden="1" customHeight="1" x14ac:dyDescent="0.2">
      <c r="B890" s="100"/>
      <c r="C890" s="101"/>
      <c r="D890" s="101"/>
      <c r="E890" s="101"/>
      <c r="F890" s="53"/>
      <c r="G890" s="102"/>
      <c r="H890" s="103"/>
    </row>
    <row r="891" spans="2:8" ht="15.95" hidden="1" customHeight="1" x14ac:dyDescent="0.2">
      <c r="B891" s="100"/>
      <c r="C891" s="101"/>
      <c r="D891" s="101"/>
      <c r="E891" s="101"/>
      <c r="F891" s="53"/>
      <c r="G891" s="102"/>
      <c r="H891" s="103"/>
    </row>
    <row r="892" spans="2:8" ht="15.95" hidden="1" customHeight="1" x14ac:dyDescent="0.2">
      <c r="B892" s="100"/>
      <c r="C892" s="101"/>
      <c r="D892" s="101"/>
      <c r="E892" s="101"/>
      <c r="F892" s="53"/>
      <c r="G892" s="102"/>
      <c r="H892" s="103"/>
    </row>
    <row r="893" spans="2:8" ht="15.95" hidden="1" customHeight="1" x14ac:dyDescent="0.2">
      <c r="B893" s="100"/>
      <c r="C893" s="101"/>
      <c r="D893" s="101"/>
      <c r="E893" s="101"/>
      <c r="F893" s="53"/>
      <c r="G893" s="102"/>
      <c r="H893" s="103"/>
    </row>
    <row r="894" spans="2:8" ht="15.95" hidden="1" customHeight="1" x14ac:dyDescent="0.2">
      <c r="B894" s="100"/>
      <c r="C894" s="101"/>
      <c r="D894" s="101"/>
      <c r="E894" s="101"/>
      <c r="F894" s="53"/>
      <c r="G894" s="102"/>
      <c r="H894" s="103"/>
    </row>
    <row r="895" spans="2:8" ht="15.95" hidden="1" customHeight="1" x14ac:dyDescent="0.2">
      <c r="B895" s="100"/>
      <c r="C895" s="101"/>
      <c r="D895" s="101"/>
      <c r="E895" s="101"/>
      <c r="F895" s="53"/>
      <c r="G895" s="102"/>
      <c r="H895" s="103"/>
    </row>
    <row r="896" spans="2:8" ht="15.95" hidden="1" customHeight="1" x14ac:dyDescent="0.2">
      <c r="B896" s="100"/>
      <c r="C896" s="101"/>
      <c r="D896" s="101"/>
      <c r="E896" s="101"/>
      <c r="F896" s="53"/>
      <c r="G896" s="102"/>
      <c r="H896" s="103"/>
    </row>
    <row r="897" spans="2:8" ht="15.95" hidden="1" customHeight="1" x14ac:dyDescent="0.2">
      <c r="B897" s="100"/>
      <c r="C897" s="101"/>
      <c r="D897" s="101"/>
      <c r="E897" s="101"/>
      <c r="F897" s="53"/>
      <c r="G897" s="102"/>
      <c r="H897" s="103"/>
    </row>
    <row r="898" spans="2:8" ht="15.95" hidden="1" customHeight="1" x14ac:dyDescent="0.2">
      <c r="B898" s="100"/>
      <c r="C898" s="101"/>
      <c r="D898" s="101"/>
      <c r="E898" s="101"/>
      <c r="F898" s="53"/>
      <c r="G898" s="102"/>
      <c r="H898" s="103"/>
    </row>
    <row r="899" spans="2:8" ht="15.95" hidden="1" customHeight="1" x14ac:dyDescent="0.2">
      <c r="B899" s="100"/>
      <c r="C899" s="101"/>
      <c r="D899" s="101"/>
      <c r="E899" s="101"/>
      <c r="F899" s="53"/>
      <c r="G899" s="102"/>
      <c r="H899" s="103"/>
    </row>
    <row r="900" spans="2:8" ht="15.95" hidden="1" customHeight="1" x14ac:dyDescent="0.2">
      <c r="B900" s="100"/>
      <c r="C900" s="101"/>
      <c r="D900" s="101"/>
      <c r="E900" s="101"/>
      <c r="F900" s="53"/>
      <c r="G900" s="102"/>
      <c r="H900" s="103"/>
    </row>
    <row r="901" spans="2:8" ht="15.95" hidden="1" customHeight="1" x14ac:dyDescent="0.2">
      <c r="B901" s="100"/>
      <c r="C901" s="101"/>
      <c r="D901" s="101"/>
      <c r="E901" s="101"/>
      <c r="F901" s="53"/>
      <c r="G901" s="102"/>
      <c r="H901" s="103"/>
    </row>
    <row r="902" spans="2:8" ht="15.95" hidden="1" customHeight="1" x14ac:dyDescent="0.2">
      <c r="B902" s="100"/>
      <c r="C902" s="101"/>
      <c r="D902" s="101"/>
      <c r="E902" s="101"/>
      <c r="F902" s="53"/>
      <c r="G902" s="102"/>
      <c r="H902" s="103"/>
    </row>
    <row r="903" spans="2:8" ht="15.95" hidden="1" customHeight="1" x14ac:dyDescent="0.2">
      <c r="B903" s="100"/>
      <c r="C903" s="101"/>
      <c r="D903" s="101"/>
      <c r="E903" s="101"/>
      <c r="F903" s="53"/>
      <c r="G903" s="102"/>
      <c r="H903" s="103"/>
    </row>
    <row r="904" spans="2:8" ht="15.95" hidden="1" customHeight="1" x14ac:dyDescent="0.2">
      <c r="B904" s="100"/>
      <c r="C904" s="101"/>
      <c r="D904" s="101"/>
      <c r="E904" s="101"/>
      <c r="F904" s="53"/>
      <c r="G904" s="102"/>
      <c r="H904" s="103"/>
    </row>
    <row r="905" spans="2:8" ht="15.95" hidden="1" customHeight="1" x14ac:dyDescent="0.2">
      <c r="B905" s="100"/>
      <c r="C905" s="101"/>
      <c r="D905" s="101"/>
      <c r="E905" s="101"/>
      <c r="F905" s="53"/>
      <c r="G905" s="102"/>
      <c r="H905" s="103"/>
    </row>
    <row r="906" spans="2:8" ht="15.95" hidden="1" customHeight="1" x14ac:dyDescent="0.2">
      <c r="B906" s="100"/>
      <c r="C906" s="101"/>
      <c r="D906" s="101"/>
      <c r="E906" s="101"/>
      <c r="F906" s="53"/>
      <c r="G906" s="102"/>
      <c r="H906" s="103"/>
    </row>
    <row r="907" spans="2:8" ht="15.95" hidden="1" customHeight="1" x14ac:dyDescent="0.2">
      <c r="B907" s="100"/>
      <c r="C907" s="101"/>
      <c r="D907" s="101"/>
      <c r="E907" s="101"/>
      <c r="F907" s="53"/>
      <c r="G907" s="102"/>
      <c r="H907" s="103"/>
    </row>
    <row r="908" spans="2:8" ht="15.95" hidden="1" customHeight="1" x14ac:dyDescent="0.2">
      <c r="B908" s="100"/>
      <c r="C908" s="101"/>
      <c r="D908" s="101"/>
      <c r="E908" s="101"/>
      <c r="F908" s="53"/>
      <c r="G908" s="102"/>
      <c r="H908" s="103"/>
    </row>
    <row r="909" spans="2:8" ht="15.95" hidden="1" customHeight="1" x14ac:dyDescent="0.2">
      <c r="B909" s="100"/>
      <c r="C909" s="101"/>
      <c r="D909" s="101"/>
      <c r="E909" s="101"/>
      <c r="F909" s="53"/>
      <c r="G909" s="102"/>
      <c r="H909" s="103"/>
    </row>
    <row r="910" spans="2:8" ht="15.95" hidden="1" customHeight="1" x14ac:dyDescent="0.2">
      <c r="B910" s="100"/>
      <c r="C910" s="101"/>
      <c r="D910" s="101"/>
      <c r="E910" s="101"/>
      <c r="F910" s="53"/>
      <c r="G910" s="102"/>
      <c r="H910" s="103"/>
    </row>
    <row r="911" spans="2:8" ht="15.95" hidden="1" customHeight="1" x14ac:dyDescent="0.2">
      <c r="B911" s="100"/>
      <c r="C911" s="101"/>
      <c r="D911" s="101"/>
      <c r="E911" s="101"/>
      <c r="F911" s="53"/>
      <c r="G911" s="102"/>
      <c r="H911" s="103"/>
    </row>
    <row r="912" spans="2:8" ht="15.95" hidden="1" customHeight="1" x14ac:dyDescent="0.2">
      <c r="B912" s="100"/>
      <c r="C912" s="101"/>
      <c r="D912" s="101"/>
      <c r="E912" s="101"/>
      <c r="F912" s="53"/>
      <c r="G912" s="102"/>
      <c r="H912" s="103"/>
    </row>
    <row r="913" spans="2:8" ht="15.95" hidden="1" customHeight="1" x14ac:dyDescent="0.2">
      <c r="B913" s="100"/>
      <c r="C913" s="101"/>
      <c r="D913" s="101"/>
      <c r="E913" s="101"/>
      <c r="F913" s="53"/>
      <c r="G913" s="102"/>
      <c r="H913" s="103"/>
    </row>
    <row r="914" spans="2:8" ht="15.95" hidden="1" customHeight="1" x14ac:dyDescent="0.2">
      <c r="B914" s="100"/>
      <c r="C914" s="101"/>
      <c r="D914" s="101"/>
      <c r="E914" s="101"/>
      <c r="F914" s="53"/>
      <c r="G914" s="102"/>
      <c r="H914" s="103"/>
    </row>
    <row r="915" spans="2:8" ht="15.95" hidden="1" customHeight="1" x14ac:dyDescent="0.2">
      <c r="B915" s="100"/>
      <c r="C915" s="101"/>
      <c r="D915" s="101"/>
      <c r="E915" s="101"/>
      <c r="F915" s="53"/>
      <c r="G915" s="102"/>
      <c r="H915" s="103"/>
    </row>
    <row r="916" spans="2:8" ht="15.95" hidden="1" customHeight="1" x14ac:dyDescent="0.2">
      <c r="B916" s="100"/>
      <c r="C916" s="101"/>
      <c r="D916" s="101"/>
      <c r="E916" s="101"/>
      <c r="F916" s="53"/>
      <c r="G916" s="102"/>
      <c r="H916" s="103"/>
    </row>
    <row r="917" spans="2:8" ht="15.95" hidden="1" customHeight="1" x14ac:dyDescent="0.2">
      <c r="B917" s="100"/>
      <c r="C917" s="101"/>
      <c r="D917" s="101"/>
      <c r="E917" s="101"/>
      <c r="F917" s="53"/>
      <c r="G917" s="102"/>
      <c r="H917" s="103"/>
    </row>
    <row r="918" spans="2:8" ht="15.95" hidden="1" customHeight="1" x14ac:dyDescent="0.2">
      <c r="B918" s="100"/>
      <c r="C918" s="101"/>
      <c r="D918" s="101"/>
      <c r="E918" s="101"/>
      <c r="F918" s="53"/>
      <c r="G918" s="102"/>
      <c r="H918" s="103"/>
    </row>
    <row r="919" spans="2:8" ht="15.95" hidden="1" customHeight="1" x14ac:dyDescent="0.2">
      <c r="B919" s="100"/>
      <c r="C919" s="101"/>
      <c r="D919" s="101"/>
      <c r="E919" s="101"/>
      <c r="F919" s="53"/>
      <c r="G919" s="102"/>
      <c r="H919" s="103"/>
    </row>
    <row r="920" spans="2:8" ht="15.95" hidden="1" customHeight="1" x14ac:dyDescent="0.2">
      <c r="B920" s="100"/>
      <c r="C920" s="101"/>
      <c r="D920" s="101"/>
      <c r="E920" s="101"/>
      <c r="F920" s="53"/>
      <c r="G920" s="102"/>
      <c r="H920" s="103"/>
    </row>
    <row r="921" spans="2:8" ht="15.95" hidden="1" customHeight="1" x14ac:dyDescent="0.2">
      <c r="B921" s="100"/>
      <c r="C921" s="101"/>
      <c r="D921" s="101"/>
      <c r="E921" s="101"/>
      <c r="F921" s="53"/>
      <c r="G921" s="102"/>
      <c r="H921" s="103"/>
    </row>
    <row r="922" spans="2:8" ht="15.95" hidden="1" customHeight="1" x14ac:dyDescent="0.2">
      <c r="B922" s="100"/>
      <c r="C922" s="101"/>
      <c r="D922" s="101"/>
      <c r="E922" s="101"/>
      <c r="F922" s="53"/>
      <c r="G922" s="102"/>
      <c r="H922" s="103"/>
    </row>
    <row r="923" spans="2:8" ht="15.95" hidden="1" customHeight="1" x14ac:dyDescent="0.2">
      <c r="B923" s="100"/>
      <c r="C923" s="101"/>
      <c r="D923" s="101"/>
      <c r="E923" s="101"/>
      <c r="F923" s="53"/>
      <c r="G923" s="102"/>
      <c r="H923" s="103"/>
    </row>
    <row r="924" spans="2:8" ht="15.95" hidden="1" customHeight="1" x14ac:dyDescent="0.2">
      <c r="B924" s="100"/>
      <c r="C924" s="101"/>
      <c r="D924" s="101"/>
      <c r="E924" s="101"/>
      <c r="F924" s="53"/>
      <c r="G924" s="102"/>
      <c r="H924" s="103"/>
    </row>
    <row r="925" spans="2:8" ht="15.95" hidden="1" customHeight="1" x14ac:dyDescent="0.2">
      <c r="B925" s="100"/>
      <c r="C925" s="101"/>
      <c r="D925" s="101"/>
      <c r="E925" s="101"/>
      <c r="F925" s="53"/>
      <c r="G925" s="102"/>
      <c r="H925" s="103"/>
    </row>
    <row r="926" spans="2:8" ht="15.95" hidden="1" customHeight="1" x14ac:dyDescent="0.2">
      <c r="B926" s="100"/>
      <c r="C926" s="101"/>
      <c r="D926" s="101"/>
      <c r="E926" s="101"/>
      <c r="F926" s="53"/>
      <c r="G926" s="102"/>
      <c r="H926" s="103"/>
    </row>
    <row r="927" spans="2:8" ht="15.95" hidden="1" customHeight="1" x14ac:dyDescent="0.2">
      <c r="B927" s="100"/>
      <c r="C927" s="101"/>
      <c r="D927" s="101"/>
      <c r="E927" s="101"/>
      <c r="F927" s="53"/>
      <c r="G927" s="102"/>
      <c r="H927" s="103"/>
    </row>
    <row r="928" spans="2:8" ht="15.95" hidden="1" customHeight="1" x14ac:dyDescent="0.2">
      <c r="B928" s="100"/>
      <c r="C928" s="101"/>
      <c r="D928" s="101"/>
      <c r="E928" s="101"/>
      <c r="F928" s="53"/>
      <c r="G928" s="102"/>
      <c r="H928" s="103"/>
    </row>
    <row r="929" spans="2:8" ht="15.95" hidden="1" customHeight="1" x14ac:dyDescent="0.2">
      <c r="B929" s="100"/>
      <c r="C929" s="101"/>
      <c r="D929" s="101"/>
      <c r="E929" s="101"/>
      <c r="F929" s="53"/>
      <c r="G929" s="102"/>
      <c r="H929" s="103"/>
    </row>
    <row r="930" spans="2:8" ht="15.95" hidden="1" customHeight="1" x14ac:dyDescent="0.2">
      <c r="B930" s="100"/>
      <c r="C930" s="101"/>
      <c r="D930" s="101"/>
      <c r="E930" s="101"/>
      <c r="F930" s="53"/>
      <c r="G930" s="102"/>
      <c r="H930" s="103"/>
    </row>
    <row r="931" spans="2:8" ht="15.95" hidden="1" customHeight="1" x14ac:dyDescent="0.2">
      <c r="B931" s="100"/>
      <c r="C931" s="101"/>
      <c r="D931" s="101"/>
      <c r="E931" s="101"/>
      <c r="F931" s="53"/>
      <c r="G931" s="102"/>
      <c r="H931" s="103"/>
    </row>
    <row r="932" spans="2:8" ht="15.95" hidden="1" customHeight="1" x14ac:dyDescent="0.2">
      <c r="B932" s="100"/>
      <c r="C932" s="101"/>
      <c r="D932" s="101"/>
      <c r="E932" s="101"/>
      <c r="F932" s="53"/>
      <c r="G932" s="102"/>
      <c r="H932" s="103"/>
    </row>
    <row r="933" spans="2:8" ht="15.95" hidden="1" customHeight="1" x14ac:dyDescent="0.2">
      <c r="B933" s="100"/>
      <c r="C933" s="101"/>
      <c r="D933" s="101"/>
      <c r="E933" s="101"/>
      <c r="F933" s="53"/>
      <c r="G933" s="102"/>
      <c r="H933" s="103"/>
    </row>
    <row r="934" spans="2:8" ht="15.95" hidden="1" customHeight="1" x14ac:dyDescent="0.2">
      <c r="B934" s="100"/>
      <c r="C934" s="101"/>
      <c r="D934" s="101"/>
      <c r="E934" s="101"/>
      <c r="F934" s="53"/>
      <c r="G934" s="102"/>
      <c r="H934" s="103"/>
    </row>
    <row r="935" spans="2:8" ht="15.95" hidden="1" customHeight="1" x14ac:dyDescent="0.2">
      <c r="B935" s="100"/>
      <c r="C935" s="101"/>
      <c r="D935" s="101"/>
      <c r="E935" s="101"/>
      <c r="F935" s="53"/>
      <c r="G935" s="102"/>
      <c r="H935" s="103"/>
    </row>
    <row r="936" spans="2:8" ht="15.95" hidden="1" customHeight="1" x14ac:dyDescent="0.2">
      <c r="B936" s="100"/>
      <c r="C936" s="101"/>
      <c r="D936" s="101"/>
      <c r="E936" s="101"/>
      <c r="F936" s="53"/>
      <c r="G936" s="102"/>
      <c r="H936" s="103"/>
    </row>
    <row r="937" spans="2:8" ht="15.95" hidden="1" customHeight="1" x14ac:dyDescent="0.2">
      <c r="B937" s="100"/>
      <c r="C937" s="101"/>
      <c r="D937" s="101"/>
      <c r="E937" s="101"/>
      <c r="F937" s="53"/>
      <c r="G937" s="102"/>
      <c r="H937" s="103"/>
    </row>
    <row r="938" spans="2:8" ht="15.95" hidden="1" customHeight="1" x14ac:dyDescent="0.2">
      <c r="B938" s="100"/>
      <c r="C938" s="101"/>
      <c r="D938" s="101"/>
      <c r="E938" s="101"/>
      <c r="F938" s="53"/>
      <c r="G938" s="102"/>
      <c r="H938" s="103"/>
    </row>
    <row r="939" spans="2:8" ht="15.95" hidden="1" customHeight="1" x14ac:dyDescent="0.2">
      <c r="B939" s="100"/>
      <c r="C939" s="101"/>
      <c r="D939" s="101"/>
      <c r="E939" s="101"/>
      <c r="F939" s="53"/>
      <c r="G939" s="102"/>
      <c r="H939" s="103"/>
    </row>
    <row r="940" spans="2:8" ht="15.95" hidden="1" customHeight="1" x14ac:dyDescent="0.2">
      <c r="B940" s="100"/>
      <c r="C940" s="101"/>
      <c r="D940" s="101"/>
      <c r="E940" s="101"/>
      <c r="F940" s="53"/>
      <c r="G940" s="102"/>
      <c r="H940" s="103"/>
    </row>
    <row r="941" spans="2:8" ht="15.95" hidden="1" customHeight="1" x14ac:dyDescent="0.2">
      <c r="B941" s="100"/>
      <c r="C941" s="101"/>
      <c r="D941" s="101"/>
      <c r="E941" s="101"/>
      <c r="F941" s="53"/>
      <c r="G941" s="102"/>
      <c r="H941" s="103"/>
    </row>
    <row r="942" spans="2:8" ht="15.95" hidden="1" customHeight="1" x14ac:dyDescent="0.2">
      <c r="B942" s="100"/>
      <c r="C942" s="101"/>
      <c r="D942" s="101"/>
      <c r="E942" s="101"/>
      <c r="F942" s="53"/>
      <c r="G942" s="102"/>
      <c r="H942" s="103"/>
    </row>
    <row r="943" spans="2:8" ht="15.95" hidden="1" customHeight="1" x14ac:dyDescent="0.2">
      <c r="B943" s="100"/>
      <c r="C943" s="101"/>
      <c r="D943" s="101"/>
      <c r="E943" s="101"/>
      <c r="F943" s="53"/>
      <c r="G943" s="102"/>
      <c r="H943" s="103"/>
    </row>
    <row r="944" spans="2:8" ht="15.95" hidden="1" customHeight="1" x14ac:dyDescent="0.2">
      <c r="B944" s="100"/>
      <c r="C944" s="101"/>
      <c r="D944" s="101"/>
      <c r="E944" s="101"/>
      <c r="F944" s="53"/>
      <c r="G944" s="102"/>
      <c r="H944" s="103"/>
    </row>
    <row r="945" spans="2:8" ht="15.95" hidden="1" customHeight="1" x14ac:dyDescent="0.2">
      <c r="B945" s="100"/>
      <c r="C945" s="101"/>
      <c r="D945" s="101"/>
      <c r="E945" s="101"/>
      <c r="F945" s="53"/>
      <c r="G945" s="102"/>
      <c r="H945" s="103"/>
    </row>
    <row r="946" spans="2:8" ht="15.95" hidden="1" customHeight="1" x14ac:dyDescent="0.2">
      <c r="B946" s="100"/>
      <c r="C946" s="101"/>
      <c r="D946" s="101"/>
      <c r="E946" s="101"/>
      <c r="F946" s="53"/>
      <c r="G946" s="102"/>
      <c r="H946" s="103"/>
    </row>
    <row r="947" spans="2:8" ht="15.95" hidden="1" customHeight="1" x14ac:dyDescent="0.2">
      <c r="B947" s="100"/>
      <c r="C947" s="101"/>
      <c r="D947" s="101"/>
      <c r="E947" s="101"/>
      <c r="F947" s="53"/>
      <c r="G947" s="102"/>
      <c r="H947" s="103"/>
    </row>
    <row r="948" spans="2:8" ht="15.95" hidden="1" customHeight="1" x14ac:dyDescent="0.2">
      <c r="B948" s="100"/>
      <c r="C948" s="101"/>
      <c r="D948" s="101"/>
      <c r="E948" s="101"/>
      <c r="F948" s="53"/>
      <c r="G948" s="102"/>
      <c r="H948" s="103"/>
    </row>
    <row r="949" spans="2:8" ht="15.95" hidden="1" customHeight="1" x14ac:dyDescent="0.2">
      <c r="B949" s="100"/>
      <c r="C949" s="101"/>
      <c r="D949" s="101"/>
      <c r="E949" s="101"/>
      <c r="F949" s="53"/>
      <c r="G949" s="102"/>
      <c r="H949" s="103"/>
    </row>
    <row r="950" spans="2:8" ht="15.95" hidden="1" customHeight="1" x14ac:dyDescent="0.2">
      <c r="B950" s="100"/>
      <c r="C950" s="101"/>
      <c r="D950" s="101"/>
      <c r="E950" s="101"/>
      <c r="F950" s="53"/>
      <c r="G950" s="102"/>
      <c r="H950" s="103"/>
    </row>
    <row r="951" spans="2:8" ht="15.95" hidden="1" customHeight="1" x14ac:dyDescent="0.2">
      <c r="B951" s="100"/>
      <c r="C951" s="101"/>
      <c r="D951" s="101"/>
      <c r="E951" s="101"/>
      <c r="F951" s="53"/>
      <c r="G951" s="102"/>
      <c r="H951" s="103"/>
    </row>
    <row r="952" spans="2:8" ht="15.95" hidden="1" customHeight="1" x14ac:dyDescent="0.2">
      <c r="B952" s="100"/>
      <c r="C952" s="101"/>
      <c r="D952" s="101"/>
      <c r="E952" s="101"/>
      <c r="F952" s="53"/>
      <c r="G952" s="102"/>
      <c r="H952" s="103"/>
    </row>
    <row r="953" spans="2:8" ht="15.95" hidden="1" customHeight="1" x14ac:dyDescent="0.2">
      <c r="B953" s="100"/>
      <c r="C953" s="101"/>
      <c r="D953" s="101"/>
      <c r="E953" s="101"/>
      <c r="F953" s="53"/>
      <c r="G953" s="102"/>
      <c r="H953" s="103"/>
    </row>
    <row r="954" spans="2:8" ht="15.95" hidden="1" customHeight="1" x14ac:dyDescent="0.2">
      <c r="B954" s="100"/>
      <c r="C954" s="101"/>
      <c r="D954" s="101"/>
      <c r="E954" s="101"/>
      <c r="F954" s="53"/>
      <c r="G954" s="102"/>
      <c r="H954" s="103"/>
    </row>
    <row r="955" spans="2:8" ht="15.95" hidden="1" customHeight="1" x14ac:dyDescent="0.2">
      <c r="B955" s="100"/>
      <c r="C955" s="101"/>
      <c r="D955" s="101"/>
      <c r="E955" s="101"/>
      <c r="F955" s="53"/>
      <c r="G955" s="102"/>
      <c r="H955" s="103"/>
    </row>
    <row r="956" spans="2:8" ht="15.95" hidden="1" customHeight="1" x14ac:dyDescent="0.2">
      <c r="B956" s="100"/>
      <c r="C956" s="101"/>
      <c r="D956" s="101"/>
      <c r="E956" s="101"/>
      <c r="F956" s="53"/>
      <c r="G956" s="102"/>
      <c r="H956" s="103"/>
    </row>
    <row r="957" spans="2:8" ht="15.95" hidden="1" customHeight="1" x14ac:dyDescent="0.2">
      <c r="B957" s="100"/>
      <c r="C957" s="101"/>
      <c r="D957" s="101"/>
      <c r="E957" s="101"/>
      <c r="F957" s="53"/>
      <c r="G957" s="102"/>
      <c r="H957" s="103"/>
    </row>
    <row r="958" spans="2:8" ht="15.95" hidden="1" customHeight="1" x14ac:dyDescent="0.2">
      <c r="B958" s="100"/>
      <c r="C958" s="101"/>
      <c r="D958" s="101"/>
      <c r="E958" s="101"/>
      <c r="F958" s="53"/>
      <c r="G958" s="102"/>
      <c r="H958" s="103"/>
    </row>
    <row r="959" spans="2:8" ht="15.95" hidden="1" customHeight="1" x14ac:dyDescent="0.2">
      <c r="B959" s="100"/>
      <c r="C959" s="101"/>
      <c r="D959" s="101"/>
      <c r="E959" s="101"/>
      <c r="F959" s="53"/>
      <c r="G959" s="102"/>
      <c r="H959" s="103"/>
    </row>
    <row r="960" spans="2:8" ht="15.95" hidden="1" customHeight="1" x14ac:dyDescent="0.2">
      <c r="B960" s="100"/>
      <c r="C960" s="101"/>
      <c r="D960" s="101"/>
      <c r="E960" s="101"/>
      <c r="F960" s="53"/>
      <c r="G960" s="102"/>
      <c r="H960" s="103"/>
    </row>
    <row r="961" spans="2:8" ht="15.95" hidden="1" customHeight="1" x14ac:dyDescent="0.2">
      <c r="B961" s="100"/>
      <c r="C961" s="101"/>
      <c r="D961" s="101"/>
      <c r="E961" s="101"/>
      <c r="F961" s="53"/>
      <c r="G961" s="102"/>
      <c r="H961" s="103"/>
    </row>
    <row r="962" spans="2:8" ht="15.95" hidden="1" customHeight="1" x14ac:dyDescent="0.2">
      <c r="B962" s="100"/>
      <c r="C962" s="101"/>
      <c r="D962" s="101"/>
      <c r="E962" s="101"/>
      <c r="F962" s="53"/>
      <c r="G962" s="102"/>
      <c r="H962" s="103"/>
    </row>
    <row r="963" spans="2:8" ht="15.95" hidden="1" customHeight="1" x14ac:dyDescent="0.2">
      <c r="B963" s="100"/>
      <c r="C963" s="101"/>
      <c r="D963" s="101"/>
      <c r="E963" s="101"/>
      <c r="F963" s="53"/>
      <c r="G963" s="102"/>
      <c r="H963" s="103"/>
    </row>
    <row r="964" spans="2:8" ht="15.95" hidden="1" customHeight="1" x14ac:dyDescent="0.2">
      <c r="B964" s="100"/>
      <c r="C964" s="101"/>
      <c r="D964" s="101"/>
      <c r="E964" s="101"/>
      <c r="F964" s="53"/>
      <c r="G964" s="102"/>
      <c r="H964" s="103"/>
    </row>
    <row r="965" spans="2:8" ht="15.95" hidden="1" customHeight="1" x14ac:dyDescent="0.2">
      <c r="B965" s="100"/>
      <c r="C965" s="101"/>
      <c r="D965" s="101"/>
      <c r="E965" s="101"/>
      <c r="F965" s="53"/>
      <c r="G965" s="102"/>
      <c r="H965" s="103"/>
    </row>
    <row r="966" spans="2:8" ht="15.95" hidden="1" customHeight="1" x14ac:dyDescent="0.2">
      <c r="B966" s="100"/>
      <c r="C966" s="101"/>
      <c r="D966" s="101"/>
      <c r="E966" s="101"/>
      <c r="F966" s="53"/>
      <c r="G966" s="102"/>
      <c r="H966" s="103"/>
    </row>
    <row r="967" spans="2:8" ht="15.95" hidden="1" customHeight="1" x14ac:dyDescent="0.2">
      <c r="B967" s="100"/>
      <c r="C967" s="101"/>
      <c r="D967" s="101"/>
      <c r="E967" s="101"/>
      <c r="F967" s="53"/>
      <c r="G967" s="102"/>
      <c r="H967" s="103"/>
    </row>
    <row r="968" spans="2:8" ht="15.95" hidden="1" customHeight="1" x14ac:dyDescent="0.2">
      <c r="B968" s="100"/>
      <c r="C968" s="101"/>
      <c r="D968" s="101"/>
      <c r="E968" s="101"/>
      <c r="F968" s="53"/>
      <c r="G968" s="102"/>
      <c r="H968" s="103"/>
    </row>
    <row r="969" spans="2:8" ht="15.95" hidden="1" customHeight="1" x14ac:dyDescent="0.2">
      <c r="B969" s="100"/>
      <c r="C969" s="101"/>
      <c r="D969" s="101"/>
      <c r="E969" s="101"/>
      <c r="F969" s="53"/>
      <c r="G969" s="102"/>
      <c r="H969" s="103"/>
    </row>
    <row r="970" spans="2:8" ht="15.95" hidden="1" customHeight="1" x14ac:dyDescent="0.2">
      <c r="B970" s="100"/>
      <c r="C970" s="101"/>
      <c r="D970" s="101"/>
      <c r="E970" s="101"/>
      <c r="F970" s="53"/>
      <c r="G970" s="102"/>
      <c r="H970" s="103"/>
    </row>
    <row r="971" spans="2:8" ht="15.95" hidden="1" customHeight="1" x14ac:dyDescent="0.2">
      <c r="B971" s="100"/>
      <c r="C971" s="101"/>
      <c r="D971" s="101"/>
      <c r="E971" s="101"/>
      <c r="F971" s="53"/>
      <c r="G971" s="102"/>
      <c r="H971" s="103"/>
    </row>
    <row r="972" spans="2:8" ht="15.95" hidden="1" customHeight="1" x14ac:dyDescent="0.2">
      <c r="B972" s="100"/>
      <c r="C972" s="101"/>
      <c r="D972" s="101"/>
      <c r="E972" s="101"/>
      <c r="F972" s="53"/>
      <c r="G972" s="102"/>
      <c r="H972" s="103"/>
    </row>
    <row r="973" spans="2:8" ht="15.95" hidden="1" customHeight="1" x14ac:dyDescent="0.2">
      <c r="B973" s="100"/>
      <c r="C973" s="101"/>
      <c r="D973" s="101"/>
      <c r="E973" s="101"/>
      <c r="F973" s="53"/>
      <c r="G973" s="102"/>
      <c r="H973" s="103"/>
    </row>
    <row r="974" spans="2:8" ht="15.95" hidden="1" customHeight="1" x14ac:dyDescent="0.2">
      <c r="B974" s="100"/>
      <c r="C974" s="101"/>
      <c r="D974" s="101"/>
      <c r="E974" s="101"/>
      <c r="F974" s="53"/>
      <c r="G974" s="102"/>
      <c r="H974" s="103"/>
    </row>
    <row r="975" spans="2:8" ht="15.95" hidden="1" customHeight="1" x14ac:dyDescent="0.2">
      <c r="B975" s="100"/>
      <c r="C975" s="101"/>
      <c r="D975" s="101"/>
      <c r="E975" s="101"/>
      <c r="F975" s="53"/>
      <c r="G975" s="102"/>
      <c r="H975" s="103"/>
    </row>
    <row r="976" spans="2:8" ht="15.95" hidden="1" customHeight="1" x14ac:dyDescent="0.2">
      <c r="B976" s="100"/>
      <c r="C976" s="101"/>
      <c r="D976" s="101"/>
      <c r="E976" s="101"/>
      <c r="F976" s="53"/>
      <c r="G976" s="102"/>
      <c r="H976" s="103"/>
    </row>
    <row r="977" spans="2:8" ht="15.95" hidden="1" customHeight="1" x14ac:dyDescent="0.2">
      <c r="B977" s="100"/>
      <c r="C977" s="101"/>
      <c r="D977" s="101"/>
      <c r="E977" s="101"/>
      <c r="F977" s="53"/>
      <c r="G977" s="102"/>
      <c r="H977" s="103"/>
    </row>
    <row r="978" spans="2:8" ht="15.95" hidden="1" customHeight="1" x14ac:dyDescent="0.2">
      <c r="B978" s="100"/>
      <c r="C978" s="101"/>
      <c r="D978" s="101"/>
      <c r="E978" s="101"/>
      <c r="F978" s="53"/>
      <c r="G978" s="102"/>
      <c r="H978" s="103"/>
    </row>
    <row r="979" spans="2:8" ht="15.95" hidden="1" customHeight="1" x14ac:dyDescent="0.2">
      <c r="B979" s="100"/>
      <c r="C979" s="101"/>
      <c r="D979" s="101"/>
      <c r="E979" s="101"/>
      <c r="F979" s="53"/>
      <c r="G979" s="102"/>
      <c r="H979" s="103"/>
    </row>
    <row r="980" spans="2:8" ht="15.95" hidden="1" customHeight="1" x14ac:dyDescent="0.2">
      <c r="B980" s="100"/>
      <c r="C980" s="101"/>
      <c r="D980" s="101"/>
      <c r="E980" s="101"/>
      <c r="F980" s="53"/>
      <c r="G980" s="102"/>
      <c r="H980" s="103"/>
    </row>
    <row r="981" spans="2:8" ht="15.95" hidden="1" customHeight="1" x14ac:dyDescent="0.2">
      <c r="B981" s="100"/>
      <c r="C981" s="101"/>
      <c r="D981" s="101"/>
      <c r="E981" s="101"/>
      <c r="F981" s="53"/>
      <c r="G981" s="102"/>
      <c r="H981" s="103"/>
    </row>
    <row r="982" spans="2:8" ht="15.95" hidden="1" customHeight="1" x14ac:dyDescent="0.2">
      <c r="B982" s="100"/>
      <c r="C982" s="101"/>
      <c r="D982" s="101"/>
      <c r="E982" s="101"/>
      <c r="F982" s="53"/>
      <c r="G982" s="102"/>
      <c r="H982" s="103"/>
    </row>
    <row r="983" spans="2:8" ht="15.95" hidden="1" customHeight="1" x14ac:dyDescent="0.2">
      <c r="B983" s="100"/>
      <c r="C983" s="101"/>
      <c r="D983" s="101"/>
      <c r="E983" s="101"/>
      <c r="F983" s="53"/>
      <c r="G983" s="102"/>
      <c r="H983" s="103"/>
    </row>
    <row r="984" spans="2:8" ht="15.95" hidden="1" customHeight="1" x14ac:dyDescent="0.2">
      <c r="B984" s="100"/>
      <c r="C984" s="101"/>
      <c r="D984" s="101"/>
      <c r="E984" s="101"/>
      <c r="F984" s="53"/>
      <c r="G984" s="102"/>
      <c r="H984" s="103"/>
    </row>
    <row r="985" spans="2:8" ht="15.95" hidden="1" customHeight="1" x14ac:dyDescent="0.2">
      <c r="B985" s="100"/>
      <c r="C985" s="101"/>
      <c r="D985" s="101"/>
      <c r="E985" s="101"/>
      <c r="F985" s="53"/>
      <c r="G985" s="102"/>
      <c r="H985" s="103"/>
    </row>
    <row r="986" spans="2:8" ht="15.95" hidden="1" customHeight="1" x14ac:dyDescent="0.2">
      <c r="B986" s="100"/>
      <c r="C986" s="101"/>
      <c r="D986" s="101"/>
      <c r="E986" s="101"/>
      <c r="F986" s="53"/>
      <c r="G986" s="102"/>
      <c r="H986" s="103"/>
    </row>
    <row r="987" spans="2:8" ht="15.95" hidden="1" customHeight="1" x14ac:dyDescent="0.2">
      <c r="B987" s="100"/>
      <c r="C987" s="101"/>
      <c r="D987" s="101"/>
      <c r="E987" s="101"/>
      <c r="F987" s="53"/>
      <c r="G987" s="102"/>
      <c r="H987" s="103"/>
    </row>
    <row r="988" spans="2:8" ht="15.95" hidden="1" customHeight="1" x14ac:dyDescent="0.2">
      <c r="B988" s="100"/>
      <c r="C988" s="101"/>
      <c r="D988" s="101"/>
      <c r="E988" s="101"/>
      <c r="F988" s="53"/>
      <c r="G988" s="102"/>
      <c r="H988" s="103"/>
    </row>
    <row r="989" spans="2:8" ht="15.95" hidden="1" customHeight="1" x14ac:dyDescent="0.2">
      <c r="B989" s="100"/>
      <c r="C989" s="101"/>
      <c r="D989" s="101"/>
      <c r="E989" s="101"/>
      <c r="F989" s="53"/>
      <c r="G989" s="102"/>
      <c r="H989" s="103"/>
    </row>
    <row r="990" spans="2:8" ht="15.95" hidden="1" customHeight="1" x14ac:dyDescent="0.2">
      <c r="B990" s="100"/>
      <c r="C990" s="101"/>
      <c r="D990" s="101"/>
      <c r="E990" s="101"/>
      <c r="F990" s="53"/>
      <c r="G990" s="102"/>
      <c r="H990" s="103"/>
    </row>
    <row r="991" spans="2:8" ht="15.95" hidden="1" customHeight="1" x14ac:dyDescent="0.2">
      <c r="B991" s="100"/>
      <c r="C991" s="101"/>
      <c r="D991" s="101"/>
      <c r="E991" s="101"/>
      <c r="F991" s="53"/>
      <c r="G991" s="102"/>
      <c r="H991" s="103"/>
    </row>
    <row r="992" spans="2:8" ht="15.95" hidden="1" customHeight="1" x14ac:dyDescent="0.2">
      <c r="B992" s="100"/>
      <c r="C992" s="101"/>
      <c r="D992" s="101"/>
      <c r="E992" s="101"/>
      <c r="F992" s="53"/>
      <c r="G992" s="102"/>
      <c r="H992" s="103"/>
    </row>
    <row r="993" spans="2:8" ht="15.95" hidden="1" customHeight="1" x14ac:dyDescent="0.2">
      <c r="B993" s="100"/>
      <c r="C993" s="101"/>
      <c r="D993" s="101"/>
      <c r="E993" s="101"/>
      <c r="F993" s="53"/>
      <c r="G993" s="102"/>
      <c r="H993" s="103"/>
    </row>
    <row r="994" spans="2:8" ht="15.95" hidden="1" customHeight="1" x14ac:dyDescent="0.2">
      <c r="B994" s="100"/>
      <c r="C994" s="101"/>
      <c r="D994" s="101"/>
      <c r="E994" s="101"/>
      <c r="F994" s="53"/>
      <c r="G994" s="102"/>
      <c r="H994" s="103"/>
    </row>
    <row r="995" spans="2:8" ht="15.95" hidden="1" customHeight="1" x14ac:dyDescent="0.2">
      <c r="B995" s="100"/>
      <c r="C995" s="101"/>
      <c r="D995" s="101"/>
      <c r="E995" s="101"/>
      <c r="F995" s="53"/>
      <c r="G995" s="102"/>
      <c r="H995" s="103"/>
    </row>
    <row r="996" spans="2:8" ht="15.95" hidden="1" customHeight="1" x14ac:dyDescent="0.2">
      <c r="B996" s="100"/>
      <c r="C996" s="101"/>
      <c r="D996" s="101"/>
      <c r="E996" s="101"/>
      <c r="F996" s="53"/>
      <c r="G996" s="102"/>
      <c r="H996" s="103"/>
    </row>
    <row r="997" spans="2:8" ht="15.95" hidden="1" customHeight="1" x14ac:dyDescent="0.2">
      <c r="B997" s="100"/>
      <c r="C997" s="101"/>
      <c r="D997" s="101"/>
      <c r="E997" s="101"/>
      <c r="F997" s="53"/>
      <c r="G997" s="102"/>
      <c r="H997" s="103"/>
    </row>
    <row r="998" spans="2:8" ht="15.95" hidden="1" customHeight="1" x14ac:dyDescent="0.2">
      <c r="B998" s="100"/>
      <c r="C998" s="101"/>
      <c r="D998" s="101"/>
      <c r="E998" s="101"/>
      <c r="F998" s="53"/>
      <c r="G998" s="102"/>
      <c r="H998" s="103"/>
    </row>
    <row r="999" spans="2:8" ht="15.95" hidden="1" customHeight="1" x14ac:dyDescent="0.2">
      <c r="B999" s="100"/>
      <c r="C999" s="101"/>
      <c r="D999" s="101"/>
      <c r="E999" s="101"/>
      <c r="F999" s="53"/>
      <c r="G999" s="102"/>
      <c r="H999" s="103"/>
    </row>
    <row r="1000" spans="2:8" ht="15.95" hidden="1" customHeight="1" x14ac:dyDescent="0.2">
      <c r="B1000" s="100"/>
      <c r="C1000" s="101"/>
      <c r="D1000" s="101"/>
      <c r="E1000" s="101"/>
      <c r="F1000" s="53"/>
      <c r="G1000" s="102"/>
      <c r="H1000" s="103"/>
    </row>
    <row r="1001" spans="2:8" ht="15.95" hidden="1" customHeight="1" x14ac:dyDescent="0.2">
      <c r="B1001" s="100"/>
      <c r="C1001" s="101"/>
      <c r="D1001" s="101"/>
      <c r="E1001" s="101"/>
      <c r="F1001" s="53"/>
      <c r="G1001" s="102"/>
      <c r="H1001" s="103"/>
    </row>
    <row r="1002" spans="2:8" ht="15.95" hidden="1" customHeight="1" x14ac:dyDescent="0.2">
      <c r="B1002" s="100"/>
      <c r="C1002" s="101"/>
      <c r="D1002" s="101"/>
      <c r="E1002" s="101"/>
      <c r="F1002" s="53"/>
      <c r="G1002" s="102"/>
      <c r="H1002" s="103"/>
    </row>
    <row r="1003" spans="2:8" ht="15.95" hidden="1" customHeight="1" x14ac:dyDescent="0.2">
      <c r="B1003" s="100"/>
      <c r="C1003" s="101"/>
      <c r="D1003" s="101"/>
      <c r="E1003" s="101"/>
      <c r="F1003" s="53"/>
      <c r="G1003" s="102"/>
      <c r="H1003" s="103"/>
    </row>
    <row r="1004" spans="2:8" ht="15.95" hidden="1" customHeight="1" x14ac:dyDescent="0.2">
      <c r="B1004" s="100"/>
      <c r="C1004" s="101"/>
      <c r="D1004" s="101"/>
      <c r="E1004" s="101"/>
      <c r="F1004" s="53"/>
      <c r="G1004" s="102"/>
      <c r="H1004" s="103"/>
    </row>
    <row r="1005" spans="2:8" ht="15.95" hidden="1" customHeight="1" x14ac:dyDescent="0.2">
      <c r="B1005" s="100"/>
      <c r="C1005" s="101"/>
      <c r="D1005" s="101"/>
      <c r="E1005" s="101"/>
      <c r="F1005" s="53"/>
      <c r="G1005" s="102"/>
      <c r="H1005" s="103"/>
    </row>
    <row r="1006" spans="2:8" ht="15.95" hidden="1" customHeight="1" x14ac:dyDescent="0.2">
      <c r="B1006" s="100"/>
      <c r="C1006" s="101"/>
      <c r="D1006" s="101"/>
      <c r="E1006" s="101"/>
      <c r="F1006" s="53"/>
      <c r="G1006" s="102"/>
      <c r="H1006" s="103"/>
    </row>
    <row r="1007" spans="2:8" ht="15.95" hidden="1" customHeight="1" x14ac:dyDescent="0.2">
      <c r="B1007" s="100"/>
      <c r="C1007" s="101"/>
      <c r="D1007" s="101"/>
      <c r="E1007" s="101"/>
      <c r="F1007" s="53"/>
      <c r="G1007" s="102"/>
      <c r="H1007" s="103"/>
    </row>
    <row r="1008" spans="2:8" ht="15.95" hidden="1" customHeight="1" x14ac:dyDescent="0.2">
      <c r="B1008" s="100"/>
      <c r="C1008" s="101"/>
      <c r="D1008" s="101"/>
      <c r="E1008" s="101"/>
      <c r="F1008" s="53"/>
      <c r="G1008" s="102"/>
      <c r="H1008" s="103"/>
    </row>
    <row r="1009" spans="2:8" ht="15.95" hidden="1" customHeight="1" x14ac:dyDescent="0.2">
      <c r="B1009" s="100"/>
      <c r="C1009" s="101"/>
      <c r="D1009" s="101"/>
      <c r="E1009" s="101"/>
      <c r="F1009" s="53"/>
      <c r="G1009" s="102"/>
      <c r="H1009" s="103"/>
    </row>
    <row r="1010" spans="2:8" ht="15.95" hidden="1" customHeight="1" x14ac:dyDescent="0.2">
      <c r="B1010" s="100"/>
      <c r="C1010" s="101"/>
      <c r="D1010" s="101"/>
      <c r="E1010" s="101"/>
      <c r="F1010" s="53"/>
      <c r="G1010" s="102"/>
      <c r="H1010" s="103"/>
    </row>
    <row r="1011" spans="2:8" ht="15.95" hidden="1" customHeight="1" x14ac:dyDescent="0.2">
      <c r="B1011" s="100"/>
      <c r="C1011" s="101"/>
      <c r="D1011" s="101"/>
      <c r="E1011" s="101"/>
      <c r="F1011" s="53"/>
      <c r="G1011" s="102"/>
      <c r="H1011" s="103"/>
    </row>
    <row r="1012" spans="2:8" ht="15.95" hidden="1" customHeight="1" x14ac:dyDescent="0.2">
      <c r="B1012" s="100"/>
      <c r="C1012" s="101"/>
      <c r="D1012" s="101"/>
      <c r="E1012" s="101"/>
      <c r="F1012" s="53"/>
      <c r="G1012" s="102"/>
      <c r="H1012" s="103"/>
    </row>
    <row r="1013" spans="2:8" ht="15.95" hidden="1" customHeight="1" x14ac:dyDescent="0.2">
      <c r="B1013" s="100"/>
      <c r="C1013" s="101"/>
      <c r="D1013" s="101"/>
      <c r="E1013" s="101"/>
      <c r="F1013" s="53"/>
      <c r="G1013" s="102"/>
      <c r="H1013" s="103"/>
    </row>
    <row r="1014" spans="2:8" ht="15.95" hidden="1" customHeight="1" x14ac:dyDescent="0.2">
      <c r="B1014" s="100"/>
      <c r="C1014" s="101"/>
      <c r="D1014" s="101"/>
      <c r="E1014" s="101"/>
      <c r="F1014" s="53"/>
      <c r="G1014" s="102"/>
      <c r="H1014" s="103"/>
    </row>
    <row r="1015" spans="2:8" ht="15.95" hidden="1" customHeight="1" x14ac:dyDescent="0.2">
      <c r="B1015" s="100"/>
      <c r="C1015" s="101"/>
      <c r="D1015" s="101"/>
      <c r="E1015" s="101"/>
      <c r="F1015" s="53"/>
      <c r="G1015" s="102"/>
      <c r="H1015" s="103"/>
    </row>
    <row r="1016" spans="2:8" ht="15.95" hidden="1" customHeight="1" x14ac:dyDescent="0.2">
      <c r="B1016" s="100"/>
      <c r="C1016" s="101"/>
      <c r="D1016" s="101"/>
      <c r="E1016" s="101"/>
      <c r="F1016" s="53"/>
      <c r="G1016" s="102"/>
      <c r="H1016" s="103"/>
    </row>
    <row r="1017" spans="2:8" ht="15.95" hidden="1" customHeight="1" x14ac:dyDescent="0.2">
      <c r="B1017" s="100"/>
      <c r="C1017" s="101"/>
      <c r="D1017" s="101"/>
      <c r="E1017" s="101"/>
      <c r="F1017" s="53"/>
      <c r="G1017" s="102"/>
      <c r="H1017" s="103"/>
    </row>
    <row r="1018" spans="2:8" ht="15.95" hidden="1" customHeight="1" x14ac:dyDescent="0.2">
      <c r="B1018" s="100"/>
      <c r="C1018" s="101"/>
      <c r="D1018" s="101"/>
      <c r="E1018" s="101"/>
      <c r="F1018" s="53"/>
      <c r="G1018" s="102"/>
      <c r="H1018" s="103"/>
    </row>
    <row r="1019" spans="2:8" ht="15.95" hidden="1" customHeight="1" x14ac:dyDescent="0.2">
      <c r="B1019" s="100"/>
      <c r="C1019" s="101"/>
      <c r="D1019" s="101"/>
      <c r="E1019" s="101"/>
      <c r="F1019" s="53"/>
      <c r="G1019" s="102"/>
      <c r="H1019" s="103"/>
    </row>
    <row r="1020" spans="2:8" ht="15.95" hidden="1" customHeight="1" x14ac:dyDescent="0.2">
      <c r="B1020" s="100"/>
      <c r="C1020" s="101"/>
      <c r="D1020" s="101"/>
      <c r="E1020" s="101"/>
      <c r="F1020" s="53"/>
      <c r="G1020" s="102"/>
      <c r="H1020" s="103"/>
    </row>
    <row r="1021" spans="2:8" ht="15.95" hidden="1" customHeight="1" x14ac:dyDescent="0.2">
      <c r="B1021" s="100"/>
      <c r="C1021" s="101"/>
      <c r="D1021" s="101"/>
      <c r="E1021" s="101"/>
      <c r="F1021" s="53"/>
      <c r="G1021" s="102"/>
      <c r="H1021" s="103"/>
    </row>
    <row r="1022" spans="2:8" ht="15.95" hidden="1" customHeight="1" x14ac:dyDescent="0.2">
      <c r="B1022" s="100"/>
      <c r="C1022" s="101"/>
      <c r="D1022" s="101"/>
      <c r="E1022" s="101"/>
      <c r="F1022" s="53"/>
      <c r="G1022" s="102"/>
      <c r="H1022" s="103"/>
    </row>
    <row r="1023" spans="2:8" ht="15.95" hidden="1" customHeight="1" x14ac:dyDescent="0.2">
      <c r="B1023" s="100"/>
      <c r="C1023" s="101"/>
      <c r="D1023" s="101"/>
      <c r="E1023" s="101"/>
      <c r="F1023" s="53"/>
      <c r="G1023" s="102"/>
      <c r="H1023" s="103"/>
    </row>
    <row r="1024" spans="2:8" ht="15.95" hidden="1" customHeight="1" x14ac:dyDescent="0.2">
      <c r="B1024" s="100"/>
      <c r="C1024" s="101"/>
      <c r="D1024" s="101"/>
      <c r="E1024" s="101"/>
      <c r="F1024" s="53"/>
      <c r="G1024" s="102"/>
      <c r="H1024" s="103"/>
    </row>
    <row r="1025" spans="2:8" ht="15.95" hidden="1" customHeight="1" x14ac:dyDescent="0.2">
      <c r="B1025" s="100"/>
      <c r="C1025" s="101"/>
      <c r="D1025" s="101"/>
      <c r="E1025" s="101"/>
      <c r="F1025" s="53"/>
      <c r="G1025" s="102"/>
      <c r="H1025" s="103"/>
    </row>
    <row r="1026" spans="2:8" ht="15.95" hidden="1" customHeight="1" x14ac:dyDescent="0.2">
      <c r="B1026" s="100"/>
      <c r="C1026" s="101"/>
      <c r="D1026" s="101"/>
      <c r="E1026" s="101"/>
      <c r="F1026" s="53"/>
      <c r="G1026" s="102"/>
      <c r="H1026" s="103"/>
    </row>
    <row r="1027" spans="2:8" ht="15.95" hidden="1" customHeight="1" x14ac:dyDescent="0.2">
      <c r="B1027" s="100"/>
      <c r="C1027" s="101"/>
      <c r="D1027" s="101"/>
      <c r="E1027" s="101"/>
      <c r="F1027" s="53"/>
      <c r="G1027" s="102"/>
      <c r="H1027" s="103"/>
    </row>
    <row r="1028" spans="2:8" ht="15.95" hidden="1" customHeight="1" x14ac:dyDescent="0.2">
      <c r="B1028" s="100"/>
      <c r="C1028" s="101"/>
      <c r="D1028" s="101"/>
      <c r="E1028" s="101"/>
      <c r="F1028" s="53"/>
      <c r="G1028" s="102"/>
      <c r="H1028" s="103"/>
    </row>
    <row r="1029" spans="2:8" ht="15.95" hidden="1" customHeight="1" x14ac:dyDescent="0.2">
      <c r="B1029" s="100"/>
      <c r="C1029" s="101"/>
      <c r="D1029" s="101"/>
      <c r="E1029" s="101"/>
      <c r="F1029" s="53"/>
      <c r="G1029" s="102"/>
      <c r="H1029" s="103"/>
    </row>
    <row r="1030" spans="2:8" ht="15.95" hidden="1" customHeight="1" x14ac:dyDescent="0.2">
      <c r="B1030" s="100"/>
      <c r="C1030" s="101"/>
      <c r="D1030" s="101"/>
      <c r="E1030" s="101"/>
      <c r="F1030" s="53"/>
      <c r="G1030" s="102"/>
      <c r="H1030" s="103"/>
    </row>
    <row r="1031" spans="2:8" ht="15.95" hidden="1" customHeight="1" x14ac:dyDescent="0.2">
      <c r="B1031" s="100"/>
      <c r="C1031" s="101"/>
      <c r="D1031" s="101"/>
      <c r="E1031" s="101"/>
      <c r="F1031" s="53"/>
      <c r="G1031" s="102"/>
      <c r="H1031" s="103"/>
    </row>
    <row r="1032" spans="2:8" ht="15.95" hidden="1" customHeight="1" x14ac:dyDescent="0.2">
      <c r="B1032" s="100"/>
      <c r="C1032" s="101"/>
      <c r="D1032" s="101"/>
      <c r="E1032" s="101"/>
      <c r="F1032" s="53"/>
      <c r="G1032" s="102"/>
      <c r="H1032" s="103"/>
    </row>
    <row r="1033" spans="2:8" ht="15.95" hidden="1" customHeight="1" x14ac:dyDescent="0.2">
      <c r="B1033" s="100"/>
      <c r="C1033" s="101"/>
      <c r="D1033" s="101"/>
      <c r="E1033" s="101"/>
      <c r="F1033" s="53"/>
      <c r="G1033" s="102"/>
      <c r="H1033" s="103"/>
    </row>
    <row r="1034" spans="2:8" ht="15.95" hidden="1" customHeight="1" x14ac:dyDescent="0.2">
      <c r="B1034" s="100"/>
      <c r="C1034" s="101"/>
      <c r="D1034" s="101"/>
      <c r="E1034" s="101"/>
      <c r="F1034" s="53"/>
      <c r="G1034" s="102"/>
      <c r="H1034" s="103"/>
    </row>
    <row r="1035" spans="2:8" ht="15.95" hidden="1" customHeight="1" x14ac:dyDescent="0.2">
      <c r="B1035" s="100"/>
      <c r="C1035" s="101"/>
      <c r="D1035" s="101"/>
      <c r="E1035" s="101"/>
      <c r="F1035" s="53"/>
      <c r="G1035" s="102"/>
      <c r="H1035" s="103"/>
    </row>
    <row r="1036" spans="2:8" ht="15.95" hidden="1" customHeight="1" x14ac:dyDescent="0.2">
      <c r="B1036" s="100"/>
      <c r="C1036" s="101"/>
      <c r="D1036" s="101"/>
      <c r="E1036" s="101"/>
      <c r="F1036" s="53"/>
      <c r="G1036" s="102"/>
      <c r="H1036" s="103"/>
    </row>
    <row r="1037" spans="2:8" ht="15.95" hidden="1" customHeight="1" x14ac:dyDescent="0.2">
      <c r="B1037" s="100"/>
      <c r="C1037" s="101"/>
      <c r="D1037" s="101"/>
      <c r="E1037" s="101"/>
      <c r="F1037" s="53"/>
      <c r="G1037" s="102"/>
      <c r="H1037" s="103"/>
    </row>
    <row r="1038" spans="2:8" ht="15.95" hidden="1" customHeight="1" x14ac:dyDescent="0.2">
      <c r="B1038" s="100"/>
      <c r="C1038" s="101"/>
      <c r="D1038" s="101"/>
      <c r="E1038" s="101"/>
      <c r="F1038" s="53"/>
      <c r="G1038" s="102"/>
      <c r="H1038" s="103"/>
    </row>
    <row r="1039" spans="2:8" ht="15.95" hidden="1" customHeight="1" x14ac:dyDescent="0.2">
      <c r="B1039" s="100"/>
      <c r="C1039" s="101"/>
      <c r="D1039" s="101"/>
      <c r="E1039" s="101"/>
      <c r="F1039" s="53"/>
      <c r="G1039" s="102"/>
      <c r="H1039" s="103"/>
    </row>
    <row r="1040" spans="2:8" ht="15.95" hidden="1" customHeight="1" x14ac:dyDescent="0.2">
      <c r="B1040" s="100"/>
      <c r="C1040" s="101"/>
      <c r="D1040" s="101"/>
      <c r="E1040" s="101"/>
      <c r="F1040" s="53"/>
      <c r="G1040" s="102"/>
      <c r="H1040" s="103"/>
    </row>
    <row r="1041" spans="2:8" ht="15.95" hidden="1" customHeight="1" x14ac:dyDescent="0.2">
      <c r="B1041" s="100"/>
      <c r="C1041" s="101"/>
      <c r="D1041" s="101"/>
      <c r="E1041" s="101"/>
      <c r="F1041" s="53"/>
      <c r="G1041" s="102"/>
      <c r="H1041" s="103"/>
    </row>
    <row r="1042" spans="2:8" ht="15.95" hidden="1" customHeight="1" x14ac:dyDescent="0.2">
      <c r="B1042" s="100"/>
      <c r="C1042" s="101"/>
      <c r="D1042" s="101"/>
      <c r="E1042" s="101"/>
      <c r="F1042" s="53"/>
      <c r="G1042" s="102"/>
      <c r="H1042" s="103"/>
    </row>
    <row r="1043" spans="2:8" ht="15.95" hidden="1" customHeight="1" x14ac:dyDescent="0.2">
      <c r="B1043" s="100"/>
      <c r="C1043" s="101"/>
      <c r="D1043" s="101"/>
      <c r="E1043" s="101"/>
      <c r="F1043" s="53"/>
      <c r="G1043" s="102"/>
      <c r="H1043" s="103"/>
    </row>
    <row r="1044" spans="2:8" ht="15.95" hidden="1" customHeight="1" x14ac:dyDescent="0.2">
      <c r="B1044" s="100"/>
      <c r="C1044" s="101"/>
      <c r="D1044" s="101"/>
      <c r="E1044" s="101"/>
      <c r="F1044" s="53"/>
      <c r="G1044" s="102"/>
      <c r="H1044" s="103"/>
    </row>
    <row r="1045" spans="2:8" ht="15.95" hidden="1" customHeight="1" x14ac:dyDescent="0.2">
      <c r="B1045" s="100"/>
      <c r="C1045" s="101"/>
      <c r="D1045" s="101"/>
      <c r="E1045" s="101"/>
      <c r="F1045" s="53"/>
      <c r="G1045" s="102"/>
      <c r="H1045" s="103"/>
    </row>
    <row r="1046" spans="2:8" ht="15.95" hidden="1" customHeight="1" x14ac:dyDescent="0.2">
      <c r="B1046" s="100"/>
      <c r="C1046" s="101"/>
      <c r="D1046" s="101"/>
      <c r="E1046" s="101"/>
      <c r="F1046" s="53"/>
      <c r="G1046" s="102"/>
      <c r="H1046" s="103"/>
    </row>
    <row r="1047" spans="2:8" ht="15.95" hidden="1" customHeight="1" x14ac:dyDescent="0.2">
      <c r="B1047" s="100"/>
      <c r="C1047" s="101"/>
      <c r="D1047" s="101"/>
      <c r="E1047" s="101"/>
      <c r="F1047" s="53"/>
      <c r="G1047" s="102"/>
      <c r="H1047" s="103"/>
    </row>
    <row r="1048" spans="2:8" ht="15.95" hidden="1" customHeight="1" x14ac:dyDescent="0.2">
      <c r="B1048" s="100"/>
      <c r="C1048" s="101"/>
      <c r="D1048" s="101"/>
      <c r="E1048" s="101"/>
      <c r="F1048" s="53"/>
      <c r="G1048" s="102"/>
      <c r="H1048" s="103"/>
    </row>
    <row r="1049" spans="2:8" ht="15.95" hidden="1" customHeight="1" x14ac:dyDescent="0.2">
      <c r="B1049" s="100"/>
      <c r="C1049" s="101"/>
      <c r="D1049" s="101"/>
      <c r="E1049" s="101"/>
      <c r="F1049" s="53"/>
      <c r="G1049" s="102"/>
      <c r="H1049" s="103"/>
    </row>
    <row r="1050" spans="2:8" ht="15.95" hidden="1" customHeight="1" x14ac:dyDescent="0.2">
      <c r="B1050" s="100"/>
      <c r="C1050" s="101"/>
      <c r="D1050" s="101"/>
      <c r="E1050" s="101"/>
      <c r="F1050" s="53"/>
      <c r="G1050" s="102"/>
      <c r="H1050" s="103"/>
    </row>
    <row r="1051" spans="2:8" ht="15.95" hidden="1" customHeight="1" x14ac:dyDescent="0.2">
      <c r="B1051" s="100"/>
      <c r="C1051" s="101"/>
      <c r="D1051" s="101"/>
      <c r="E1051" s="101"/>
      <c r="F1051" s="53"/>
      <c r="G1051" s="102"/>
      <c r="H1051" s="103"/>
    </row>
    <row r="1052" spans="2:8" ht="15.95" hidden="1" customHeight="1" x14ac:dyDescent="0.2">
      <c r="B1052" s="100"/>
      <c r="C1052" s="101"/>
      <c r="D1052" s="101"/>
      <c r="E1052" s="101"/>
      <c r="F1052" s="53"/>
      <c r="G1052" s="102"/>
      <c r="H1052" s="103"/>
    </row>
    <row r="1053" spans="2:8" ht="15.95" hidden="1" customHeight="1" x14ac:dyDescent="0.2">
      <c r="B1053" s="100"/>
      <c r="C1053" s="101"/>
      <c r="D1053" s="101"/>
      <c r="E1053" s="101"/>
      <c r="F1053" s="53"/>
      <c r="G1053" s="102"/>
      <c r="H1053" s="103"/>
    </row>
    <row r="1054" spans="2:8" ht="15.95" hidden="1" customHeight="1" x14ac:dyDescent="0.2">
      <c r="B1054" s="100"/>
      <c r="C1054" s="101"/>
      <c r="D1054" s="101"/>
      <c r="E1054" s="101"/>
      <c r="F1054" s="53"/>
      <c r="G1054" s="102"/>
      <c r="H1054" s="103"/>
    </row>
    <row r="1055" spans="2:8" ht="15.95" hidden="1" customHeight="1" x14ac:dyDescent="0.2">
      <c r="B1055" s="100"/>
      <c r="C1055" s="101"/>
      <c r="D1055" s="101"/>
      <c r="E1055" s="101"/>
      <c r="F1055" s="53"/>
      <c r="G1055" s="102"/>
      <c r="H1055" s="103"/>
    </row>
    <row r="1056" spans="2:8" ht="15.95" hidden="1" customHeight="1" x14ac:dyDescent="0.2">
      <c r="B1056" s="100"/>
      <c r="C1056" s="101"/>
      <c r="D1056" s="101"/>
      <c r="E1056" s="101"/>
      <c r="F1056" s="53"/>
      <c r="G1056" s="102"/>
      <c r="H1056" s="103"/>
    </row>
    <row r="1057" spans="2:8" ht="15.95" hidden="1" customHeight="1" x14ac:dyDescent="0.2">
      <c r="B1057" s="100"/>
      <c r="C1057" s="101"/>
      <c r="D1057" s="101"/>
      <c r="E1057" s="101"/>
      <c r="F1057" s="53"/>
      <c r="G1057" s="102"/>
      <c r="H1057" s="103"/>
    </row>
    <row r="1058" spans="2:8" ht="15.95" hidden="1" customHeight="1" x14ac:dyDescent="0.2">
      <c r="B1058" s="100"/>
      <c r="C1058" s="101"/>
      <c r="D1058" s="101"/>
      <c r="E1058" s="101"/>
      <c r="F1058" s="53"/>
      <c r="G1058" s="102"/>
      <c r="H1058" s="103"/>
    </row>
    <row r="1059" spans="2:8" ht="15.95" hidden="1" customHeight="1" x14ac:dyDescent="0.2">
      <c r="B1059" s="100"/>
      <c r="C1059" s="101"/>
      <c r="D1059" s="101"/>
      <c r="E1059" s="101"/>
      <c r="F1059" s="53"/>
      <c r="G1059" s="102"/>
      <c r="H1059" s="103"/>
    </row>
    <row r="1060" spans="2:8" ht="15.95" hidden="1" customHeight="1" x14ac:dyDescent="0.2">
      <c r="B1060" s="100"/>
      <c r="C1060" s="101"/>
      <c r="D1060" s="101"/>
      <c r="E1060" s="101"/>
      <c r="F1060" s="53"/>
      <c r="G1060" s="102"/>
      <c r="H1060" s="103"/>
    </row>
    <row r="1061" spans="2:8" ht="15.95" hidden="1" customHeight="1" x14ac:dyDescent="0.2">
      <c r="B1061" s="100"/>
      <c r="C1061" s="101"/>
      <c r="D1061" s="101"/>
      <c r="E1061" s="101"/>
      <c r="F1061" s="53"/>
      <c r="G1061" s="102"/>
      <c r="H1061" s="103"/>
    </row>
    <row r="1062" spans="2:8" ht="15.95" hidden="1" customHeight="1" x14ac:dyDescent="0.2">
      <c r="B1062" s="100"/>
      <c r="C1062" s="101"/>
      <c r="D1062" s="101"/>
      <c r="E1062" s="101"/>
      <c r="F1062" s="53"/>
      <c r="G1062" s="102"/>
      <c r="H1062" s="103"/>
    </row>
    <row r="1063" spans="2:8" ht="15.95" hidden="1" customHeight="1" x14ac:dyDescent="0.2">
      <c r="B1063" s="100"/>
      <c r="C1063" s="101"/>
      <c r="D1063" s="101"/>
      <c r="E1063" s="101"/>
      <c r="F1063" s="53"/>
      <c r="G1063" s="102"/>
      <c r="H1063" s="103"/>
    </row>
    <row r="1064" spans="2:8" ht="15.95" hidden="1" customHeight="1" x14ac:dyDescent="0.2">
      <c r="B1064" s="100"/>
      <c r="C1064" s="101"/>
      <c r="D1064" s="101"/>
      <c r="E1064" s="101"/>
      <c r="F1064" s="53"/>
      <c r="G1064" s="102"/>
      <c r="H1064" s="103"/>
    </row>
    <row r="1065" spans="2:8" ht="15.95" hidden="1" customHeight="1" x14ac:dyDescent="0.2">
      <c r="B1065" s="100"/>
      <c r="C1065" s="101"/>
      <c r="D1065" s="101"/>
      <c r="E1065" s="101"/>
      <c r="F1065" s="53"/>
      <c r="G1065" s="102"/>
      <c r="H1065" s="103"/>
    </row>
    <row r="1066" spans="2:8" ht="15.95" hidden="1" customHeight="1" x14ac:dyDescent="0.2">
      <c r="B1066" s="100"/>
      <c r="C1066" s="101"/>
      <c r="D1066" s="101"/>
      <c r="E1066" s="101"/>
      <c r="F1066" s="53"/>
      <c r="G1066" s="102"/>
      <c r="H1066" s="103"/>
    </row>
    <row r="1067" spans="2:8" ht="15.95" hidden="1" customHeight="1" x14ac:dyDescent="0.2">
      <c r="B1067" s="100"/>
      <c r="C1067" s="101"/>
      <c r="D1067" s="101"/>
      <c r="E1067" s="101"/>
      <c r="F1067" s="53"/>
      <c r="G1067" s="102"/>
      <c r="H1067" s="103"/>
    </row>
    <row r="1068" spans="2:8" ht="15.95" hidden="1" customHeight="1" x14ac:dyDescent="0.2">
      <c r="B1068" s="100"/>
      <c r="C1068" s="101"/>
      <c r="D1068" s="101"/>
      <c r="E1068" s="101"/>
      <c r="F1068" s="53"/>
      <c r="G1068" s="102"/>
      <c r="H1068" s="103"/>
    </row>
    <row r="1069" spans="2:8" ht="15.95" hidden="1" customHeight="1" x14ac:dyDescent="0.2">
      <c r="B1069" s="100"/>
      <c r="C1069" s="101"/>
      <c r="D1069" s="101"/>
      <c r="E1069" s="101"/>
      <c r="F1069" s="53"/>
      <c r="G1069" s="102"/>
      <c r="H1069" s="103"/>
    </row>
    <row r="1070" spans="2:8" ht="15.95" hidden="1" customHeight="1" x14ac:dyDescent="0.2">
      <c r="B1070" s="100"/>
      <c r="C1070" s="101"/>
      <c r="D1070" s="101"/>
      <c r="E1070" s="101"/>
      <c r="F1070" s="53"/>
      <c r="G1070" s="102"/>
      <c r="H1070" s="103"/>
    </row>
    <row r="1071" spans="2:8" ht="15.95" hidden="1" customHeight="1" x14ac:dyDescent="0.2">
      <c r="B1071" s="100"/>
      <c r="C1071" s="101"/>
      <c r="D1071" s="101"/>
      <c r="E1071" s="101"/>
      <c r="F1071" s="53"/>
      <c r="G1071" s="102"/>
      <c r="H1071" s="103"/>
    </row>
    <row r="1072" spans="2:8" ht="15.95" hidden="1" customHeight="1" x14ac:dyDescent="0.2">
      <c r="B1072" s="100"/>
      <c r="C1072" s="101"/>
      <c r="D1072" s="101"/>
      <c r="E1072" s="101"/>
      <c r="F1072" s="53"/>
      <c r="G1072" s="102"/>
      <c r="H1072" s="103"/>
    </row>
    <row r="1073" spans="2:8" ht="15.95" hidden="1" customHeight="1" x14ac:dyDescent="0.2">
      <c r="B1073" s="100"/>
      <c r="C1073" s="101"/>
      <c r="D1073" s="101"/>
      <c r="E1073" s="101"/>
      <c r="F1073" s="53"/>
      <c r="G1073" s="102"/>
      <c r="H1073" s="103"/>
    </row>
    <row r="1074" spans="2:8" ht="15.95" hidden="1" customHeight="1" x14ac:dyDescent="0.2">
      <c r="B1074" s="100"/>
      <c r="C1074" s="101"/>
      <c r="D1074" s="101"/>
      <c r="E1074" s="101"/>
      <c r="F1074" s="53"/>
      <c r="G1074" s="102"/>
      <c r="H1074" s="103"/>
    </row>
    <row r="1075" spans="2:8" ht="15.95" hidden="1" customHeight="1" x14ac:dyDescent="0.2">
      <c r="B1075" s="100"/>
      <c r="C1075" s="101"/>
      <c r="D1075" s="101"/>
      <c r="E1075" s="101"/>
      <c r="F1075" s="53"/>
      <c r="G1075" s="102"/>
      <c r="H1075" s="103"/>
    </row>
    <row r="1076" spans="2:8" ht="15.95" hidden="1" customHeight="1" x14ac:dyDescent="0.2">
      <c r="B1076" s="100"/>
      <c r="C1076" s="101"/>
      <c r="D1076" s="101"/>
      <c r="E1076" s="101"/>
      <c r="F1076" s="53"/>
      <c r="G1076" s="102"/>
      <c r="H1076" s="103"/>
    </row>
    <row r="1077" spans="2:8" ht="15.95" hidden="1" customHeight="1" x14ac:dyDescent="0.2">
      <c r="B1077" s="100"/>
      <c r="C1077" s="101"/>
      <c r="D1077" s="101"/>
      <c r="E1077" s="101"/>
      <c r="F1077" s="53"/>
      <c r="G1077" s="102"/>
      <c r="H1077" s="103"/>
    </row>
    <row r="1078" spans="2:8" ht="15.95" hidden="1" customHeight="1" x14ac:dyDescent="0.2">
      <c r="B1078" s="100"/>
      <c r="C1078" s="101"/>
      <c r="D1078" s="101"/>
      <c r="E1078" s="101"/>
      <c r="F1078" s="53"/>
      <c r="G1078" s="102"/>
      <c r="H1078" s="103"/>
    </row>
    <row r="1079" spans="2:8" ht="15.95" hidden="1" customHeight="1" x14ac:dyDescent="0.2">
      <c r="B1079" s="100"/>
      <c r="C1079" s="101"/>
      <c r="D1079" s="101"/>
      <c r="E1079" s="101"/>
      <c r="F1079" s="53"/>
      <c r="G1079" s="102"/>
      <c r="H1079" s="103"/>
    </row>
    <row r="1080" spans="2:8" ht="15.95" hidden="1" customHeight="1" x14ac:dyDescent="0.2">
      <c r="B1080" s="100"/>
      <c r="C1080" s="101"/>
      <c r="D1080" s="101"/>
      <c r="E1080" s="101"/>
      <c r="F1080" s="53"/>
      <c r="G1080" s="102"/>
      <c r="H1080" s="103"/>
    </row>
    <row r="1081" spans="2:8" ht="15.95" hidden="1" customHeight="1" x14ac:dyDescent="0.2">
      <c r="B1081" s="100"/>
      <c r="C1081" s="101"/>
      <c r="D1081" s="101"/>
      <c r="E1081" s="101"/>
      <c r="F1081" s="53"/>
      <c r="G1081" s="102"/>
      <c r="H1081" s="103"/>
    </row>
    <row r="1082" spans="2:8" ht="15.95" hidden="1" customHeight="1" x14ac:dyDescent="0.2">
      <c r="B1082" s="100"/>
      <c r="C1082" s="101"/>
      <c r="D1082" s="101"/>
      <c r="E1082" s="101"/>
      <c r="F1082" s="53"/>
      <c r="G1082" s="102"/>
      <c r="H1082" s="103"/>
    </row>
    <row r="1083" spans="2:8" ht="15.95" hidden="1" customHeight="1" x14ac:dyDescent="0.2">
      <c r="B1083" s="100"/>
      <c r="C1083" s="101"/>
      <c r="D1083" s="101"/>
      <c r="E1083" s="101"/>
      <c r="F1083" s="53"/>
      <c r="G1083" s="102"/>
      <c r="H1083" s="103"/>
    </row>
    <row r="1084" spans="2:8" ht="15.95" hidden="1" customHeight="1" x14ac:dyDescent="0.2">
      <c r="B1084" s="100"/>
      <c r="C1084" s="101"/>
      <c r="D1084" s="101"/>
      <c r="E1084" s="101"/>
      <c r="F1084" s="53"/>
      <c r="G1084" s="102"/>
      <c r="H1084" s="103"/>
    </row>
    <row r="1085" spans="2:8" ht="15.95" hidden="1" customHeight="1" x14ac:dyDescent="0.2">
      <c r="B1085" s="100"/>
      <c r="C1085" s="101"/>
      <c r="D1085" s="101"/>
      <c r="E1085" s="101"/>
      <c r="F1085" s="53"/>
      <c r="G1085" s="102"/>
      <c r="H1085" s="103"/>
    </row>
    <row r="1086" spans="2:8" ht="15.95" hidden="1" customHeight="1" x14ac:dyDescent="0.2">
      <c r="B1086" s="100"/>
      <c r="C1086" s="101"/>
      <c r="D1086" s="101"/>
      <c r="E1086" s="101"/>
      <c r="F1086" s="53"/>
      <c r="G1086" s="102"/>
      <c r="H1086" s="103"/>
    </row>
    <row r="1087" spans="2:8" ht="15.95" hidden="1" customHeight="1" x14ac:dyDescent="0.2">
      <c r="B1087" s="100"/>
      <c r="C1087" s="101"/>
      <c r="D1087" s="101"/>
      <c r="E1087" s="101"/>
      <c r="F1087" s="53"/>
      <c r="G1087" s="102"/>
      <c r="H1087" s="103"/>
    </row>
    <row r="1088" spans="2:8" ht="15.95" hidden="1" customHeight="1" x14ac:dyDescent="0.2">
      <c r="B1088" s="100"/>
      <c r="C1088" s="101"/>
      <c r="D1088" s="101"/>
      <c r="E1088" s="101"/>
      <c r="F1088" s="53"/>
      <c r="G1088" s="102"/>
      <c r="H1088" s="103"/>
    </row>
    <row r="1089" spans="2:8" ht="15.95" hidden="1" customHeight="1" x14ac:dyDescent="0.2">
      <c r="B1089" s="100"/>
      <c r="C1089" s="101"/>
      <c r="D1089" s="101"/>
      <c r="E1089" s="101"/>
      <c r="F1089" s="53"/>
      <c r="G1089" s="102"/>
      <c r="H1089" s="103"/>
    </row>
    <row r="1090" spans="2:8" ht="15.95" hidden="1" customHeight="1" x14ac:dyDescent="0.2">
      <c r="B1090" s="100"/>
      <c r="C1090" s="101"/>
      <c r="D1090" s="101"/>
      <c r="E1090" s="101"/>
      <c r="F1090" s="53"/>
      <c r="G1090" s="102"/>
      <c r="H1090" s="103"/>
    </row>
    <row r="1091" spans="2:8" ht="15.95" hidden="1" customHeight="1" x14ac:dyDescent="0.2">
      <c r="B1091" s="100"/>
      <c r="C1091" s="101"/>
      <c r="D1091" s="101"/>
      <c r="E1091" s="101"/>
      <c r="F1091" s="53"/>
      <c r="G1091" s="102"/>
      <c r="H1091" s="103"/>
    </row>
    <row r="1092" spans="2:8" ht="15.95" hidden="1" customHeight="1" x14ac:dyDescent="0.2">
      <c r="B1092" s="100"/>
      <c r="C1092" s="101"/>
      <c r="D1092" s="101"/>
      <c r="E1092" s="101"/>
      <c r="F1092" s="53"/>
      <c r="G1092" s="102"/>
      <c r="H1092" s="103"/>
    </row>
    <row r="1093" spans="2:8" ht="15.95" hidden="1" customHeight="1" x14ac:dyDescent="0.2">
      <c r="B1093" s="100"/>
      <c r="C1093" s="101"/>
      <c r="D1093" s="101"/>
      <c r="E1093" s="101"/>
      <c r="F1093" s="53"/>
      <c r="G1093" s="102"/>
      <c r="H1093" s="103"/>
    </row>
    <row r="1094" spans="2:8" ht="15.95" hidden="1" customHeight="1" x14ac:dyDescent="0.2">
      <c r="B1094" s="100"/>
      <c r="C1094" s="101"/>
      <c r="D1094" s="101"/>
      <c r="E1094" s="101"/>
      <c r="F1094" s="53"/>
      <c r="G1094" s="102"/>
      <c r="H1094" s="103"/>
    </row>
    <row r="1095" spans="2:8" ht="15.95" hidden="1" customHeight="1" x14ac:dyDescent="0.2">
      <c r="B1095" s="100"/>
      <c r="C1095" s="101"/>
      <c r="D1095" s="101"/>
      <c r="E1095" s="101"/>
      <c r="F1095" s="53"/>
      <c r="G1095" s="102"/>
      <c r="H1095" s="103"/>
    </row>
    <row r="1096" spans="2:8" ht="15.95" hidden="1" customHeight="1" x14ac:dyDescent="0.2">
      <c r="B1096" s="100"/>
      <c r="C1096" s="101"/>
      <c r="D1096" s="101"/>
      <c r="E1096" s="101"/>
      <c r="F1096" s="53"/>
      <c r="G1096" s="102"/>
      <c r="H1096" s="103"/>
    </row>
    <row r="1097" spans="2:8" ht="15.95" hidden="1" customHeight="1" x14ac:dyDescent="0.2">
      <c r="B1097" s="100"/>
      <c r="C1097" s="101"/>
      <c r="D1097" s="101"/>
      <c r="E1097" s="101"/>
      <c r="F1097" s="53"/>
      <c r="G1097" s="102"/>
      <c r="H1097" s="103"/>
    </row>
    <row r="1098" spans="2:8" ht="15.95" hidden="1" customHeight="1" x14ac:dyDescent="0.2">
      <c r="B1098" s="100"/>
      <c r="C1098" s="101"/>
      <c r="D1098" s="101"/>
      <c r="E1098" s="101"/>
      <c r="F1098" s="53"/>
      <c r="G1098" s="102"/>
      <c r="H1098" s="103"/>
    </row>
    <row r="1099" spans="2:8" ht="15.95" hidden="1" customHeight="1" x14ac:dyDescent="0.2">
      <c r="B1099" s="100"/>
      <c r="C1099" s="101"/>
      <c r="D1099" s="101"/>
      <c r="E1099" s="101"/>
      <c r="F1099" s="53"/>
      <c r="G1099" s="102"/>
      <c r="H1099" s="103"/>
    </row>
    <row r="1100" spans="2:8" ht="15.95" hidden="1" customHeight="1" x14ac:dyDescent="0.2">
      <c r="B1100" s="100"/>
      <c r="C1100" s="101"/>
      <c r="D1100" s="101"/>
      <c r="E1100" s="101"/>
      <c r="F1100" s="53"/>
      <c r="G1100" s="102"/>
      <c r="H1100" s="103"/>
    </row>
    <row r="1101" spans="2:8" ht="15.95" hidden="1" customHeight="1" x14ac:dyDescent="0.2">
      <c r="B1101" s="100"/>
      <c r="C1101" s="101"/>
      <c r="D1101" s="101"/>
      <c r="E1101" s="101"/>
      <c r="F1101" s="53"/>
      <c r="G1101" s="102"/>
      <c r="H1101" s="103"/>
    </row>
    <row r="1102" spans="2:8" ht="15.95" hidden="1" customHeight="1" x14ac:dyDescent="0.2">
      <c r="B1102" s="100"/>
      <c r="C1102" s="101"/>
      <c r="D1102" s="101"/>
      <c r="E1102" s="101"/>
      <c r="F1102" s="53"/>
      <c r="G1102" s="102"/>
      <c r="H1102" s="103"/>
    </row>
    <row r="1103" spans="2:8" ht="15.95" hidden="1" customHeight="1" x14ac:dyDescent="0.2">
      <c r="B1103" s="100"/>
      <c r="C1103" s="101"/>
      <c r="D1103" s="101"/>
      <c r="E1103" s="101"/>
      <c r="F1103" s="53"/>
      <c r="G1103" s="102"/>
      <c r="H1103" s="103"/>
    </row>
    <row r="1104" spans="2:8" ht="15.95" hidden="1" customHeight="1" x14ac:dyDescent="0.2">
      <c r="B1104" s="100"/>
      <c r="C1104" s="101"/>
      <c r="D1104" s="101"/>
      <c r="E1104" s="101"/>
      <c r="F1104" s="53"/>
      <c r="G1104" s="102"/>
      <c r="H1104" s="103"/>
    </row>
    <row r="1105" spans="2:8" ht="15.95" hidden="1" customHeight="1" x14ac:dyDescent="0.2">
      <c r="B1105" s="100"/>
      <c r="C1105" s="101"/>
      <c r="D1105" s="101"/>
      <c r="E1105" s="101"/>
      <c r="F1105" s="53"/>
      <c r="G1105" s="102"/>
      <c r="H1105" s="103"/>
    </row>
    <row r="1106" spans="2:8" ht="15.95" hidden="1" customHeight="1" x14ac:dyDescent="0.2">
      <c r="B1106" s="100"/>
      <c r="C1106" s="101"/>
      <c r="D1106" s="101"/>
      <c r="E1106" s="101"/>
      <c r="F1106" s="53"/>
      <c r="G1106" s="102"/>
      <c r="H1106" s="103"/>
    </row>
    <row r="1107" spans="2:8" ht="15.95" hidden="1" customHeight="1" x14ac:dyDescent="0.2">
      <c r="B1107" s="100"/>
      <c r="C1107" s="101"/>
      <c r="D1107" s="101"/>
      <c r="E1107" s="101"/>
      <c r="F1107" s="53"/>
      <c r="G1107" s="102"/>
      <c r="H1107" s="103"/>
    </row>
    <row r="1108" spans="2:8" ht="15.95" hidden="1" customHeight="1" x14ac:dyDescent="0.2">
      <c r="B1108" s="100"/>
      <c r="C1108" s="101"/>
      <c r="D1108" s="101"/>
      <c r="E1108" s="101"/>
      <c r="F1108" s="53"/>
      <c r="G1108" s="102"/>
      <c r="H1108" s="103"/>
    </row>
    <row r="1109" spans="2:8" ht="15.95" hidden="1" customHeight="1" x14ac:dyDescent="0.2">
      <c r="B1109" s="100"/>
      <c r="C1109" s="101"/>
      <c r="D1109" s="101"/>
      <c r="E1109" s="101"/>
      <c r="F1109" s="53"/>
      <c r="G1109" s="102"/>
      <c r="H1109" s="103"/>
    </row>
    <row r="1110" spans="2:8" ht="15.95" hidden="1" customHeight="1" x14ac:dyDescent="0.2">
      <c r="B1110" s="100"/>
      <c r="C1110" s="101"/>
      <c r="D1110" s="101"/>
      <c r="E1110" s="101"/>
      <c r="F1110" s="53"/>
      <c r="G1110" s="102"/>
      <c r="H1110" s="103"/>
    </row>
    <row r="1111" spans="2:8" ht="15.95" hidden="1" customHeight="1" x14ac:dyDescent="0.2">
      <c r="B1111" s="100"/>
      <c r="C1111" s="101"/>
      <c r="D1111" s="101"/>
      <c r="E1111" s="101"/>
      <c r="F1111" s="53"/>
      <c r="G1111" s="102"/>
      <c r="H1111" s="103"/>
    </row>
    <row r="1112" spans="2:8" ht="15.95" hidden="1" customHeight="1" x14ac:dyDescent="0.2">
      <c r="B1112" s="100"/>
      <c r="C1112" s="101"/>
      <c r="D1112" s="101"/>
      <c r="E1112" s="101"/>
      <c r="F1112" s="53"/>
      <c r="G1112" s="102"/>
      <c r="H1112" s="103"/>
    </row>
    <row r="1113" spans="2:8" ht="15.95" hidden="1" customHeight="1" x14ac:dyDescent="0.2">
      <c r="B1113" s="100"/>
      <c r="C1113" s="101"/>
      <c r="D1113" s="101"/>
      <c r="E1113" s="101"/>
      <c r="F1113" s="53"/>
      <c r="G1113" s="102"/>
      <c r="H1113" s="103"/>
    </row>
    <row r="1114" spans="2:8" ht="15.95" hidden="1" customHeight="1" x14ac:dyDescent="0.2">
      <c r="B1114" s="100"/>
      <c r="C1114" s="101"/>
      <c r="D1114" s="101"/>
      <c r="E1114" s="101"/>
      <c r="F1114" s="53"/>
      <c r="G1114" s="102"/>
      <c r="H1114" s="103"/>
    </row>
    <row r="1115" spans="2:8" ht="15.95" hidden="1" customHeight="1" x14ac:dyDescent="0.2">
      <c r="B1115" s="100"/>
      <c r="C1115" s="101"/>
      <c r="D1115" s="101"/>
      <c r="E1115" s="101"/>
      <c r="F1115" s="53"/>
      <c r="G1115" s="102"/>
      <c r="H1115" s="103"/>
    </row>
    <row r="1116" spans="2:8" ht="15.95" hidden="1" customHeight="1" x14ac:dyDescent="0.2">
      <c r="B1116" s="100"/>
      <c r="C1116" s="101"/>
      <c r="D1116" s="101"/>
      <c r="E1116" s="101"/>
      <c r="F1116" s="53"/>
      <c r="G1116" s="102"/>
      <c r="H1116" s="103"/>
    </row>
    <row r="1117" spans="2:8" ht="15.95" hidden="1" customHeight="1" x14ac:dyDescent="0.2">
      <c r="B1117" s="100"/>
      <c r="C1117" s="101"/>
      <c r="D1117" s="101"/>
      <c r="E1117" s="101"/>
      <c r="F1117" s="53"/>
      <c r="G1117" s="102"/>
      <c r="H1117" s="103"/>
    </row>
    <row r="1118" spans="2:8" ht="15.95" hidden="1" customHeight="1" x14ac:dyDescent="0.2">
      <c r="B1118" s="100"/>
      <c r="C1118" s="101"/>
      <c r="D1118" s="101"/>
      <c r="E1118" s="101"/>
      <c r="F1118" s="53"/>
      <c r="G1118" s="102"/>
      <c r="H1118" s="103"/>
    </row>
    <row r="1119" spans="2:8" ht="15.95" hidden="1" customHeight="1" x14ac:dyDescent="0.2">
      <c r="B1119" s="100"/>
      <c r="C1119" s="101"/>
      <c r="D1119" s="101"/>
      <c r="E1119" s="101"/>
      <c r="F1119" s="53"/>
      <c r="G1119" s="102"/>
      <c r="H1119" s="103"/>
    </row>
    <row r="1120" spans="2:8" ht="15.95" hidden="1" customHeight="1" x14ac:dyDescent="0.2">
      <c r="B1120" s="100"/>
      <c r="C1120" s="101"/>
      <c r="D1120" s="101"/>
      <c r="E1120" s="101"/>
      <c r="F1120" s="53"/>
      <c r="G1120" s="102"/>
      <c r="H1120" s="103"/>
    </row>
    <row r="1121" spans="2:8" ht="15.95" hidden="1" customHeight="1" x14ac:dyDescent="0.2">
      <c r="B1121" s="100"/>
      <c r="C1121" s="101"/>
      <c r="D1121" s="101"/>
      <c r="E1121" s="101"/>
      <c r="F1121" s="53"/>
      <c r="G1121" s="102"/>
      <c r="H1121" s="103"/>
    </row>
    <row r="1122" spans="2:8" ht="15.95" hidden="1" customHeight="1" x14ac:dyDescent="0.2">
      <c r="B1122" s="100"/>
      <c r="C1122" s="101"/>
      <c r="D1122" s="101"/>
      <c r="E1122" s="101"/>
      <c r="F1122" s="53"/>
      <c r="G1122" s="102"/>
      <c r="H1122" s="103"/>
    </row>
    <row r="1123" spans="2:8" ht="15.95" hidden="1" customHeight="1" x14ac:dyDescent="0.2">
      <c r="B1123" s="100"/>
      <c r="C1123" s="101"/>
      <c r="D1123" s="101"/>
      <c r="E1123" s="101"/>
      <c r="F1123" s="53"/>
      <c r="G1123" s="102"/>
      <c r="H1123" s="103"/>
    </row>
    <row r="1124" spans="2:8" ht="15.95" hidden="1" customHeight="1" x14ac:dyDescent="0.2">
      <c r="B1124" s="100"/>
      <c r="C1124" s="101"/>
      <c r="D1124" s="101"/>
      <c r="E1124" s="101"/>
      <c r="F1124" s="53"/>
      <c r="G1124" s="102"/>
      <c r="H1124" s="103"/>
    </row>
    <row r="1125" spans="2:8" ht="15.95" hidden="1" customHeight="1" x14ac:dyDescent="0.2">
      <c r="B1125" s="100"/>
      <c r="C1125" s="101"/>
      <c r="D1125" s="101"/>
      <c r="E1125" s="101"/>
      <c r="F1125" s="53"/>
      <c r="G1125" s="102"/>
      <c r="H1125" s="103"/>
    </row>
    <row r="1126" spans="2:8" ht="15.95" hidden="1" customHeight="1" x14ac:dyDescent="0.2">
      <c r="B1126" s="100"/>
      <c r="C1126" s="101"/>
      <c r="D1126" s="101"/>
      <c r="E1126" s="101"/>
      <c r="F1126" s="53"/>
      <c r="G1126" s="102"/>
      <c r="H1126" s="103"/>
    </row>
    <row r="1127" spans="2:8" ht="15.95" hidden="1" customHeight="1" x14ac:dyDescent="0.2">
      <c r="B1127" s="100"/>
      <c r="C1127" s="101"/>
      <c r="D1127" s="101"/>
      <c r="E1127" s="101"/>
      <c r="F1127" s="53"/>
      <c r="G1127" s="102"/>
      <c r="H1127" s="103"/>
    </row>
    <row r="1128" spans="2:8" ht="15.95" hidden="1" customHeight="1" x14ac:dyDescent="0.2">
      <c r="B1128" s="100"/>
      <c r="C1128" s="101"/>
      <c r="D1128" s="101"/>
      <c r="E1128" s="101"/>
      <c r="F1128" s="53"/>
      <c r="G1128" s="102"/>
      <c r="H1128" s="103"/>
    </row>
    <row r="1129" spans="2:8" ht="15.95" hidden="1" customHeight="1" x14ac:dyDescent="0.2">
      <c r="B1129" s="100"/>
      <c r="C1129" s="101"/>
      <c r="D1129" s="101"/>
      <c r="E1129" s="101"/>
      <c r="F1129" s="53"/>
      <c r="G1129" s="102"/>
      <c r="H1129" s="103"/>
    </row>
    <row r="1130" spans="2:8" ht="15.95" hidden="1" customHeight="1" x14ac:dyDescent="0.2">
      <c r="B1130" s="100"/>
      <c r="C1130" s="101"/>
      <c r="D1130" s="101"/>
      <c r="E1130" s="101"/>
      <c r="F1130" s="53"/>
      <c r="G1130" s="102"/>
      <c r="H1130" s="103"/>
    </row>
    <row r="1131" spans="2:8" ht="15.95" hidden="1" customHeight="1" x14ac:dyDescent="0.2">
      <c r="B1131" s="100"/>
      <c r="C1131" s="101"/>
      <c r="D1131" s="101"/>
      <c r="E1131" s="101"/>
      <c r="F1131" s="53"/>
      <c r="G1131" s="102"/>
      <c r="H1131" s="103"/>
    </row>
    <row r="1132" spans="2:8" ht="15.95" hidden="1" customHeight="1" x14ac:dyDescent="0.2">
      <c r="B1132" s="100"/>
      <c r="C1132" s="101"/>
      <c r="D1132" s="101"/>
      <c r="E1132" s="101"/>
      <c r="F1132" s="53"/>
      <c r="G1132" s="102"/>
      <c r="H1132" s="103"/>
    </row>
    <row r="1133" spans="2:8" ht="15.95" hidden="1" customHeight="1" x14ac:dyDescent="0.2">
      <c r="B1133" s="100"/>
      <c r="C1133" s="101"/>
      <c r="D1133" s="101"/>
      <c r="E1133" s="101"/>
      <c r="F1133" s="53"/>
      <c r="G1133" s="102"/>
      <c r="H1133" s="103"/>
    </row>
    <row r="1134" spans="2:8" ht="15.95" hidden="1" customHeight="1" x14ac:dyDescent="0.2">
      <c r="B1134" s="100"/>
      <c r="C1134" s="101"/>
      <c r="D1134" s="101"/>
      <c r="E1134" s="101"/>
      <c r="F1134" s="53"/>
      <c r="G1134" s="102"/>
      <c r="H1134" s="103"/>
    </row>
    <row r="1135" spans="2:8" ht="15.95" hidden="1" customHeight="1" x14ac:dyDescent="0.2">
      <c r="B1135" s="100"/>
      <c r="C1135" s="101"/>
      <c r="D1135" s="101"/>
      <c r="E1135" s="101"/>
      <c r="F1135" s="53"/>
      <c r="G1135" s="102"/>
      <c r="H1135" s="103"/>
    </row>
    <row r="1136" spans="2:8" ht="15.95" hidden="1" customHeight="1" x14ac:dyDescent="0.2">
      <c r="B1136" s="100"/>
      <c r="C1136" s="101"/>
      <c r="D1136" s="101"/>
      <c r="E1136" s="101"/>
      <c r="F1136" s="53"/>
      <c r="G1136" s="102"/>
      <c r="H1136" s="103"/>
    </row>
    <row r="1137" spans="2:8" ht="15.95" hidden="1" customHeight="1" x14ac:dyDescent="0.2">
      <c r="B1137" s="100"/>
      <c r="C1137" s="101"/>
      <c r="D1137" s="101"/>
      <c r="E1137" s="101"/>
      <c r="F1137" s="53"/>
      <c r="G1137" s="102"/>
      <c r="H1137" s="103"/>
    </row>
    <row r="1138" spans="2:8" ht="15.95" hidden="1" customHeight="1" x14ac:dyDescent="0.2">
      <c r="B1138" s="100"/>
      <c r="C1138" s="101"/>
      <c r="D1138" s="101"/>
      <c r="E1138" s="101"/>
      <c r="F1138" s="53"/>
      <c r="G1138" s="102"/>
      <c r="H1138" s="103"/>
    </row>
    <row r="1139" spans="2:8" ht="15.95" hidden="1" customHeight="1" x14ac:dyDescent="0.2">
      <c r="B1139" s="100"/>
      <c r="C1139" s="101"/>
      <c r="D1139" s="101"/>
      <c r="E1139" s="101"/>
      <c r="F1139" s="53"/>
      <c r="G1139" s="102"/>
      <c r="H1139" s="103"/>
    </row>
    <row r="1140" spans="2:8" ht="15.95" hidden="1" customHeight="1" x14ac:dyDescent="0.2">
      <c r="B1140" s="100"/>
      <c r="C1140" s="101"/>
      <c r="D1140" s="101"/>
      <c r="E1140" s="101"/>
      <c r="F1140" s="53"/>
      <c r="G1140" s="102"/>
      <c r="H1140" s="103"/>
    </row>
    <row r="1141" spans="2:8" ht="15.95" hidden="1" customHeight="1" x14ac:dyDescent="0.2">
      <c r="B1141" s="100"/>
      <c r="C1141" s="101"/>
      <c r="D1141" s="101"/>
      <c r="E1141" s="101"/>
      <c r="F1141" s="53"/>
      <c r="G1141" s="102"/>
      <c r="H1141" s="103"/>
    </row>
    <row r="1142" spans="2:8" ht="15.95" hidden="1" customHeight="1" x14ac:dyDescent="0.2">
      <c r="B1142" s="100"/>
      <c r="C1142" s="101"/>
      <c r="D1142" s="101"/>
      <c r="E1142" s="101"/>
      <c r="F1142" s="53"/>
      <c r="G1142" s="102"/>
      <c r="H1142" s="103"/>
    </row>
    <row r="1143" spans="2:8" ht="15.95" hidden="1" customHeight="1" x14ac:dyDescent="0.2">
      <c r="B1143" s="100"/>
      <c r="C1143" s="101"/>
      <c r="D1143" s="101"/>
      <c r="E1143" s="101"/>
      <c r="F1143" s="53"/>
      <c r="G1143" s="102"/>
      <c r="H1143" s="103"/>
    </row>
    <row r="1144" spans="2:8" ht="15.95" hidden="1" customHeight="1" x14ac:dyDescent="0.2">
      <c r="B1144" s="100"/>
      <c r="C1144" s="101"/>
      <c r="D1144" s="101"/>
      <c r="E1144" s="101"/>
      <c r="F1144" s="53"/>
      <c r="G1144" s="102"/>
      <c r="H1144" s="103"/>
    </row>
    <row r="1145" spans="2:8" ht="15.95" hidden="1" customHeight="1" x14ac:dyDescent="0.2">
      <c r="B1145" s="100"/>
      <c r="C1145" s="101"/>
      <c r="D1145" s="101"/>
      <c r="E1145" s="101"/>
      <c r="F1145" s="53"/>
      <c r="G1145" s="102"/>
      <c r="H1145" s="103"/>
    </row>
    <row r="1146" spans="2:8" ht="15.95" hidden="1" customHeight="1" x14ac:dyDescent="0.2">
      <c r="B1146" s="100"/>
      <c r="C1146" s="101"/>
      <c r="D1146" s="101"/>
      <c r="E1146" s="101"/>
      <c r="F1146" s="53"/>
      <c r="G1146" s="102"/>
      <c r="H1146" s="103"/>
    </row>
    <row r="1147" spans="2:8" ht="15.95" hidden="1" customHeight="1" x14ac:dyDescent="0.2">
      <c r="B1147" s="100"/>
      <c r="C1147" s="101"/>
      <c r="D1147" s="101"/>
      <c r="E1147" s="101"/>
      <c r="F1147" s="53"/>
      <c r="G1147" s="102"/>
      <c r="H1147" s="103"/>
    </row>
    <row r="1148" spans="2:8" ht="15.95" hidden="1" customHeight="1" x14ac:dyDescent="0.2">
      <c r="B1148" s="100"/>
      <c r="C1148" s="101"/>
      <c r="D1148" s="101"/>
      <c r="E1148" s="101"/>
      <c r="F1148" s="53"/>
      <c r="G1148" s="102"/>
      <c r="H1148" s="103"/>
    </row>
    <row r="1149" spans="2:8" ht="15.95" hidden="1" customHeight="1" x14ac:dyDescent="0.2">
      <c r="B1149" s="100"/>
      <c r="C1149" s="101"/>
      <c r="D1149" s="101"/>
      <c r="E1149" s="101"/>
      <c r="F1149" s="53"/>
      <c r="G1149" s="102"/>
      <c r="H1149" s="103"/>
    </row>
    <row r="1150" spans="2:8" ht="15.95" hidden="1" customHeight="1" x14ac:dyDescent="0.2">
      <c r="B1150" s="100"/>
      <c r="C1150" s="101"/>
      <c r="D1150" s="101"/>
      <c r="E1150" s="101"/>
      <c r="F1150" s="53"/>
      <c r="G1150" s="102"/>
      <c r="H1150" s="103"/>
    </row>
    <row r="1151" spans="2:8" ht="15.95" hidden="1" customHeight="1" x14ac:dyDescent="0.2">
      <c r="B1151" s="100"/>
      <c r="C1151" s="101"/>
      <c r="D1151" s="101"/>
      <c r="E1151" s="101"/>
      <c r="F1151" s="53"/>
      <c r="G1151" s="102"/>
      <c r="H1151" s="103"/>
    </row>
    <row r="1152" spans="2:8" ht="15.95" hidden="1" customHeight="1" x14ac:dyDescent="0.2">
      <c r="B1152" s="100"/>
      <c r="C1152" s="101"/>
      <c r="D1152" s="101"/>
      <c r="E1152" s="101"/>
      <c r="F1152" s="53"/>
      <c r="G1152" s="102"/>
      <c r="H1152" s="103"/>
    </row>
    <row r="1153" spans="2:8" ht="15.95" hidden="1" customHeight="1" x14ac:dyDescent="0.2">
      <c r="B1153" s="100"/>
      <c r="C1153" s="101"/>
      <c r="D1153" s="101"/>
      <c r="E1153" s="101"/>
      <c r="F1153" s="53"/>
      <c r="G1153" s="102"/>
      <c r="H1153" s="103"/>
    </row>
    <row r="1154" spans="2:8" ht="15.95" hidden="1" customHeight="1" x14ac:dyDescent="0.2">
      <c r="B1154" s="100"/>
      <c r="C1154" s="101"/>
      <c r="D1154" s="101"/>
      <c r="E1154" s="101"/>
      <c r="F1154" s="53"/>
      <c r="G1154" s="102"/>
      <c r="H1154" s="103"/>
    </row>
    <row r="1155" spans="2:8" ht="15.95" hidden="1" customHeight="1" x14ac:dyDescent="0.2">
      <c r="B1155" s="100"/>
      <c r="C1155" s="101"/>
      <c r="D1155" s="101"/>
      <c r="E1155" s="101"/>
      <c r="F1155" s="53"/>
      <c r="G1155" s="102"/>
      <c r="H1155" s="103"/>
    </row>
    <row r="1156" spans="2:8" ht="15.95" hidden="1" customHeight="1" x14ac:dyDescent="0.2">
      <c r="B1156" s="100"/>
      <c r="C1156" s="101"/>
      <c r="D1156" s="101"/>
      <c r="E1156" s="101"/>
      <c r="F1156" s="53"/>
      <c r="G1156" s="102"/>
      <c r="H1156" s="103"/>
    </row>
    <row r="1157" spans="2:8" ht="15.95" hidden="1" customHeight="1" x14ac:dyDescent="0.2">
      <c r="B1157" s="100"/>
      <c r="C1157" s="101"/>
      <c r="D1157" s="101"/>
      <c r="E1157" s="101"/>
      <c r="F1157" s="53"/>
      <c r="G1157" s="102"/>
      <c r="H1157" s="103"/>
    </row>
    <row r="1158" spans="2:8" ht="15.95" hidden="1" customHeight="1" x14ac:dyDescent="0.2">
      <c r="B1158" s="100"/>
      <c r="C1158" s="101"/>
      <c r="D1158" s="101"/>
      <c r="E1158" s="101"/>
      <c r="F1158" s="53"/>
      <c r="G1158" s="102"/>
      <c r="H1158" s="103"/>
    </row>
    <row r="1159" spans="2:8" ht="15.95" hidden="1" customHeight="1" x14ac:dyDescent="0.2">
      <c r="B1159" s="100"/>
      <c r="C1159" s="101"/>
      <c r="D1159" s="101"/>
      <c r="E1159" s="101"/>
      <c r="F1159" s="53"/>
      <c r="G1159" s="102"/>
      <c r="H1159" s="103"/>
    </row>
    <row r="1160" spans="2:8" ht="15.95" hidden="1" customHeight="1" x14ac:dyDescent="0.2">
      <c r="B1160" s="100"/>
      <c r="C1160" s="101"/>
      <c r="D1160" s="101"/>
      <c r="E1160" s="101"/>
      <c r="F1160" s="53"/>
      <c r="G1160" s="102"/>
      <c r="H1160" s="103"/>
    </row>
    <row r="1161" spans="2:8" ht="15.95" hidden="1" customHeight="1" x14ac:dyDescent="0.2">
      <c r="B1161" s="100"/>
      <c r="C1161" s="101"/>
      <c r="D1161" s="101"/>
      <c r="E1161" s="101"/>
      <c r="F1161" s="53"/>
      <c r="G1161" s="102"/>
      <c r="H1161" s="103"/>
    </row>
    <row r="1162" spans="2:8" ht="15.95" hidden="1" customHeight="1" x14ac:dyDescent="0.2">
      <c r="B1162" s="100"/>
      <c r="C1162" s="101"/>
      <c r="D1162" s="101"/>
      <c r="E1162" s="101"/>
      <c r="F1162" s="53"/>
      <c r="G1162" s="102"/>
      <c r="H1162" s="103"/>
    </row>
    <row r="1163" spans="2:8" ht="15.95" hidden="1" customHeight="1" x14ac:dyDescent="0.2">
      <c r="B1163" s="100"/>
      <c r="C1163" s="101"/>
      <c r="D1163" s="101"/>
      <c r="E1163" s="101"/>
      <c r="F1163" s="53"/>
      <c r="G1163" s="102"/>
      <c r="H1163" s="103"/>
    </row>
    <row r="1164" spans="2:8" ht="15.95" hidden="1" customHeight="1" x14ac:dyDescent="0.2">
      <c r="B1164" s="100"/>
      <c r="C1164" s="101"/>
      <c r="D1164" s="101"/>
      <c r="E1164" s="101"/>
      <c r="F1164" s="53"/>
      <c r="G1164" s="102"/>
      <c r="H1164" s="103"/>
    </row>
    <row r="1165" spans="2:8" ht="15.95" hidden="1" customHeight="1" x14ac:dyDescent="0.2">
      <c r="B1165" s="100"/>
      <c r="C1165" s="101"/>
      <c r="D1165" s="101"/>
      <c r="E1165" s="101"/>
      <c r="F1165" s="53"/>
      <c r="G1165" s="102"/>
      <c r="H1165" s="103"/>
    </row>
    <row r="1166" spans="2:8" ht="15.95" hidden="1" customHeight="1" x14ac:dyDescent="0.2">
      <c r="B1166" s="100"/>
      <c r="C1166" s="101"/>
      <c r="D1166" s="101"/>
      <c r="E1166" s="101"/>
      <c r="F1166" s="53"/>
      <c r="G1166" s="102"/>
      <c r="H1166" s="103"/>
    </row>
    <row r="1167" spans="2:8" ht="15.95" hidden="1" customHeight="1" x14ac:dyDescent="0.2">
      <c r="B1167" s="100"/>
      <c r="C1167" s="101"/>
      <c r="D1167" s="101"/>
      <c r="E1167" s="101"/>
      <c r="F1167" s="53"/>
      <c r="G1167" s="102"/>
      <c r="H1167" s="103"/>
    </row>
    <row r="1168" spans="2:8" ht="15.95" hidden="1" customHeight="1" x14ac:dyDescent="0.2">
      <c r="B1168" s="100"/>
      <c r="C1168" s="101"/>
      <c r="D1168" s="101"/>
      <c r="E1168" s="101"/>
      <c r="F1168" s="53"/>
      <c r="G1168" s="102"/>
      <c r="H1168" s="103"/>
    </row>
    <row r="1169" spans="2:8" ht="15.95" hidden="1" customHeight="1" x14ac:dyDescent="0.2">
      <c r="B1169" s="100"/>
      <c r="C1169" s="101"/>
      <c r="D1169" s="101"/>
      <c r="E1169" s="101"/>
      <c r="F1169" s="53"/>
      <c r="G1169" s="102"/>
      <c r="H1169" s="103"/>
    </row>
    <row r="1170" spans="2:8" ht="15.95" hidden="1" customHeight="1" x14ac:dyDescent="0.2">
      <c r="B1170" s="100"/>
      <c r="C1170" s="101"/>
      <c r="D1170" s="101"/>
      <c r="E1170" s="101"/>
      <c r="F1170" s="53"/>
      <c r="G1170" s="102"/>
      <c r="H1170" s="103"/>
    </row>
    <row r="1171" spans="2:8" ht="15.95" hidden="1" customHeight="1" x14ac:dyDescent="0.2">
      <c r="B1171" s="100"/>
      <c r="C1171" s="101"/>
      <c r="D1171" s="101"/>
      <c r="E1171" s="101"/>
      <c r="F1171" s="53"/>
      <c r="G1171" s="102"/>
      <c r="H1171" s="103"/>
    </row>
    <row r="1172" spans="2:8" ht="15.95" hidden="1" customHeight="1" x14ac:dyDescent="0.2">
      <c r="B1172" s="100"/>
      <c r="C1172" s="101"/>
      <c r="D1172" s="101"/>
      <c r="E1172" s="101"/>
      <c r="F1172" s="53"/>
      <c r="G1172" s="102"/>
      <c r="H1172" s="103"/>
    </row>
    <row r="1173" spans="2:8" ht="15.95" hidden="1" customHeight="1" x14ac:dyDescent="0.2">
      <c r="B1173" s="100"/>
      <c r="C1173" s="101"/>
      <c r="D1173" s="101"/>
      <c r="E1173" s="101"/>
      <c r="F1173" s="53"/>
      <c r="G1173" s="102"/>
      <c r="H1173" s="103"/>
    </row>
    <row r="1174" spans="2:8" ht="15.95" hidden="1" customHeight="1" x14ac:dyDescent="0.2">
      <c r="B1174" s="100"/>
      <c r="C1174" s="101"/>
      <c r="D1174" s="101"/>
      <c r="E1174" s="101"/>
      <c r="F1174" s="53"/>
      <c r="G1174" s="102"/>
      <c r="H1174" s="103"/>
    </row>
    <row r="1175" spans="2:8" ht="15.95" hidden="1" customHeight="1" x14ac:dyDescent="0.2">
      <c r="B1175" s="100"/>
      <c r="C1175" s="101"/>
      <c r="D1175" s="101"/>
      <c r="E1175" s="101"/>
      <c r="F1175" s="53"/>
      <c r="G1175" s="102"/>
      <c r="H1175" s="103"/>
    </row>
    <row r="1176" spans="2:8" ht="15.95" hidden="1" customHeight="1" x14ac:dyDescent="0.2">
      <c r="B1176" s="100"/>
      <c r="C1176" s="101"/>
      <c r="D1176" s="101"/>
      <c r="E1176" s="101"/>
      <c r="F1176" s="53"/>
      <c r="G1176" s="102"/>
      <c r="H1176" s="103"/>
    </row>
    <row r="1177" spans="2:8" ht="15.95" hidden="1" customHeight="1" x14ac:dyDescent="0.2">
      <c r="B1177" s="100"/>
      <c r="C1177" s="101"/>
      <c r="D1177" s="101"/>
      <c r="E1177" s="101"/>
      <c r="F1177" s="53"/>
      <c r="G1177" s="102"/>
      <c r="H1177" s="103"/>
    </row>
    <row r="1178" spans="2:8" ht="15.95" hidden="1" customHeight="1" x14ac:dyDescent="0.2">
      <c r="B1178" s="100"/>
      <c r="C1178" s="101"/>
      <c r="D1178" s="101"/>
      <c r="E1178" s="101"/>
      <c r="F1178" s="53"/>
      <c r="G1178" s="102"/>
      <c r="H1178" s="103"/>
    </row>
    <row r="1179" spans="2:8" ht="15.95" hidden="1" customHeight="1" x14ac:dyDescent="0.2">
      <c r="B1179" s="100"/>
      <c r="C1179" s="101"/>
      <c r="D1179" s="101"/>
      <c r="E1179" s="101"/>
      <c r="F1179" s="53"/>
      <c r="G1179" s="102"/>
      <c r="H1179" s="103"/>
    </row>
    <row r="1180" spans="2:8" ht="15.95" hidden="1" customHeight="1" x14ac:dyDescent="0.2">
      <c r="B1180" s="100"/>
      <c r="C1180" s="101"/>
      <c r="D1180" s="101"/>
      <c r="E1180" s="101"/>
      <c r="F1180" s="53"/>
      <c r="G1180" s="102"/>
      <c r="H1180" s="103"/>
    </row>
    <row r="1181" spans="2:8" ht="15.95" hidden="1" customHeight="1" x14ac:dyDescent="0.2">
      <c r="B1181" s="100"/>
      <c r="C1181" s="101"/>
      <c r="D1181" s="101"/>
      <c r="E1181" s="101"/>
      <c r="F1181" s="53"/>
      <c r="G1181" s="102"/>
      <c r="H1181" s="103"/>
    </row>
    <row r="1182" spans="2:8" ht="15.95" hidden="1" customHeight="1" x14ac:dyDescent="0.2">
      <c r="B1182" s="100"/>
      <c r="C1182" s="101"/>
      <c r="D1182" s="101"/>
      <c r="E1182" s="101"/>
      <c r="F1182" s="53"/>
      <c r="G1182" s="102"/>
      <c r="H1182" s="103"/>
    </row>
    <row r="1183" spans="2:8" ht="15.95" hidden="1" customHeight="1" x14ac:dyDescent="0.2">
      <c r="B1183" s="100"/>
      <c r="C1183" s="101"/>
      <c r="D1183" s="101"/>
      <c r="E1183" s="101"/>
      <c r="F1183" s="53"/>
      <c r="G1183" s="102"/>
      <c r="H1183" s="103"/>
    </row>
    <row r="1184" spans="2:8" ht="15.95" hidden="1" customHeight="1" x14ac:dyDescent="0.2">
      <c r="B1184" s="100"/>
      <c r="C1184" s="101"/>
      <c r="D1184" s="101"/>
      <c r="E1184" s="101"/>
      <c r="F1184" s="53"/>
      <c r="G1184" s="102"/>
      <c r="H1184" s="103"/>
    </row>
    <row r="1185" spans="2:8" ht="15.95" hidden="1" customHeight="1" x14ac:dyDescent="0.2">
      <c r="B1185" s="100"/>
      <c r="C1185" s="101"/>
      <c r="D1185" s="101"/>
      <c r="E1185" s="101"/>
      <c r="F1185" s="53"/>
      <c r="G1185" s="102"/>
      <c r="H1185" s="103"/>
    </row>
    <row r="1186" spans="2:8" ht="15.95" hidden="1" customHeight="1" x14ac:dyDescent="0.2">
      <c r="B1186" s="100"/>
      <c r="C1186" s="101"/>
      <c r="D1186" s="101"/>
      <c r="E1186" s="101"/>
      <c r="F1186" s="53"/>
      <c r="G1186" s="102"/>
      <c r="H1186" s="103"/>
    </row>
    <row r="1187" spans="2:8" ht="15.95" hidden="1" customHeight="1" x14ac:dyDescent="0.2">
      <c r="B1187" s="100"/>
      <c r="C1187" s="101"/>
      <c r="D1187" s="101"/>
      <c r="E1187" s="101"/>
      <c r="F1187" s="53"/>
      <c r="G1187" s="102"/>
      <c r="H1187" s="103"/>
    </row>
    <row r="1188" spans="2:8" ht="15.95" hidden="1" customHeight="1" x14ac:dyDescent="0.2">
      <c r="B1188" s="100"/>
      <c r="C1188" s="101"/>
      <c r="D1188" s="101"/>
      <c r="E1188" s="101"/>
      <c r="F1188" s="53"/>
      <c r="G1188" s="102"/>
      <c r="H1188" s="103"/>
    </row>
    <row r="1189" spans="2:8" ht="15.95" hidden="1" customHeight="1" x14ac:dyDescent="0.2">
      <c r="B1189" s="100"/>
      <c r="C1189" s="101"/>
      <c r="D1189" s="101"/>
      <c r="E1189" s="101"/>
      <c r="F1189" s="53"/>
      <c r="G1189" s="102"/>
      <c r="H1189" s="103"/>
    </row>
    <row r="1190" spans="2:8" ht="15.95" hidden="1" customHeight="1" x14ac:dyDescent="0.2">
      <c r="B1190" s="100"/>
      <c r="C1190" s="101"/>
      <c r="D1190" s="101"/>
      <c r="E1190" s="101"/>
      <c r="F1190" s="53"/>
      <c r="G1190" s="102"/>
      <c r="H1190" s="103"/>
    </row>
    <row r="1191" spans="2:8" ht="15.95" hidden="1" customHeight="1" x14ac:dyDescent="0.2">
      <c r="B1191" s="100"/>
      <c r="C1191" s="101"/>
      <c r="D1191" s="101"/>
      <c r="E1191" s="101"/>
      <c r="F1191" s="53"/>
      <c r="G1191" s="102"/>
      <c r="H1191" s="103"/>
    </row>
    <row r="1192" spans="2:8" ht="15.95" hidden="1" customHeight="1" x14ac:dyDescent="0.2">
      <c r="B1192" s="100"/>
      <c r="C1192" s="101"/>
      <c r="D1192" s="101"/>
      <c r="E1192" s="101"/>
      <c r="F1192" s="53"/>
      <c r="G1192" s="102"/>
      <c r="H1192" s="103"/>
    </row>
    <row r="1193" spans="2:8" ht="15.95" hidden="1" customHeight="1" x14ac:dyDescent="0.2">
      <c r="B1193" s="100"/>
      <c r="C1193" s="101"/>
      <c r="D1193" s="101"/>
      <c r="E1193" s="101"/>
      <c r="F1193" s="53"/>
      <c r="G1193" s="102"/>
      <c r="H1193" s="103"/>
    </row>
    <row r="1194" spans="2:8" ht="15.95" hidden="1" customHeight="1" x14ac:dyDescent="0.2">
      <c r="B1194" s="100"/>
      <c r="C1194" s="101"/>
      <c r="D1194" s="101"/>
      <c r="E1194" s="101"/>
      <c r="F1194" s="53"/>
      <c r="G1194" s="102"/>
      <c r="H1194" s="103"/>
    </row>
    <row r="1195" spans="2:8" ht="15.95" hidden="1" customHeight="1" x14ac:dyDescent="0.2">
      <c r="B1195" s="100"/>
      <c r="C1195" s="101"/>
      <c r="D1195" s="101"/>
      <c r="E1195" s="101"/>
      <c r="F1195" s="53"/>
      <c r="G1195" s="102"/>
      <c r="H1195" s="103"/>
    </row>
    <row r="1196" spans="2:8" ht="15.95" hidden="1" customHeight="1" x14ac:dyDescent="0.2">
      <c r="B1196" s="100"/>
      <c r="C1196" s="101"/>
      <c r="D1196" s="101"/>
      <c r="E1196" s="101"/>
      <c r="F1196" s="53"/>
      <c r="G1196" s="102"/>
      <c r="H1196" s="103"/>
    </row>
    <row r="1197" spans="2:8" ht="15.95" hidden="1" customHeight="1" x14ac:dyDescent="0.2">
      <c r="B1197" s="100"/>
      <c r="C1197" s="101"/>
      <c r="D1197" s="101"/>
      <c r="E1197" s="101"/>
      <c r="F1197" s="53"/>
      <c r="G1197" s="102"/>
      <c r="H1197" s="103"/>
    </row>
    <row r="1198" spans="2:8" ht="15.95" hidden="1" customHeight="1" x14ac:dyDescent="0.2">
      <c r="B1198" s="100"/>
      <c r="C1198" s="101"/>
      <c r="D1198" s="101"/>
      <c r="E1198" s="101"/>
      <c r="F1198" s="53"/>
      <c r="G1198" s="102"/>
      <c r="H1198" s="103"/>
    </row>
    <row r="1199" spans="2:8" ht="15.95" hidden="1" customHeight="1" x14ac:dyDescent="0.2">
      <c r="B1199" s="100"/>
      <c r="C1199" s="101"/>
      <c r="D1199" s="101"/>
      <c r="E1199" s="101"/>
      <c r="F1199" s="53"/>
      <c r="G1199" s="102"/>
      <c r="H1199" s="103"/>
    </row>
    <row r="1200" spans="2:8" ht="15.95" hidden="1" customHeight="1" x14ac:dyDescent="0.2">
      <c r="B1200" s="100"/>
      <c r="C1200" s="101"/>
      <c r="D1200" s="101"/>
      <c r="E1200" s="101"/>
      <c r="F1200" s="53"/>
      <c r="G1200" s="102"/>
      <c r="H1200" s="103"/>
    </row>
    <row r="1201" spans="2:8" ht="15.95" hidden="1" customHeight="1" x14ac:dyDescent="0.2">
      <c r="B1201" s="100"/>
      <c r="C1201" s="101"/>
      <c r="D1201" s="101"/>
      <c r="E1201" s="101"/>
      <c r="F1201" s="53"/>
      <c r="G1201" s="102"/>
      <c r="H1201" s="103"/>
    </row>
    <row r="1202" spans="2:8" ht="15.95" hidden="1" customHeight="1" x14ac:dyDescent="0.2">
      <c r="B1202" s="100"/>
      <c r="C1202" s="101"/>
      <c r="D1202" s="101"/>
      <c r="E1202" s="101"/>
      <c r="F1202" s="53"/>
      <c r="G1202" s="102"/>
      <c r="H1202" s="103"/>
    </row>
    <row r="1203" spans="2:8" ht="15.95" hidden="1" customHeight="1" x14ac:dyDescent="0.2">
      <c r="B1203" s="100"/>
      <c r="C1203" s="101"/>
      <c r="D1203" s="101"/>
      <c r="E1203" s="101"/>
      <c r="F1203" s="53"/>
      <c r="G1203" s="102"/>
      <c r="H1203" s="103"/>
    </row>
    <row r="1204" spans="2:8" ht="15.95" hidden="1" customHeight="1" x14ac:dyDescent="0.2">
      <c r="B1204" s="100"/>
      <c r="C1204" s="101"/>
      <c r="D1204" s="101"/>
      <c r="E1204" s="101"/>
      <c r="F1204" s="53"/>
      <c r="G1204" s="102"/>
      <c r="H1204" s="103"/>
    </row>
    <row r="1205" spans="2:8" ht="15.95" hidden="1" customHeight="1" x14ac:dyDescent="0.2">
      <c r="B1205" s="100"/>
      <c r="C1205" s="101"/>
      <c r="D1205" s="101"/>
      <c r="E1205" s="101"/>
      <c r="F1205" s="53"/>
      <c r="G1205" s="102"/>
      <c r="H1205" s="103"/>
    </row>
    <row r="1206" spans="2:8" ht="15.95" hidden="1" customHeight="1" x14ac:dyDescent="0.2">
      <c r="B1206" s="100"/>
      <c r="C1206" s="101"/>
      <c r="D1206" s="101"/>
      <c r="E1206" s="101"/>
      <c r="F1206" s="53"/>
      <c r="G1206" s="102"/>
      <c r="H1206" s="103"/>
    </row>
    <row r="1207" spans="2:8" ht="15.95" hidden="1" customHeight="1" x14ac:dyDescent="0.2">
      <c r="B1207" s="100"/>
      <c r="C1207" s="101"/>
      <c r="D1207" s="101"/>
      <c r="E1207" s="101"/>
      <c r="F1207" s="53"/>
      <c r="G1207" s="102"/>
      <c r="H1207" s="103"/>
    </row>
    <row r="1208" spans="2:8" ht="15.95" hidden="1" customHeight="1" x14ac:dyDescent="0.2">
      <c r="B1208" s="100"/>
      <c r="C1208" s="101"/>
      <c r="D1208" s="101"/>
      <c r="E1208" s="101"/>
      <c r="F1208" s="53"/>
      <c r="G1208" s="102"/>
      <c r="H1208" s="103"/>
    </row>
    <row r="1209" spans="2:8" ht="15.95" hidden="1" customHeight="1" x14ac:dyDescent="0.2">
      <c r="B1209" s="100"/>
      <c r="C1209" s="101"/>
      <c r="D1209" s="101"/>
      <c r="E1209" s="101"/>
      <c r="F1209" s="53"/>
      <c r="G1209" s="102"/>
      <c r="H1209" s="103"/>
    </row>
    <row r="1210" spans="2:8" ht="15.95" hidden="1" customHeight="1" x14ac:dyDescent="0.2">
      <c r="B1210" s="100"/>
      <c r="C1210" s="101"/>
      <c r="D1210" s="101"/>
      <c r="E1210" s="101"/>
      <c r="F1210" s="53"/>
      <c r="G1210" s="102"/>
      <c r="H1210" s="103"/>
    </row>
    <row r="1211" spans="2:8" ht="15.95" hidden="1" customHeight="1" x14ac:dyDescent="0.2">
      <c r="B1211" s="100"/>
      <c r="C1211" s="101"/>
      <c r="D1211" s="101"/>
      <c r="E1211" s="101"/>
      <c r="F1211" s="53"/>
      <c r="G1211" s="102"/>
      <c r="H1211" s="103"/>
    </row>
    <row r="1212" spans="2:8" ht="15.95" hidden="1" customHeight="1" x14ac:dyDescent="0.2">
      <c r="B1212" s="100"/>
      <c r="C1212" s="101"/>
      <c r="D1212" s="101"/>
      <c r="E1212" s="101"/>
      <c r="F1212" s="53"/>
      <c r="G1212" s="102"/>
      <c r="H1212" s="103"/>
    </row>
    <row r="1213" spans="2:8" ht="15.95" hidden="1" customHeight="1" x14ac:dyDescent="0.2">
      <c r="B1213" s="100"/>
      <c r="C1213" s="101"/>
      <c r="D1213" s="101"/>
      <c r="E1213" s="101"/>
      <c r="F1213" s="53"/>
      <c r="G1213" s="102"/>
      <c r="H1213" s="103"/>
    </row>
    <row r="1214" spans="2:8" ht="15.95" hidden="1" customHeight="1" x14ac:dyDescent="0.2">
      <c r="B1214" s="100"/>
      <c r="C1214" s="101"/>
      <c r="D1214" s="101"/>
      <c r="E1214" s="101"/>
      <c r="F1214" s="53"/>
      <c r="G1214" s="102"/>
      <c r="H1214" s="103"/>
    </row>
    <row r="1215" spans="2:8" ht="15.95" hidden="1" customHeight="1" x14ac:dyDescent="0.2">
      <c r="B1215" s="100"/>
      <c r="C1215" s="101"/>
      <c r="D1215" s="101"/>
      <c r="E1215" s="101"/>
      <c r="F1215" s="53"/>
      <c r="G1215" s="102"/>
      <c r="H1215" s="103"/>
    </row>
    <row r="1216" spans="2:8" ht="15.95" hidden="1" customHeight="1" x14ac:dyDescent="0.2">
      <c r="B1216" s="100"/>
      <c r="C1216" s="101"/>
      <c r="D1216" s="101"/>
      <c r="E1216" s="101"/>
      <c r="F1216" s="53"/>
      <c r="G1216" s="102"/>
      <c r="H1216" s="103"/>
    </row>
    <row r="1217" spans="2:8" ht="15.95" hidden="1" customHeight="1" x14ac:dyDescent="0.2">
      <c r="B1217" s="100"/>
      <c r="C1217" s="101"/>
      <c r="D1217" s="101"/>
      <c r="E1217" s="101"/>
      <c r="F1217" s="53"/>
      <c r="G1217" s="102"/>
      <c r="H1217" s="103"/>
    </row>
    <row r="1218" spans="2:8" ht="15.95" hidden="1" customHeight="1" x14ac:dyDescent="0.2">
      <c r="B1218" s="100"/>
      <c r="C1218" s="101"/>
      <c r="D1218" s="101"/>
      <c r="E1218" s="101"/>
      <c r="F1218" s="53"/>
      <c r="G1218" s="102"/>
      <c r="H1218" s="103"/>
    </row>
    <row r="1219" spans="2:8" ht="15.95" hidden="1" customHeight="1" x14ac:dyDescent="0.2">
      <c r="B1219" s="100"/>
      <c r="C1219" s="101"/>
      <c r="D1219" s="101"/>
      <c r="E1219" s="101"/>
      <c r="F1219" s="53"/>
      <c r="G1219" s="102"/>
      <c r="H1219" s="103"/>
    </row>
    <row r="1220" spans="2:8" ht="15.95" hidden="1" customHeight="1" x14ac:dyDescent="0.2">
      <c r="B1220" s="100"/>
      <c r="C1220" s="101"/>
      <c r="D1220" s="101"/>
      <c r="E1220" s="101"/>
      <c r="F1220" s="53"/>
      <c r="G1220" s="102"/>
      <c r="H1220" s="103"/>
    </row>
    <row r="1221" spans="2:8" ht="15.95" hidden="1" customHeight="1" x14ac:dyDescent="0.2">
      <c r="B1221" s="100"/>
      <c r="C1221" s="101"/>
      <c r="D1221" s="101"/>
      <c r="E1221" s="101"/>
      <c r="F1221" s="53"/>
      <c r="G1221" s="102"/>
      <c r="H1221" s="103"/>
    </row>
    <row r="1222" spans="2:8" ht="15.95" hidden="1" customHeight="1" x14ac:dyDescent="0.2">
      <c r="B1222" s="100"/>
      <c r="C1222" s="101"/>
      <c r="D1222" s="101"/>
      <c r="E1222" s="101"/>
      <c r="F1222" s="53"/>
      <c r="G1222" s="102"/>
      <c r="H1222" s="103"/>
    </row>
    <row r="1223" spans="2:8" ht="15.95" hidden="1" customHeight="1" x14ac:dyDescent="0.2">
      <c r="B1223" s="100"/>
      <c r="C1223" s="101"/>
      <c r="D1223" s="101"/>
      <c r="E1223" s="101"/>
      <c r="F1223" s="53"/>
      <c r="G1223" s="102"/>
      <c r="H1223" s="103"/>
    </row>
    <row r="1224" spans="2:8" ht="15.95" hidden="1" customHeight="1" x14ac:dyDescent="0.2">
      <c r="B1224" s="100"/>
      <c r="C1224" s="101"/>
      <c r="D1224" s="101"/>
      <c r="E1224" s="101"/>
      <c r="F1224" s="53"/>
      <c r="G1224" s="102"/>
      <c r="H1224" s="103"/>
    </row>
    <row r="1225" spans="2:8" ht="15.95" hidden="1" customHeight="1" x14ac:dyDescent="0.2">
      <c r="B1225" s="100"/>
      <c r="C1225" s="101"/>
      <c r="D1225" s="101"/>
      <c r="E1225" s="101"/>
      <c r="F1225" s="53"/>
      <c r="G1225" s="102"/>
      <c r="H1225" s="103"/>
    </row>
    <row r="1226" spans="2:8" ht="15.95" hidden="1" customHeight="1" x14ac:dyDescent="0.2">
      <c r="B1226" s="100"/>
      <c r="C1226" s="101"/>
      <c r="D1226" s="101"/>
      <c r="E1226" s="101"/>
      <c r="F1226" s="53"/>
      <c r="G1226" s="102"/>
      <c r="H1226" s="103"/>
    </row>
    <row r="1227" spans="2:8" ht="15.95" hidden="1" customHeight="1" x14ac:dyDescent="0.2">
      <c r="B1227" s="100"/>
      <c r="C1227" s="101"/>
      <c r="D1227" s="101"/>
      <c r="E1227" s="101"/>
      <c r="F1227" s="53"/>
      <c r="G1227" s="102"/>
      <c r="H1227" s="103"/>
    </row>
    <row r="1228" spans="2:8" ht="15.95" hidden="1" customHeight="1" x14ac:dyDescent="0.2">
      <c r="B1228" s="100"/>
      <c r="C1228" s="101"/>
      <c r="D1228" s="101"/>
      <c r="E1228" s="101"/>
      <c r="F1228" s="53"/>
      <c r="G1228" s="102"/>
      <c r="H1228" s="103"/>
    </row>
    <row r="1229" spans="2:8" ht="15.95" hidden="1" customHeight="1" x14ac:dyDescent="0.2">
      <c r="B1229" s="100"/>
      <c r="C1229" s="101"/>
      <c r="D1229" s="101"/>
      <c r="E1229" s="101"/>
      <c r="F1229" s="53"/>
      <c r="G1229" s="102"/>
      <c r="H1229" s="103"/>
    </row>
    <row r="1230" spans="2:8" ht="15.95" hidden="1" customHeight="1" x14ac:dyDescent="0.2">
      <c r="B1230" s="100"/>
      <c r="C1230" s="101"/>
      <c r="D1230" s="101"/>
      <c r="E1230" s="101"/>
      <c r="F1230" s="53"/>
      <c r="G1230" s="102"/>
      <c r="H1230" s="103"/>
    </row>
    <row r="1231" spans="2:8" ht="15.95" hidden="1" customHeight="1" x14ac:dyDescent="0.2">
      <c r="B1231" s="100"/>
      <c r="C1231" s="101"/>
      <c r="D1231" s="101"/>
      <c r="E1231" s="101"/>
      <c r="F1231" s="53"/>
      <c r="G1231" s="102"/>
      <c r="H1231" s="103"/>
    </row>
    <row r="1232" spans="2:8" ht="15.95" hidden="1" customHeight="1" x14ac:dyDescent="0.2">
      <c r="B1232" s="100"/>
      <c r="C1232" s="101"/>
      <c r="D1232" s="101"/>
      <c r="E1232" s="101"/>
      <c r="F1232" s="53"/>
      <c r="G1232" s="102"/>
      <c r="H1232" s="103"/>
    </row>
    <row r="1233" spans="2:8" ht="15.95" hidden="1" customHeight="1" x14ac:dyDescent="0.2">
      <c r="B1233" s="100"/>
      <c r="C1233" s="101"/>
      <c r="D1233" s="101"/>
      <c r="E1233" s="101"/>
      <c r="F1233" s="53"/>
      <c r="G1233" s="102"/>
      <c r="H1233" s="103"/>
    </row>
    <row r="1234" spans="2:8" ht="15.95" hidden="1" customHeight="1" x14ac:dyDescent="0.2">
      <c r="B1234" s="100"/>
      <c r="C1234" s="101"/>
      <c r="D1234" s="101"/>
      <c r="E1234" s="101"/>
      <c r="F1234" s="53"/>
      <c r="G1234" s="102"/>
      <c r="H1234" s="103"/>
    </row>
    <row r="1235" spans="2:8" ht="15.95" hidden="1" customHeight="1" x14ac:dyDescent="0.2">
      <c r="B1235" s="100"/>
      <c r="C1235" s="101"/>
      <c r="D1235" s="101"/>
      <c r="E1235" s="101"/>
      <c r="F1235" s="53"/>
      <c r="G1235" s="102"/>
      <c r="H1235" s="103"/>
    </row>
    <row r="1236" spans="2:8" ht="15.95" hidden="1" customHeight="1" x14ac:dyDescent="0.2">
      <c r="B1236" s="100"/>
      <c r="C1236" s="101"/>
      <c r="D1236" s="101"/>
      <c r="E1236" s="101"/>
      <c r="F1236" s="53"/>
      <c r="G1236" s="102"/>
      <c r="H1236" s="103"/>
    </row>
    <row r="1237" spans="2:8" ht="15.95" hidden="1" customHeight="1" x14ac:dyDescent="0.2">
      <c r="B1237" s="100"/>
      <c r="C1237" s="101"/>
      <c r="D1237" s="101"/>
      <c r="E1237" s="101"/>
      <c r="F1237" s="53"/>
      <c r="G1237" s="102"/>
      <c r="H1237" s="103"/>
    </row>
    <row r="1238" spans="2:8" ht="15.95" hidden="1" customHeight="1" x14ac:dyDescent="0.2">
      <c r="B1238" s="100"/>
      <c r="C1238" s="101"/>
      <c r="D1238" s="101"/>
      <c r="E1238" s="101"/>
      <c r="F1238" s="53"/>
      <c r="G1238" s="102"/>
      <c r="H1238" s="103"/>
    </row>
    <row r="1239" spans="2:8" ht="15.95" hidden="1" customHeight="1" x14ac:dyDescent="0.2">
      <c r="B1239" s="100"/>
      <c r="C1239" s="101"/>
      <c r="D1239" s="101"/>
      <c r="E1239" s="101"/>
      <c r="F1239" s="53"/>
      <c r="G1239" s="102"/>
      <c r="H1239" s="103"/>
    </row>
    <row r="1240" spans="2:8" ht="15.95" hidden="1" customHeight="1" x14ac:dyDescent="0.2">
      <c r="B1240" s="100"/>
      <c r="C1240" s="101"/>
      <c r="D1240" s="101"/>
      <c r="E1240" s="101"/>
      <c r="F1240" s="53"/>
      <c r="G1240" s="102"/>
      <c r="H1240" s="103"/>
    </row>
    <row r="1241" spans="2:8" ht="15.95" hidden="1" customHeight="1" x14ac:dyDescent="0.2">
      <c r="B1241" s="100"/>
      <c r="C1241" s="101"/>
      <c r="D1241" s="101"/>
      <c r="E1241" s="101"/>
      <c r="F1241" s="53"/>
      <c r="G1241" s="102"/>
      <c r="H1241" s="103"/>
    </row>
    <row r="1242" spans="2:8" ht="15.95" hidden="1" customHeight="1" x14ac:dyDescent="0.2">
      <c r="B1242" s="100"/>
      <c r="C1242" s="101"/>
      <c r="D1242" s="101"/>
      <c r="E1242" s="101"/>
      <c r="F1242" s="53"/>
      <c r="G1242" s="102"/>
      <c r="H1242" s="103"/>
    </row>
    <row r="1243" spans="2:8" ht="15.95" hidden="1" customHeight="1" x14ac:dyDescent="0.2">
      <c r="B1243" s="100"/>
      <c r="C1243" s="101"/>
      <c r="D1243" s="101"/>
      <c r="E1243" s="101"/>
      <c r="F1243" s="53"/>
      <c r="G1243" s="102"/>
      <c r="H1243" s="103"/>
    </row>
    <row r="1244" spans="2:8" ht="15.95" hidden="1" customHeight="1" x14ac:dyDescent="0.2">
      <c r="B1244" s="100"/>
      <c r="C1244" s="101"/>
      <c r="D1244" s="101"/>
      <c r="E1244" s="101"/>
      <c r="F1244" s="53"/>
      <c r="G1244" s="102"/>
      <c r="H1244" s="103"/>
    </row>
    <row r="1245" spans="2:8" ht="15.95" hidden="1" customHeight="1" x14ac:dyDescent="0.2">
      <c r="B1245" s="100"/>
      <c r="C1245" s="101"/>
      <c r="D1245" s="101"/>
      <c r="E1245" s="101"/>
      <c r="F1245" s="53"/>
      <c r="G1245" s="102"/>
      <c r="H1245" s="103"/>
    </row>
    <row r="1246" spans="2:8" ht="15.95" hidden="1" customHeight="1" x14ac:dyDescent="0.2">
      <c r="B1246" s="100"/>
      <c r="C1246" s="101"/>
      <c r="D1246" s="101"/>
      <c r="E1246" s="101"/>
      <c r="F1246" s="53"/>
      <c r="G1246" s="102"/>
      <c r="H1246" s="103"/>
    </row>
    <row r="1247" spans="2:8" ht="15.95" hidden="1" customHeight="1" x14ac:dyDescent="0.2">
      <c r="B1247" s="100"/>
      <c r="C1247" s="101"/>
      <c r="D1247" s="101"/>
      <c r="E1247" s="101"/>
      <c r="F1247" s="53"/>
      <c r="G1247" s="102"/>
      <c r="H1247" s="103"/>
    </row>
    <row r="1248" spans="2:8" ht="15.95" hidden="1" customHeight="1" x14ac:dyDescent="0.2">
      <c r="B1248" s="100"/>
      <c r="C1248" s="101"/>
      <c r="D1248" s="101"/>
      <c r="E1248" s="101"/>
      <c r="F1248" s="53"/>
      <c r="G1248" s="102"/>
      <c r="H1248" s="103"/>
    </row>
    <row r="1249" spans="2:8" ht="15.95" hidden="1" customHeight="1" x14ac:dyDescent="0.2">
      <c r="B1249" s="100"/>
      <c r="C1249" s="101"/>
      <c r="D1249" s="101"/>
      <c r="E1249" s="101"/>
      <c r="F1249" s="53"/>
      <c r="G1249" s="102"/>
      <c r="H1249" s="103"/>
    </row>
    <row r="1250" spans="2:8" ht="15.95" hidden="1" customHeight="1" x14ac:dyDescent="0.2">
      <c r="B1250" s="100"/>
      <c r="C1250" s="101"/>
      <c r="D1250" s="101"/>
      <c r="E1250" s="101"/>
      <c r="F1250" s="53"/>
      <c r="G1250" s="102"/>
      <c r="H1250" s="103"/>
    </row>
    <row r="1251" spans="2:8" ht="15.95" hidden="1" customHeight="1" x14ac:dyDescent="0.2">
      <c r="B1251" s="100"/>
      <c r="C1251" s="101"/>
      <c r="D1251" s="101"/>
      <c r="E1251" s="101"/>
      <c r="F1251" s="53"/>
      <c r="G1251" s="102"/>
      <c r="H1251" s="103"/>
    </row>
    <row r="1252" spans="2:8" ht="15.95" hidden="1" customHeight="1" x14ac:dyDescent="0.2">
      <c r="B1252" s="100"/>
      <c r="C1252" s="101"/>
      <c r="D1252" s="101"/>
      <c r="E1252" s="101"/>
      <c r="F1252" s="53"/>
      <c r="G1252" s="102"/>
      <c r="H1252" s="103"/>
    </row>
    <row r="1253" spans="2:8" ht="15.95" hidden="1" customHeight="1" x14ac:dyDescent="0.2">
      <c r="B1253" s="100"/>
      <c r="C1253" s="101"/>
      <c r="D1253" s="101"/>
      <c r="E1253" s="101"/>
      <c r="F1253" s="53"/>
      <c r="G1253" s="102"/>
      <c r="H1253" s="103"/>
    </row>
    <row r="1254" spans="2:8" ht="15.95" hidden="1" customHeight="1" x14ac:dyDescent="0.2">
      <c r="B1254" s="100"/>
      <c r="C1254" s="101"/>
      <c r="D1254" s="101"/>
      <c r="E1254" s="101"/>
      <c r="F1254" s="53"/>
      <c r="G1254" s="102"/>
      <c r="H1254" s="103"/>
    </row>
    <row r="1255" spans="2:8" ht="15.95" hidden="1" customHeight="1" x14ac:dyDescent="0.2">
      <c r="B1255" s="100"/>
      <c r="C1255" s="101"/>
      <c r="D1255" s="101"/>
      <c r="E1255" s="101"/>
      <c r="F1255" s="53"/>
      <c r="G1255" s="102"/>
      <c r="H1255" s="103"/>
    </row>
    <row r="1256" spans="2:8" ht="15.95" hidden="1" customHeight="1" x14ac:dyDescent="0.2">
      <c r="B1256" s="100"/>
      <c r="C1256" s="101"/>
      <c r="D1256" s="101"/>
      <c r="E1256" s="101"/>
      <c r="F1256" s="53"/>
      <c r="G1256" s="102"/>
      <c r="H1256" s="103"/>
    </row>
    <row r="1257" spans="2:8" ht="15.95" hidden="1" customHeight="1" x14ac:dyDescent="0.2">
      <c r="B1257" s="100"/>
      <c r="C1257" s="101"/>
      <c r="D1257" s="101"/>
      <c r="E1257" s="101"/>
      <c r="F1257" s="53"/>
      <c r="G1257" s="102"/>
      <c r="H1257" s="103"/>
    </row>
    <row r="1258" spans="2:8" ht="15.95" hidden="1" customHeight="1" x14ac:dyDescent="0.2">
      <c r="B1258" s="100"/>
      <c r="C1258" s="101"/>
      <c r="D1258" s="101"/>
      <c r="E1258" s="101"/>
      <c r="F1258" s="53"/>
      <c r="G1258" s="102"/>
      <c r="H1258" s="103"/>
    </row>
    <row r="1259" spans="2:8" ht="15.95" hidden="1" customHeight="1" x14ac:dyDescent="0.2">
      <c r="B1259" s="100"/>
      <c r="C1259" s="101"/>
      <c r="D1259" s="101"/>
      <c r="E1259" s="101"/>
      <c r="F1259" s="53"/>
      <c r="G1259" s="102"/>
      <c r="H1259" s="103"/>
    </row>
    <row r="1260" spans="2:8" ht="15.95" hidden="1" customHeight="1" x14ac:dyDescent="0.2">
      <c r="B1260" s="100"/>
      <c r="C1260" s="101"/>
      <c r="D1260" s="101"/>
      <c r="E1260" s="101"/>
      <c r="F1260" s="53"/>
      <c r="G1260" s="102"/>
      <c r="H1260" s="103"/>
    </row>
    <row r="1261" spans="2:8" ht="15.95" hidden="1" customHeight="1" x14ac:dyDescent="0.2">
      <c r="B1261" s="100"/>
      <c r="C1261" s="101"/>
      <c r="D1261" s="101"/>
      <c r="E1261" s="101"/>
      <c r="F1261" s="53"/>
      <c r="G1261" s="102"/>
      <c r="H1261" s="103"/>
    </row>
    <row r="1262" spans="2:8" ht="15.95" hidden="1" customHeight="1" x14ac:dyDescent="0.2">
      <c r="B1262" s="100"/>
      <c r="C1262" s="101"/>
      <c r="D1262" s="101"/>
      <c r="E1262" s="101"/>
      <c r="F1262" s="53"/>
      <c r="G1262" s="102"/>
      <c r="H1262" s="103"/>
    </row>
    <row r="1263" spans="2:8" ht="15.95" hidden="1" customHeight="1" x14ac:dyDescent="0.2">
      <c r="B1263" s="100"/>
      <c r="C1263" s="101"/>
      <c r="D1263" s="101"/>
      <c r="E1263" s="101"/>
      <c r="F1263" s="53"/>
      <c r="G1263" s="102"/>
      <c r="H1263" s="103"/>
    </row>
    <row r="1264" spans="2:8" ht="15.95" hidden="1" customHeight="1" x14ac:dyDescent="0.2">
      <c r="B1264" s="100"/>
      <c r="C1264" s="101"/>
      <c r="D1264" s="101"/>
      <c r="E1264" s="101"/>
      <c r="F1264" s="53"/>
      <c r="G1264" s="102"/>
      <c r="H1264" s="103"/>
    </row>
    <row r="1265" spans="2:8" ht="15.95" hidden="1" customHeight="1" x14ac:dyDescent="0.2">
      <c r="B1265" s="100"/>
      <c r="C1265" s="101"/>
      <c r="D1265" s="101"/>
      <c r="E1265" s="101"/>
      <c r="F1265" s="53"/>
      <c r="G1265" s="102"/>
      <c r="H1265" s="103"/>
    </row>
    <row r="1266" spans="2:8" ht="15.95" hidden="1" customHeight="1" x14ac:dyDescent="0.2">
      <c r="B1266" s="100"/>
      <c r="C1266" s="101"/>
      <c r="D1266" s="101"/>
      <c r="E1266" s="101"/>
      <c r="F1266" s="53"/>
      <c r="G1266" s="102"/>
      <c r="H1266" s="103"/>
    </row>
    <row r="1267" spans="2:8" ht="15.95" hidden="1" customHeight="1" x14ac:dyDescent="0.2">
      <c r="B1267" s="100"/>
      <c r="C1267" s="101"/>
      <c r="D1267" s="101"/>
      <c r="E1267" s="101"/>
      <c r="F1267" s="53"/>
      <c r="G1267" s="102"/>
      <c r="H1267" s="103"/>
    </row>
    <row r="1268" spans="2:8" ht="15.95" hidden="1" customHeight="1" x14ac:dyDescent="0.2">
      <c r="B1268" s="100"/>
      <c r="C1268" s="101"/>
      <c r="D1268" s="101"/>
      <c r="E1268" s="101"/>
      <c r="F1268" s="53"/>
      <c r="G1268" s="102"/>
      <c r="H1268" s="103"/>
    </row>
    <row r="1269" spans="2:8" ht="15.95" hidden="1" customHeight="1" x14ac:dyDescent="0.2">
      <c r="B1269" s="100"/>
      <c r="C1269" s="101"/>
      <c r="D1269" s="101"/>
      <c r="E1269" s="101"/>
      <c r="F1269" s="53"/>
      <c r="G1269" s="102"/>
      <c r="H1269" s="103"/>
    </row>
    <row r="1270" spans="2:8" ht="15.95" hidden="1" customHeight="1" x14ac:dyDescent="0.2">
      <c r="B1270" s="100"/>
      <c r="C1270" s="101"/>
      <c r="D1270" s="101"/>
      <c r="E1270" s="101"/>
      <c r="F1270" s="53"/>
      <c r="G1270" s="102"/>
      <c r="H1270" s="103"/>
    </row>
    <row r="1271" spans="2:8" ht="15.95" hidden="1" customHeight="1" x14ac:dyDescent="0.2">
      <c r="B1271" s="100"/>
      <c r="C1271" s="101"/>
      <c r="D1271" s="101"/>
      <c r="E1271" s="101"/>
      <c r="F1271" s="53"/>
      <c r="G1271" s="102"/>
      <c r="H1271" s="103"/>
    </row>
    <row r="1272" spans="2:8" ht="15.95" hidden="1" customHeight="1" x14ac:dyDescent="0.2">
      <c r="B1272" s="100"/>
      <c r="C1272" s="101"/>
      <c r="D1272" s="101"/>
      <c r="E1272" s="101"/>
      <c r="F1272" s="53"/>
      <c r="G1272" s="102"/>
      <c r="H1272" s="103"/>
    </row>
    <row r="1273" spans="2:8" ht="15.95" hidden="1" customHeight="1" x14ac:dyDescent="0.2">
      <c r="B1273" s="100"/>
      <c r="C1273" s="101"/>
      <c r="D1273" s="101"/>
      <c r="E1273" s="101"/>
      <c r="F1273" s="53"/>
      <c r="G1273" s="102"/>
      <c r="H1273" s="103"/>
    </row>
    <row r="1274" spans="2:8" ht="15.95" hidden="1" customHeight="1" x14ac:dyDescent="0.2">
      <c r="B1274" s="100"/>
      <c r="C1274" s="101"/>
      <c r="D1274" s="101"/>
      <c r="E1274" s="101"/>
      <c r="F1274" s="53"/>
      <c r="G1274" s="102"/>
      <c r="H1274" s="103"/>
    </row>
    <row r="1275" spans="2:8" ht="15.95" hidden="1" customHeight="1" x14ac:dyDescent="0.2">
      <c r="B1275" s="100"/>
      <c r="C1275" s="101"/>
      <c r="D1275" s="101"/>
      <c r="E1275" s="101"/>
      <c r="F1275" s="53"/>
      <c r="G1275" s="102"/>
      <c r="H1275" s="103"/>
    </row>
    <row r="1276" spans="2:8" ht="15.95" hidden="1" customHeight="1" x14ac:dyDescent="0.2">
      <c r="B1276" s="100"/>
      <c r="C1276" s="101"/>
      <c r="D1276" s="101"/>
      <c r="E1276" s="101"/>
      <c r="F1276" s="53"/>
      <c r="G1276" s="102"/>
      <c r="H1276" s="103"/>
    </row>
    <row r="1277" spans="2:8" ht="15.95" hidden="1" customHeight="1" x14ac:dyDescent="0.2">
      <c r="B1277" s="100"/>
      <c r="C1277" s="101"/>
      <c r="D1277" s="101"/>
      <c r="E1277" s="101"/>
      <c r="F1277" s="53"/>
      <c r="G1277" s="102"/>
      <c r="H1277" s="103"/>
    </row>
    <row r="1278" spans="2:8" ht="15.95" hidden="1" customHeight="1" x14ac:dyDescent="0.2">
      <c r="B1278" s="100"/>
      <c r="C1278" s="101"/>
      <c r="D1278" s="101"/>
      <c r="E1278" s="101"/>
      <c r="F1278" s="53"/>
      <c r="G1278" s="102"/>
      <c r="H1278" s="103"/>
    </row>
    <row r="1279" spans="2:8" ht="15.95" hidden="1" customHeight="1" x14ac:dyDescent="0.2">
      <c r="B1279" s="100"/>
      <c r="C1279" s="101"/>
      <c r="D1279" s="101"/>
      <c r="E1279" s="101"/>
      <c r="F1279" s="53"/>
      <c r="G1279" s="102"/>
      <c r="H1279" s="103"/>
    </row>
    <row r="1280" spans="2:8" ht="15.95" hidden="1" customHeight="1" x14ac:dyDescent="0.2">
      <c r="B1280" s="100"/>
      <c r="C1280" s="101"/>
      <c r="D1280" s="101"/>
      <c r="E1280" s="101"/>
      <c r="F1280" s="53"/>
      <c r="G1280" s="102"/>
      <c r="H1280" s="103"/>
    </row>
    <row r="1281" spans="2:8" ht="15.95" hidden="1" customHeight="1" x14ac:dyDescent="0.2">
      <c r="B1281" s="100"/>
      <c r="C1281" s="101"/>
      <c r="D1281" s="101"/>
      <c r="E1281" s="101"/>
      <c r="F1281" s="53"/>
      <c r="G1281" s="102"/>
      <c r="H1281" s="103"/>
    </row>
    <row r="1282" spans="2:8" ht="15.95" hidden="1" customHeight="1" x14ac:dyDescent="0.2">
      <c r="B1282" s="100"/>
      <c r="C1282" s="101"/>
      <c r="D1282" s="101"/>
      <c r="E1282" s="101"/>
      <c r="F1282" s="53"/>
      <c r="G1282" s="102"/>
      <c r="H1282" s="103"/>
    </row>
    <row r="1283" spans="2:8" ht="15.95" hidden="1" customHeight="1" x14ac:dyDescent="0.2">
      <c r="B1283" s="100"/>
      <c r="C1283" s="101"/>
      <c r="D1283" s="101"/>
      <c r="E1283" s="101"/>
      <c r="F1283" s="53"/>
      <c r="G1283" s="102"/>
      <c r="H1283" s="103"/>
    </row>
    <row r="1284" spans="2:8" ht="15.95" hidden="1" customHeight="1" x14ac:dyDescent="0.2">
      <c r="B1284" s="100"/>
      <c r="C1284" s="101"/>
      <c r="D1284" s="101"/>
      <c r="E1284" s="101"/>
      <c r="F1284" s="53"/>
      <c r="G1284" s="102"/>
      <c r="H1284" s="103"/>
    </row>
    <row r="1285" spans="2:8" ht="15.95" hidden="1" customHeight="1" x14ac:dyDescent="0.2">
      <c r="B1285" s="100"/>
      <c r="C1285" s="101"/>
      <c r="D1285" s="101"/>
      <c r="E1285" s="101"/>
      <c r="F1285" s="53"/>
      <c r="G1285" s="102"/>
      <c r="H1285" s="103"/>
    </row>
    <row r="1286" spans="2:8" ht="15.95" hidden="1" customHeight="1" x14ac:dyDescent="0.2">
      <c r="B1286" s="100"/>
      <c r="C1286" s="101"/>
      <c r="D1286" s="101"/>
      <c r="E1286" s="101"/>
      <c r="F1286" s="53"/>
      <c r="G1286" s="102"/>
      <c r="H1286" s="103"/>
    </row>
    <row r="1287" spans="2:8" ht="15.95" hidden="1" customHeight="1" x14ac:dyDescent="0.2">
      <c r="B1287" s="100"/>
      <c r="C1287" s="101"/>
      <c r="D1287" s="101"/>
      <c r="E1287" s="101"/>
      <c r="F1287" s="53"/>
      <c r="G1287" s="102"/>
      <c r="H1287" s="103"/>
    </row>
    <row r="1288" spans="2:8" ht="15.95" hidden="1" customHeight="1" x14ac:dyDescent="0.2">
      <c r="B1288" s="100"/>
      <c r="C1288" s="101"/>
      <c r="D1288" s="101"/>
      <c r="E1288" s="101"/>
      <c r="F1288" s="53"/>
      <c r="G1288" s="102"/>
      <c r="H1288" s="103"/>
    </row>
    <row r="1289" spans="2:8" ht="15.95" hidden="1" customHeight="1" x14ac:dyDescent="0.2">
      <c r="B1289" s="100"/>
      <c r="C1289" s="101"/>
      <c r="D1289" s="101"/>
      <c r="E1289" s="101"/>
      <c r="F1289" s="53"/>
      <c r="G1289" s="102"/>
      <c r="H1289" s="103"/>
    </row>
    <row r="1290" spans="2:8" ht="15.95" hidden="1" customHeight="1" x14ac:dyDescent="0.2">
      <c r="B1290" s="100"/>
      <c r="C1290" s="101"/>
      <c r="D1290" s="101"/>
      <c r="E1290" s="101"/>
      <c r="F1290" s="53"/>
      <c r="G1290" s="102"/>
      <c r="H1290" s="103"/>
    </row>
    <row r="1291" spans="2:8" ht="15.95" hidden="1" customHeight="1" x14ac:dyDescent="0.2">
      <c r="B1291" s="100"/>
      <c r="C1291" s="101"/>
      <c r="D1291" s="101"/>
      <c r="E1291" s="101"/>
      <c r="F1291" s="53"/>
      <c r="G1291" s="102"/>
      <c r="H1291" s="103"/>
    </row>
    <row r="1292" spans="2:8" ht="15.95" hidden="1" customHeight="1" x14ac:dyDescent="0.2">
      <c r="B1292" s="100"/>
      <c r="C1292" s="101"/>
      <c r="D1292" s="101"/>
      <c r="E1292" s="101"/>
      <c r="F1292" s="53"/>
      <c r="G1292" s="102"/>
      <c r="H1292" s="103"/>
    </row>
    <row r="1293" spans="2:8" ht="15.95" hidden="1" customHeight="1" x14ac:dyDescent="0.2">
      <c r="B1293" s="100"/>
      <c r="C1293" s="101"/>
      <c r="D1293" s="101"/>
      <c r="E1293" s="101"/>
      <c r="F1293" s="53"/>
      <c r="G1293" s="102"/>
      <c r="H1293" s="103"/>
    </row>
    <row r="1294" spans="2:8" ht="15.95" hidden="1" customHeight="1" x14ac:dyDescent="0.2">
      <c r="B1294" s="100"/>
      <c r="C1294" s="101"/>
      <c r="D1294" s="101"/>
      <c r="E1294" s="101"/>
      <c r="F1294" s="53"/>
      <c r="G1294" s="102"/>
      <c r="H1294" s="103"/>
    </row>
    <row r="1295" spans="2:8" ht="15.95" hidden="1" customHeight="1" x14ac:dyDescent="0.2">
      <c r="B1295" s="100"/>
      <c r="C1295" s="101"/>
      <c r="D1295" s="101"/>
      <c r="E1295" s="101"/>
      <c r="F1295" s="53"/>
      <c r="G1295" s="102"/>
      <c r="H1295" s="103"/>
    </row>
    <row r="1296" spans="2:8" ht="15.95" hidden="1" customHeight="1" x14ac:dyDescent="0.2">
      <c r="B1296" s="100"/>
      <c r="C1296" s="101"/>
      <c r="D1296" s="101"/>
      <c r="E1296" s="101"/>
      <c r="F1296" s="53"/>
      <c r="G1296" s="102"/>
      <c r="H1296" s="103"/>
    </row>
    <row r="1297" spans="2:8" ht="15.95" hidden="1" customHeight="1" x14ac:dyDescent="0.2">
      <c r="B1297" s="100"/>
      <c r="C1297" s="101"/>
      <c r="D1297" s="101"/>
      <c r="E1297" s="101"/>
      <c r="F1297" s="53"/>
      <c r="G1297" s="102"/>
      <c r="H1297" s="103"/>
    </row>
    <row r="1298" spans="2:8" ht="15.95" hidden="1" customHeight="1" x14ac:dyDescent="0.2">
      <c r="B1298" s="100"/>
      <c r="C1298" s="101"/>
      <c r="D1298" s="101"/>
      <c r="E1298" s="101"/>
      <c r="F1298" s="53"/>
      <c r="G1298" s="102"/>
      <c r="H1298" s="103"/>
    </row>
    <row r="1299" spans="2:8" ht="15.95" hidden="1" customHeight="1" x14ac:dyDescent="0.2">
      <c r="B1299" s="100"/>
      <c r="C1299" s="101"/>
      <c r="D1299" s="101"/>
      <c r="E1299" s="101"/>
      <c r="F1299" s="53"/>
      <c r="G1299" s="102"/>
      <c r="H1299" s="103"/>
    </row>
    <row r="1300" spans="2:8" ht="15.95" hidden="1" customHeight="1" x14ac:dyDescent="0.2">
      <c r="B1300" s="100"/>
      <c r="C1300" s="101"/>
      <c r="D1300" s="101"/>
      <c r="E1300" s="101"/>
      <c r="F1300" s="53"/>
      <c r="G1300" s="102"/>
      <c r="H1300" s="103"/>
    </row>
    <row r="1301" spans="2:8" ht="15.95" hidden="1" customHeight="1" x14ac:dyDescent="0.2">
      <c r="B1301" s="100"/>
      <c r="C1301" s="101"/>
      <c r="D1301" s="101"/>
      <c r="E1301" s="101"/>
      <c r="F1301" s="53"/>
      <c r="G1301" s="102"/>
      <c r="H1301" s="103"/>
    </row>
    <row r="1302" spans="2:8" ht="15.95" hidden="1" customHeight="1" x14ac:dyDescent="0.2">
      <c r="B1302" s="100"/>
      <c r="C1302" s="101"/>
      <c r="D1302" s="101"/>
      <c r="E1302" s="101"/>
      <c r="F1302" s="53"/>
      <c r="G1302" s="102"/>
      <c r="H1302" s="103"/>
    </row>
    <row r="1303" spans="2:8" ht="15.95" hidden="1" customHeight="1" x14ac:dyDescent="0.2">
      <c r="B1303" s="100"/>
      <c r="C1303" s="101"/>
      <c r="D1303" s="101"/>
      <c r="E1303" s="101"/>
      <c r="F1303" s="53"/>
      <c r="G1303" s="102"/>
      <c r="H1303" s="103"/>
    </row>
    <row r="1304" spans="2:8" ht="15.95" hidden="1" customHeight="1" x14ac:dyDescent="0.2">
      <c r="B1304" s="100"/>
      <c r="C1304" s="101"/>
      <c r="D1304" s="101"/>
      <c r="E1304" s="101"/>
      <c r="F1304" s="53"/>
      <c r="G1304" s="102"/>
      <c r="H1304" s="103"/>
    </row>
    <row r="1305" spans="2:8" ht="15.95" hidden="1" customHeight="1" x14ac:dyDescent="0.2">
      <c r="B1305" s="100"/>
      <c r="C1305" s="101"/>
      <c r="D1305" s="101"/>
      <c r="E1305" s="101"/>
      <c r="F1305" s="53"/>
      <c r="G1305" s="102"/>
      <c r="H1305" s="103"/>
    </row>
    <row r="1306" spans="2:8" ht="15.95" hidden="1" customHeight="1" x14ac:dyDescent="0.2">
      <c r="B1306" s="100"/>
      <c r="C1306" s="101"/>
      <c r="D1306" s="101"/>
      <c r="E1306" s="101"/>
      <c r="F1306" s="53"/>
      <c r="G1306" s="102"/>
      <c r="H1306" s="103"/>
    </row>
    <row r="1307" spans="2:8" ht="15.95" hidden="1" customHeight="1" x14ac:dyDescent="0.2">
      <c r="B1307" s="100"/>
      <c r="C1307" s="101"/>
      <c r="D1307" s="101"/>
      <c r="E1307" s="101"/>
      <c r="F1307" s="53"/>
      <c r="G1307" s="102"/>
      <c r="H1307" s="103"/>
    </row>
    <row r="1308" spans="2:8" ht="15.95" hidden="1" customHeight="1" x14ac:dyDescent="0.2">
      <c r="B1308" s="100"/>
      <c r="C1308" s="101"/>
      <c r="D1308" s="101"/>
      <c r="E1308" s="101"/>
      <c r="F1308" s="53"/>
      <c r="G1308" s="102"/>
      <c r="H1308" s="103"/>
    </row>
    <row r="1309" spans="2:8" ht="15.95" hidden="1" customHeight="1" x14ac:dyDescent="0.2">
      <c r="B1309" s="100"/>
      <c r="C1309" s="101"/>
      <c r="D1309" s="101"/>
      <c r="E1309" s="101"/>
      <c r="F1309" s="53"/>
      <c r="G1309" s="102"/>
      <c r="H1309" s="103"/>
    </row>
    <row r="1310" spans="2:8" ht="15.95" hidden="1" customHeight="1" x14ac:dyDescent="0.2">
      <c r="B1310" s="100"/>
      <c r="C1310" s="101"/>
      <c r="D1310" s="101"/>
      <c r="E1310" s="101"/>
      <c r="F1310" s="53"/>
      <c r="G1310" s="102"/>
      <c r="H1310" s="103"/>
    </row>
    <row r="1311" spans="2:8" ht="15.95" hidden="1" customHeight="1" x14ac:dyDescent="0.2">
      <c r="B1311" s="100"/>
      <c r="C1311" s="101"/>
      <c r="D1311" s="101"/>
      <c r="E1311" s="101"/>
      <c r="F1311" s="53"/>
      <c r="G1311" s="102"/>
      <c r="H1311" s="103"/>
    </row>
    <row r="1312" spans="2:8" ht="15.95" hidden="1" customHeight="1" x14ac:dyDescent="0.2">
      <c r="B1312" s="100"/>
      <c r="C1312" s="101"/>
      <c r="D1312" s="101"/>
      <c r="E1312" s="101"/>
      <c r="F1312" s="53"/>
      <c r="G1312" s="102"/>
      <c r="H1312" s="103"/>
    </row>
    <row r="1313" spans="2:8" ht="15.95" hidden="1" customHeight="1" x14ac:dyDescent="0.2">
      <c r="B1313" s="100"/>
      <c r="C1313" s="101"/>
      <c r="D1313" s="101"/>
      <c r="E1313" s="101"/>
      <c r="F1313" s="53"/>
      <c r="G1313" s="102"/>
      <c r="H1313" s="103"/>
    </row>
    <row r="1314" spans="2:8" ht="15.95" hidden="1" customHeight="1" x14ac:dyDescent="0.2">
      <c r="B1314" s="100"/>
      <c r="C1314" s="101"/>
      <c r="D1314" s="101"/>
      <c r="E1314" s="101"/>
      <c r="F1314" s="53"/>
      <c r="G1314" s="102"/>
      <c r="H1314" s="103"/>
    </row>
    <row r="1315" spans="2:8" ht="15.95" hidden="1" customHeight="1" x14ac:dyDescent="0.2">
      <c r="B1315" s="100"/>
      <c r="C1315" s="101"/>
      <c r="D1315" s="101"/>
      <c r="E1315" s="101"/>
      <c r="F1315" s="53"/>
      <c r="G1315" s="102"/>
      <c r="H1315" s="103"/>
    </row>
    <row r="1316" spans="2:8" ht="15.95" hidden="1" customHeight="1" x14ac:dyDescent="0.2">
      <c r="B1316" s="100"/>
      <c r="C1316" s="101"/>
      <c r="D1316" s="101"/>
      <c r="E1316" s="101"/>
      <c r="F1316" s="53"/>
      <c r="G1316" s="102"/>
      <c r="H1316" s="103"/>
    </row>
    <row r="1317" spans="2:8" ht="15.95" hidden="1" customHeight="1" x14ac:dyDescent="0.2">
      <c r="B1317" s="100"/>
      <c r="C1317" s="101"/>
      <c r="D1317" s="101"/>
      <c r="E1317" s="101"/>
      <c r="F1317" s="53"/>
      <c r="G1317" s="102"/>
      <c r="H1317" s="103"/>
    </row>
    <row r="1318" spans="2:8" ht="15.95" hidden="1" customHeight="1" x14ac:dyDescent="0.2">
      <c r="B1318" s="100"/>
      <c r="C1318" s="101"/>
      <c r="D1318" s="101"/>
      <c r="E1318" s="101"/>
      <c r="F1318" s="53"/>
      <c r="G1318" s="102"/>
      <c r="H1318" s="103"/>
    </row>
    <row r="1319" spans="2:8" ht="15.95" hidden="1" customHeight="1" x14ac:dyDescent="0.2">
      <c r="B1319" s="100"/>
      <c r="C1319" s="101"/>
      <c r="D1319" s="101"/>
      <c r="E1319" s="101"/>
      <c r="F1319" s="53"/>
      <c r="G1319" s="102"/>
      <c r="H1319" s="103"/>
    </row>
    <row r="1320" spans="2:8" ht="15.95" hidden="1" customHeight="1" x14ac:dyDescent="0.2">
      <c r="B1320" s="100"/>
      <c r="C1320" s="101"/>
      <c r="D1320" s="101"/>
      <c r="E1320" s="101"/>
      <c r="F1320" s="53"/>
      <c r="G1320" s="102"/>
      <c r="H1320" s="103"/>
    </row>
    <row r="1321" spans="2:8" ht="15.95" hidden="1" customHeight="1" x14ac:dyDescent="0.2">
      <c r="B1321" s="100"/>
      <c r="C1321" s="101"/>
      <c r="D1321" s="101"/>
      <c r="E1321" s="101"/>
      <c r="F1321" s="53"/>
      <c r="G1321" s="102"/>
      <c r="H1321" s="103"/>
    </row>
    <row r="1322" spans="2:8" ht="15.95" hidden="1" customHeight="1" x14ac:dyDescent="0.2">
      <c r="B1322" s="100"/>
      <c r="C1322" s="101"/>
      <c r="D1322" s="101"/>
      <c r="E1322" s="101"/>
      <c r="F1322" s="53"/>
      <c r="G1322" s="102"/>
      <c r="H1322" s="103"/>
    </row>
    <row r="1323" spans="2:8" ht="15.95" hidden="1" customHeight="1" x14ac:dyDescent="0.2">
      <c r="B1323" s="100"/>
      <c r="C1323" s="101"/>
      <c r="D1323" s="101"/>
      <c r="E1323" s="101"/>
      <c r="F1323" s="53"/>
      <c r="G1323" s="102"/>
      <c r="H1323" s="103"/>
    </row>
    <row r="1324" spans="2:8" ht="15.95" hidden="1" customHeight="1" x14ac:dyDescent="0.2">
      <c r="B1324" s="100"/>
      <c r="C1324" s="101"/>
      <c r="D1324" s="101"/>
      <c r="E1324" s="101"/>
      <c r="F1324" s="53"/>
      <c r="G1324" s="102"/>
      <c r="H1324" s="103"/>
    </row>
    <row r="1325" spans="2:8" ht="15.95" hidden="1" customHeight="1" x14ac:dyDescent="0.2">
      <c r="B1325" s="100"/>
      <c r="C1325" s="101"/>
      <c r="D1325" s="101"/>
      <c r="E1325" s="101"/>
      <c r="F1325" s="53"/>
      <c r="G1325" s="102"/>
      <c r="H1325" s="103"/>
    </row>
    <row r="1326" spans="2:8" ht="15.95" hidden="1" customHeight="1" x14ac:dyDescent="0.2">
      <c r="B1326" s="100"/>
      <c r="C1326" s="101"/>
      <c r="D1326" s="101"/>
      <c r="E1326" s="101"/>
      <c r="F1326" s="53"/>
      <c r="G1326" s="102"/>
      <c r="H1326" s="103"/>
    </row>
    <row r="1327" spans="2:8" ht="15.95" hidden="1" customHeight="1" x14ac:dyDescent="0.2">
      <c r="B1327" s="100"/>
      <c r="C1327" s="101"/>
      <c r="D1327" s="101"/>
      <c r="E1327" s="101"/>
      <c r="F1327" s="53"/>
      <c r="G1327" s="102"/>
      <c r="H1327" s="103"/>
    </row>
    <row r="1328" spans="2:8" ht="15.95" hidden="1" customHeight="1" x14ac:dyDescent="0.2">
      <c r="B1328" s="100"/>
      <c r="C1328" s="101"/>
      <c r="D1328" s="101"/>
      <c r="E1328" s="101"/>
      <c r="F1328" s="53"/>
      <c r="G1328" s="102"/>
      <c r="H1328" s="103"/>
    </row>
    <row r="1329" spans="2:8" ht="15.95" hidden="1" customHeight="1" x14ac:dyDescent="0.2">
      <c r="B1329" s="100"/>
      <c r="C1329" s="101"/>
      <c r="D1329" s="101"/>
      <c r="E1329" s="101"/>
      <c r="F1329" s="53"/>
      <c r="G1329" s="102"/>
      <c r="H1329" s="103"/>
    </row>
    <row r="1330" spans="2:8" ht="15.95" hidden="1" customHeight="1" x14ac:dyDescent="0.2">
      <c r="B1330" s="100"/>
      <c r="C1330" s="101"/>
      <c r="D1330" s="101"/>
      <c r="E1330" s="101"/>
      <c r="F1330" s="53"/>
      <c r="G1330" s="102"/>
      <c r="H1330" s="103"/>
    </row>
    <row r="1331" spans="2:8" ht="15.95" hidden="1" customHeight="1" x14ac:dyDescent="0.2">
      <c r="B1331" s="100"/>
      <c r="C1331" s="101"/>
      <c r="D1331" s="101"/>
      <c r="E1331" s="101"/>
      <c r="F1331" s="53"/>
      <c r="G1331" s="102"/>
      <c r="H1331" s="103"/>
    </row>
    <row r="1332" spans="2:8" ht="15.95" hidden="1" customHeight="1" x14ac:dyDescent="0.2">
      <c r="B1332" s="100"/>
      <c r="C1332" s="101"/>
      <c r="D1332" s="101"/>
      <c r="E1332" s="101"/>
      <c r="F1332" s="53"/>
      <c r="G1332" s="102"/>
      <c r="H1332" s="103"/>
    </row>
    <row r="1333" spans="2:8" ht="15.95" hidden="1" customHeight="1" x14ac:dyDescent="0.2">
      <c r="B1333" s="100"/>
      <c r="C1333" s="101"/>
      <c r="D1333" s="101"/>
      <c r="E1333" s="101"/>
      <c r="F1333" s="53"/>
      <c r="G1333" s="102"/>
      <c r="H1333" s="103"/>
    </row>
    <row r="1334" spans="2:8" ht="15.95" hidden="1" customHeight="1" x14ac:dyDescent="0.2">
      <c r="B1334" s="100"/>
      <c r="C1334" s="101"/>
      <c r="D1334" s="101"/>
      <c r="E1334" s="101"/>
      <c r="F1334" s="53"/>
      <c r="G1334" s="102"/>
      <c r="H1334" s="103"/>
    </row>
    <row r="1335" spans="2:8" ht="15.95" hidden="1" customHeight="1" x14ac:dyDescent="0.2">
      <c r="B1335" s="100"/>
      <c r="C1335" s="101"/>
      <c r="D1335" s="101"/>
      <c r="E1335" s="101"/>
      <c r="F1335" s="53"/>
      <c r="G1335" s="102"/>
      <c r="H1335" s="103"/>
    </row>
    <row r="1336" spans="2:8" ht="15.95" hidden="1" customHeight="1" x14ac:dyDescent="0.2">
      <c r="B1336" s="100"/>
      <c r="C1336" s="101"/>
      <c r="D1336" s="101"/>
      <c r="E1336" s="101"/>
      <c r="F1336" s="53"/>
      <c r="G1336" s="102"/>
      <c r="H1336" s="103"/>
    </row>
    <row r="1337" spans="2:8" ht="15.95" hidden="1" customHeight="1" x14ac:dyDescent="0.2">
      <c r="B1337" s="100"/>
      <c r="C1337" s="101"/>
      <c r="D1337" s="101"/>
      <c r="E1337" s="101"/>
      <c r="F1337" s="53"/>
      <c r="G1337" s="102"/>
      <c r="H1337" s="103"/>
    </row>
    <row r="1338" spans="2:8" ht="15.95" hidden="1" customHeight="1" x14ac:dyDescent="0.2">
      <c r="B1338" s="100"/>
      <c r="C1338" s="101"/>
      <c r="D1338" s="101"/>
      <c r="E1338" s="101"/>
      <c r="F1338" s="53"/>
      <c r="G1338" s="102"/>
      <c r="H1338" s="103"/>
    </row>
    <row r="1339" spans="2:8" ht="15.95" hidden="1" customHeight="1" x14ac:dyDescent="0.2">
      <c r="B1339" s="100"/>
      <c r="C1339" s="101"/>
      <c r="D1339" s="101"/>
      <c r="E1339" s="101"/>
      <c r="F1339" s="53"/>
      <c r="G1339" s="102"/>
      <c r="H1339" s="103"/>
    </row>
    <row r="1340" spans="2:8" ht="15.95" hidden="1" customHeight="1" x14ac:dyDescent="0.2">
      <c r="B1340" s="100"/>
      <c r="C1340" s="101"/>
      <c r="D1340" s="101"/>
      <c r="E1340" s="101"/>
      <c r="F1340" s="53"/>
      <c r="G1340" s="102"/>
      <c r="H1340" s="103"/>
    </row>
    <row r="1341" spans="2:8" ht="15.95" hidden="1" customHeight="1" x14ac:dyDescent="0.2">
      <c r="B1341" s="100"/>
      <c r="C1341" s="101"/>
      <c r="D1341" s="101"/>
      <c r="E1341" s="101"/>
      <c r="F1341" s="53"/>
      <c r="G1341" s="102"/>
      <c r="H1341" s="103"/>
    </row>
    <row r="1342" spans="2:8" ht="15.95" hidden="1" customHeight="1" x14ac:dyDescent="0.2">
      <c r="B1342" s="100"/>
      <c r="C1342" s="101"/>
      <c r="D1342" s="101"/>
      <c r="E1342" s="101"/>
      <c r="F1342" s="53"/>
      <c r="G1342" s="102"/>
      <c r="H1342" s="103"/>
    </row>
    <row r="1343" spans="2:8" ht="15.95" hidden="1" customHeight="1" x14ac:dyDescent="0.2">
      <c r="B1343" s="100"/>
      <c r="C1343" s="101"/>
      <c r="D1343" s="101"/>
      <c r="E1343" s="101"/>
      <c r="F1343" s="53"/>
      <c r="G1343" s="102"/>
      <c r="H1343" s="103"/>
    </row>
    <row r="1344" spans="2:8" ht="15.95" hidden="1" customHeight="1" x14ac:dyDescent="0.2">
      <c r="B1344" s="100"/>
      <c r="C1344" s="101"/>
      <c r="D1344" s="101"/>
      <c r="E1344" s="101"/>
      <c r="F1344" s="53"/>
      <c r="G1344" s="102"/>
      <c r="H1344" s="103"/>
    </row>
    <row r="1345" spans="2:8" ht="15.95" hidden="1" customHeight="1" x14ac:dyDescent="0.2">
      <c r="B1345" s="100"/>
      <c r="C1345" s="101"/>
      <c r="D1345" s="101"/>
      <c r="E1345" s="101"/>
      <c r="F1345" s="53"/>
      <c r="G1345" s="102"/>
      <c r="H1345" s="103"/>
    </row>
    <row r="1346" spans="2:8" ht="15.95" hidden="1" customHeight="1" x14ac:dyDescent="0.2">
      <c r="B1346" s="100"/>
      <c r="C1346" s="101"/>
      <c r="D1346" s="101"/>
      <c r="E1346" s="101"/>
      <c r="F1346" s="53"/>
      <c r="G1346" s="102"/>
      <c r="H1346" s="103"/>
    </row>
    <row r="1347" spans="2:8" ht="15.95" hidden="1" customHeight="1" x14ac:dyDescent="0.2">
      <c r="B1347" s="100"/>
      <c r="C1347" s="101"/>
      <c r="D1347" s="101"/>
      <c r="E1347" s="101"/>
      <c r="F1347" s="53"/>
      <c r="G1347" s="102"/>
      <c r="H1347" s="103"/>
    </row>
    <row r="1348" spans="2:8" ht="15.95" hidden="1" customHeight="1" x14ac:dyDescent="0.2">
      <c r="B1348" s="100"/>
      <c r="C1348" s="101"/>
      <c r="D1348" s="101"/>
      <c r="E1348" s="101"/>
      <c r="F1348" s="53"/>
      <c r="G1348" s="102"/>
      <c r="H1348" s="103"/>
    </row>
    <row r="1349" spans="2:8" ht="15.95" hidden="1" customHeight="1" x14ac:dyDescent="0.2">
      <c r="B1349" s="100"/>
      <c r="C1349" s="101"/>
      <c r="D1349" s="101"/>
      <c r="E1349" s="101"/>
      <c r="F1349" s="53"/>
      <c r="G1349" s="102"/>
      <c r="H1349" s="103"/>
    </row>
    <row r="1350" spans="2:8" ht="15.95" hidden="1" customHeight="1" x14ac:dyDescent="0.2">
      <c r="B1350" s="100"/>
      <c r="C1350" s="101"/>
      <c r="D1350" s="101"/>
      <c r="E1350" s="101"/>
      <c r="F1350" s="53"/>
      <c r="G1350" s="102"/>
      <c r="H1350" s="103"/>
    </row>
    <row r="1351" spans="2:8" ht="15.95" hidden="1" customHeight="1" x14ac:dyDescent="0.2">
      <c r="B1351" s="100"/>
      <c r="C1351" s="101"/>
      <c r="D1351" s="101"/>
      <c r="E1351" s="101"/>
      <c r="F1351" s="53"/>
      <c r="G1351" s="102"/>
      <c r="H1351" s="103"/>
    </row>
    <row r="1352" spans="2:8" ht="15.95" hidden="1" customHeight="1" x14ac:dyDescent="0.2">
      <c r="B1352" s="100"/>
      <c r="C1352" s="101"/>
      <c r="D1352" s="101"/>
      <c r="E1352" s="101"/>
      <c r="F1352" s="53"/>
      <c r="G1352" s="102"/>
      <c r="H1352" s="103"/>
    </row>
    <row r="1353" spans="2:8" ht="15.95" hidden="1" customHeight="1" x14ac:dyDescent="0.2">
      <c r="B1353" s="100"/>
      <c r="C1353" s="101"/>
      <c r="D1353" s="101"/>
      <c r="E1353" s="101"/>
      <c r="F1353" s="53"/>
      <c r="G1353" s="102"/>
      <c r="H1353" s="103"/>
    </row>
    <row r="1354" spans="2:8" ht="15.95" hidden="1" customHeight="1" x14ac:dyDescent="0.2">
      <c r="B1354" s="100"/>
      <c r="C1354" s="101"/>
      <c r="D1354" s="101"/>
      <c r="E1354" s="101"/>
      <c r="F1354" s="53"/>
      <c r="G1354" s="102"/>
      <c r="H1354" s="103"/>
    </row>
    <row r="1355" spans="2:8" ht="15.95" hidden="1" customHeight="1" x14ac:dyDescent="0.2">
      <c r="B1355" s="100"/>
      <c r="C1355" s="101"/>
      <c r="D1355" s="101"/>
      <c r="E1355" s="101"/>
      <c r="F1355" s="53"/>
      <c r="G1355" s="102"/>
      <c r="H1355" s="103"/>
    </row>
    <row r="1356" spans="2:8" ht="15.95" hidden="1" customHeight="1" x14ac:dyDescent="0.2">
      <c r="B1356" s="100"/>
      <c r="C1356" s="101"/>
      <c r="D1356" s="101"/>
      <c r="E1356" s="101"/>
      <c r="F1356" s="53"/>
      <c r="G1356" s="102"/>
      <c r="H1356" s="103"/>
    </row>
    <row r="1357" spans="2:8" ht="15.95" hidden="1" customHeight="1" x14ac:dyDescent="0.2">
      <c r="B1357" s="100"/>
      <c r="C1357" s="101"/>
      <c r="D1357" s="101"/>
      <c r="E1357" s="101"/>
      <c r="F1357" s="53"/>
      <c r="G1357" s="102"/>
      <c r="H1357" s="103"/>
    </row>
    <row r="1358" spans="2:8" ht="15.95" hidden="1" customHeight="1" x14ac:dyDescent="0.2">
      <c r="B1358" s="100"/>
      <c r="C1358" s="101"/>
      <c r="D1358" s="101"/>
      <c r="E1358" s="101"/>
      <c r="F1358" s="53"/>
      <c r="G1358" s="102"/>
      <c r="H1358" s="103"/>
    </row>
    <row r="1359" spans="2:8" ht="15.95" hidden="1" customHeight="1" x14ac:dyDescent="0.2">
      <c r="B1359" s="100"/>
      <c r="C1359" s="101"/>
      <c r="D1359" s="101"/>
      <c r="E1359" s="101"/>
      <c r="F1359" s="53"/>
      <c r="G1359" s="102"/>
      <c r="H1359" s="103"/>
    </row>
    <row r="1360" spans="2:8" ht="15.95" hidden="1" customHeight="1" x14ac:dyDescent="0.2">
      <c r="B1360" s="100"/>
      <c r="C1360" s="101"/>
      <c r="D1360" s="101"/>
      <c r="E1360" s="101"/>
      <c r="F1360" s="53"/>
      <c r="G1360" s="102"/>
      <c r="H1360" s="103"/>
    </row>
    <row r="1361" spans="2:8" ht="15.95" hidden="1" customHeight="1" x14ac:dyDescent="0.2">
      <c r="B1361" s="100"/>
      <c r="C1361" s="101"/>
      <c r="D1361" s="101"/>
      <c r="E1361" s="101"/>
      <c r="F1361" s="53"/>
      <c r="G1361" s="102"/>
      <c r="H1361" s="103"/>
    </row>
    <row r="1362" spans="2:8" ht="15.95" hidden="1" customHeight="1" x14ac:dyDescent="0.2">
      <c r="B1362" s="100"/>
      <c r="C1362" s="101"/>
      <c r="D1362" s="101"/>
      <c r="E1362" s="101"/>
      <c r="F1362" s="53"/>
      <c r="G1362" s="102"/>
      <c r="H1362" s="103"/>
    </row>
    <row r="1363" spans="2:8" ht="15.95" hidden="1" customHeight="1" x14ac:dyDescent="0.2">
      <c r="B1363" s="100"/>
      <c r="C1363" s="101"/>
      <c r="D1363" s="101"/>
      <c r="E1363" s="101"/>
      <c r="F1363" s="53"/>
      <c r="G1363" s="102"/>
      <c r="H1363" s="103"/>
    </row>
    <row r="1364" spans="2:8" ht="15.95" hidden="1" customHeight="1" x14ac:dyDescent="0.2">
      <c r="B1364" s="100"/>
      <c r="C1364" s="101"/>
      <c r="D1364" s="101"/>
      <c r="E1364" s="101"/>
      <c r="F1364" s="53"/>
      <c r="G1364" s="102"/>
      <c r="H1364" s="103"/>
    </row>
    <row r="1365" spans="2:8" ht="15.95" hidden="1" customHeight="1" x14ac:dyDescent="0.2">
      <c r="B1365" s="100"/>
      <c r="C1365" s="101"/>
      <c r="D1365" s="101"/>
      <c r="E1365" s="101"/>
      <c r="F1365" s="53"/>
      <c r="G1365" s="102"/>
      <c r="H1365" s="103"/>
    </row>
    <row r="1366" spans="2:8" ht="15.95" hidden="1" customHeight="1" x14ac:dyDescent="0.2">
      <c r="B1366" s="100"/>
      <c r="C1366" s="101"/>
      <c r="D1366" s="101"/>
      <c r="E1366" s="101"/>
      <c r="F1366" s="53"/>
      <c r="G1366" s="102"/>
      <c r="H1366" s="103"/>
    </row>
    <row r="1367" spans="2:8" ht="15.95" hidden="1" customHeight="1" x14ac:dyDescent="0.2">
      <c r="B1367" s="100"/>
      <c r="C1367" s="101"/>
      <c r="D1367" s="101"/>
      <c r="E1367" s="101"/>
      <c r="F1367" s="53"/>
      <c r="G1367" s="102"/>
      <c r="H1367" s="103"/>
    </row>
    <row r="1368" spans="2:8" ht="15.95" hidden="1" customHeight="1" x14ac:dyDescent="0.2">
      <c r="B1368" s="100"/>
      <c r="C1368" s="101"/>
      <c r="D1368" s="101"/>
      <c r="E1368" s="101"/>
      <c r="F1368" s="53"/>
      <c r="G1368" s="102"/>
      <c r="H1368" s="103"/>
    </row>
    <row r="1369" spans="2:8" ht="15.95" hidden="1" customHeight="1" x14ac:dyDescent="0.2">
      <c r="B1369" s="100"/>
      <c r="C1369" s="101"/>
      <c r="D1369" s="101"/>
      <c r="E1369" s="101"/>
      <c r="F1369" s="53"/>
      <c r="G1369" s="102"/>
      <c r="H1369" s="103"/>
    </row>
    <row r="1370" spans="2:8" ht="15.95" hidden="1" customHeight="1" x14ac:dyDescent="0.2">
      <c r="B1370" s="100"/>
      <c r="C1370" s="101"/>
      <c r="D1370" s="101"/>
      <c r="E1370" s="101"/>
      <c r="F1370" s="53"/>
      <c r="G1370" s="102"/>
      <c r="H1370" s="103"/>
    </row>
    <row r="1371" spans="2:8" ht="15.95" hidden="1" customHeight="1" x14ac:dyDescent="0.2">
      <c r="B1371" s="100"/>
      <c r="C1371" s="101"/>
      <c r="D1371" s="101"/>
      <c r="E1371" s="101"/>
      <c r="F1371" s="53"/>
      <c r="G1371" s="102"/>
      <c r="H1371" s="103"/>
    </row>
    <row r="1372" spans="2:8" ht="15.95" hidden="1" customHeight="1" x14ac:dyDescent="0.2">
      <c r="B1372" s="100"/>
      <c r="C1372" s="101"/>
      <c r="D1372" s="101"/>
      <c r="E1372" s="101"/>
      <c r="F1372" s="53"/>
      <c r="G1372" s="102"/>
      <c r="H1372" s="103"/>
    </row>
    <row r="1373" spans="2:8" ht="15.95" hidden="1" customHeight="1" x14ac:dyDescent="0.2">
      <c r="B1373" s="100"/>
      <c r="C1373" s="101"/>
      <c r="D1373" s="101"/>
      <c r="E1373" s="101"/>
      <c r="F1373" s="53"/>
      <c r="G1373" s="102"/>
      <c r="H1373" s="103"/>
    </row>
    <row r="1374" spans="2:8" ht="15.95" hidden="1" customHeight="1" x14ac:dyDescent="0.2">
      <c r="B1374" s="100"/>
      <c r="C1374" s="101"/>
      <c r="D1374" s="101"/>
      <c r="E1374" s="101"/>
      <c r="F1374" s="53"/>
      <c r="G1374" s="102"/>
      <c r="H1374" s="103"/>
    </row>
    <row r="1375" spans="2:8" ht="15.95" hidden="1" customHeight="1" x14ac:dyDescent="0.2">
      <c r="B1375" s="100"/>
      <c r="C1375" s="101"/>
      <c r="D1375" s="101"/>
      <c r="E1375" s="101"/>
      <c r="F1375" s="53"/>
      <c r="G1375" s="102"/>
      <c r="H1375" s="103"/>
    </row>
    <row r="1376" spans="2:8" ht="15.95" hidden="1" customHeight="1" x14ac:dyDescent="0.2">
      <c r="B1376" s="100"/>
      <c r="C1376" s="101"/>
      <c r="D1376" s="101"/>
      <c r="E1376" s="101"/>
      <c r="F1376" s="53"/>
      <c r="G1376" s="102"/>
      <c r="H1376" s="103"/>
    </row>
    <row r="1377" spans="2:8" ht="15.95" hidden="1" customHeight="1" x14ac:dyDescent="0.2">
      <c r="B1377" s="100"/>
      <c r="C1377" s="101"/>
      <c r="D1377" s="101"/>
      <c r="E1377" s="101"/>
      <c r="F1377" s="53"/>
      <c r="G1377" s="102"/>
      <c r="H1377" s="103"/>
    </row>
    <row r="1378" spans="2:8" ht="15.95" hidden="1" customHeight="1" x14ac:dyDescent="0.2">
      <c r="B1378" s="100"/>
      <c r="C1378" s="101"/>
      <c r="D1378" s="101"/>
      <c r="E1378" s="101"/>
      <c r="F1378" s="53"/>
      <c r="G1378" s="102"/>
      <c r="H1378" s="103"/>
    </row>
    <row r="1379" spans="2:8" ht="15.95" hidden="1" customHeight="1" x14ac:dyDescent="0.2">
      <c r="B1379" s="100"/>
      <c r="C1379" s="101"/>
      <c r="D1379" s="101"/>
      <c r="E1379" s="101"/>
      <c r="F1379" s="53"/>
      <c r="G1379" s="102"/>
      <c r="H1379" s="103"/>
    </row>
    <row r="1380" spans="2:8" ht="15.95" hidden="1" customHeight="1" x14ac:dyDescent="0.2">
      <c r="B1380" s="100"/>
      <c r="C1380" s="101"/>
      <c r="D1380" s="101"/>
      <c r="E1380" s="101"/>
      <c r="F1380" s="53"/>
      <c r="G1380" s="102"/>
      <c r="H1380" s="103"/>
    </row>
    <row r="1381" spans="2:8" ht="15.95" hidden="1" customHeight="1" x14ac:dyDescent="0.2">
      <c r="B1381" s="100"/>
      <c r="C1381" s="101"/>
      <c r="D1381" s="101"/>
      <c r="E1381" s="101"/>
      <c r="F1381" s="53"/>
      <c r="G1381" s="102"/>
      <c r="H1381" s="103"/>
    </row>
    <row r="1382" spans="2:8" ht="15.95" hidden="1" customHeight="1" x14ac:dyDescent="0.2">
      <c r="B1382" s="100"/>
      <c r="C1382" s="101"/>
      <c r="D1382" s="101"/>
      <c r="E1382" s="101"/>
      <c r="F1382" s="53"/>
      <c r="G1382" s="102"/>
      <c r="H1382" s="103"/>
    </row>
    <row r="1383" spans="2:8" ht="15.95" hidden="1" customHeight="1" x14ac:dyDescent="0.2">
      <c r="B1383" s="100"/>
      <c r="C1383" s="101"/>
      <c r="D1383" s="101"/>
      <c r="E1383" s="101"/>
      <c r="F1383" s="53"/>
      <c r="G1383" s="102"/>
      <c r="H1383" s="103"/>
    </row>
    <row r="1384" spans="2:8" ht="15.95" hidden="1" customHeight="1" x14ac:dyDescent="0.2">
      <c r="B1384" s="100"/>
      <c r="C1384" s="101"/>
      <c r="D1384" s="101"/>
      <c r="E1384" s="101"/>
      <c r="F1384" s="53"/>
      <c r="G1384" s="102"/>
      <c r="H1384" s="103"/>
    </row>
    <row r="1385" spans="2:8" ht="15.95" hidden="1" customHeight="1" x14ac:dyDescent="0.2">
      <c r="B1385" s="100"/>
      <c r="C1385" s="101"/>
      <c r="D1385" s="101"/>
      <c r="E1385" s="101"/>
      <c r="F1385" s="53"/>
      <c r="G1385" s="102"/>
      <c r="H1385" s="103"/>
    </row>
    <row r="1386" spans="2:8" ht="15.95" hidden="1" customHeight="1" x14ac:dyDescent="0.2">
      <c r="B1386" s="100"/>
      <c r="C1386" s="101"/>
      <c r="D1386" s="101"/>
      <c r="E1386" s="101"/>
      <c r="F1386" s="53"/>
      <c r="G1386" s="102"/>
      <c r="H1386" s="103"/>
    </row>
    <row r="1387" spans="2:8" ht="15.95" hidden="1" customHeight="1" x14ac:dyDescent="0.2">
      <c r="B1387" s="100"/>
      <c r="C1387" s="101"/>
      <c r="D1387" s="101"/>
      <c r="E1387" s="101"/>
      <c r="F1387" s="53"/>
      <c r="G1387" s="102"/>
      <c r="H1387" s="103"/>
    </row>
    <row r="1388" spans="2:8" ht="15.95" hidden="1" customHeight="1" x14ac:dyDescent="0.2">
      <c r="B1388" s="100"/>
      <c r="C1388" s="101"/>
      <c r="D1388" s="101"/>
      <c r="E1388" s="101"/>
      <c r="F1388" s="53"/>
      <c r="G1388" s="102"/>
      <c r="H1388" s="103"/>
    </row>
    <row r="1389" spans="2:8" ht="15.95" hidden="1" customHeight="1" x14ac:dyDescent="0.2">
      <c r="B1389" s="100"/>
      <c r="C1389" s="101"/>
      <c r="D1389" s="101"/>
      <c r="E1389" s="101"/>
      <c r="F1389" s="53"/>
      <c r="G1389" s="102"/>
      <c r="H1389" s="103"/>
    </row>
    <row r="1390" spans="2:8" ht="15.95" hidden="1" customHeight="1" x14ac:dyDescent="0.2">
      <c r="B1390" s="100"/>
      <c r="C1390" s="101"/>
      <c r="D1390" s="101"/>
      <c r="E1390" s="101"/>
      <c r="F1390" s="53"/>
      <c r="G1390" s="102"/>
      <c r="H1390" s="103"/>
    </row>
    <row r="1391" spans="2:8" ht="15.95" hidden="1" customHeight="1" x14ac:dyDescent="0.2">
      <c r="B1391" s="100"/>
      <c r="C1391" s="101"/>
      <c r="D1391" s="101"/>
      <c r="E1391" s="101"/>
      <c r="F1391" s="53"/>
      <c r="G1391" s="102"/>
      <c r="H1391" s="103"/>
    </row>
    <row r="1392" spans="2:8" ht="15.95" hidden="1" customHeight="1" x14ac:dyDescent="0.2">
      <c r="B1392" s="100"/>
      <c r="C1392" s="101"/>
      <c r="D1392" s="101"/>
      <c r="E1392" s="101"/>
      <c r="F1392" s="53"/>
      <c r="G1392" s="102"/>
      <c r="H1392" s="103"/>
    </row>
    <row r="1393" spans="2:8" ht="15.95" hidden="1" customHeight="1" x14ac:dyDescent="0.2">
      <c r="B1393" s="100"/>
      <c r="C1393" s="101"/>
      <c r="D1393" s="101"/>
      <c r="E1393" s="101"/>
      <c r="F1393" s="53"/>
      <c r="G1393" s="102"/>
      <c r="H1393" s="103"/>
    </row>
    <row r="1394" spans="2:8" ht="15.95" hidden="1" customHeight="1" x14ac:dyDescent="0.2">
      <c r="B1394" s="100"/>
      <c r="C1394" s="101"/>
      <c r="D1394" s="101"/>
      <c r="E1394" s="101"/>
      <c r="F1394" s="53"/>
      <c r="G1394" s="102"/>
      <c r="H1394" s="103"/>
    </row>
    <row r="1395" spans="2:8" ht="15.95" hidden="1" customHeight="1" x14ac:dyDescent="0.2">
      <c r="B1395" s="100"/>
      <c r="C1395" s="101"/>
      <c r="D1395" s="101"/>
      <c r="E1395" s="101"/>
      <c r="F1395" s="53"/>
      <c r="G1395" s="102"/>
      <c r="H1395" s="103"/>
    </row>
    <row r="1396" spans="2:8" ht="15.95" hidden="1" customHeight="1" x14ac:dyDescent="0.2">
      <c r="B1396" s="100"/>
      <c r="C1396" s="101"/>
      <c r="D1396" s="101"/>
      <c r="E1396" s="101"/>
      <c r="F1396" s="53"/>
      <c r="G1396" s="102"/>
      <c r="H1396" s="103"/>
    </row>
    <row r="1397" spans="2:8" ht="15.95" hidden="1" customHeight="1" x14ac:dyDescent="0.2">
      <c r="B1397" s="100"/>
      <c r="C1397" s="101"/>
      <c r="D1397" s="101"/>
      <c r="E1397" s="101"/>
      <c r="F1397" s="53"/>
      <c r="G1397" s="102"/>
      <c r="H1397" s="103"/>
    </row>
    <row r="1398" spans="2:8" ht="15.95" hidden="1" customHeight="1" x14ac:dyDescent="0.2">
      <c r="B1398" s="100"/>
      <c r="C1398" s="101"/>
      <c r="D1398" s="101"/>
      <c r="E1398" s="101"/>
      <c r="F1398" s="53"/>
      <c r="G1398" s="102"/>
      <c r="H1398" s="103"/>
    </row>
    <row r="1399" spans="2:8" ht="15.95" hidden="1" customHeight="1" x14ac:dyDescent="0.2">
      <c r="B1399" s="100"/>
      <c r="C1399" s="101"/>
      <c r="D1399" s="101"/>
      <c r="E1399" s="101"/>
      <c r="F1399" s="53"/>
      <c r="G1399" s="102"/>
      <c r="H1399" s="103"/>
    </row>
    <row r="1400" spans="2:8" ht="15.95" hidden="1" customHeight="1" x14ac:dyDescent="0.2">
      <c r="B1400" s="100"/>
      <c r="C1400" s="101"/>
      <c r="D1400" s="101"/>
      <c r="E1400" s="101"/>
      <c r="F1400" s="53"/>
      <c r="G1400" s="102"/>
      <c r="H1400" s="103"/>
    </row>
    <row r="1401" spans="2:8" ht="15.95" hidden="1" customHeight="1" x14ac:dyDescent="0.2">
      <c r="B1401" s="100"/>
      <c r="C1401" s="101"/>
      <c r="D1401" s="101"/>
      <c r="E1401" s="101"/>
      <c r="F1401" s="53"/>
      <c r="G1401" s="102"/>
      <c r="H1401" s="103"/>
    </row>
    <row r="1402" spans="2:8" ht="15.95" hidden="1" customHeight="1" x14ac:dyDescent="0.2">
      <c r="B1402" s="100"/>
      <c r="C1402" s="101"/>
      <c r="D1402" s="101"/>
      <c r="E1402" s="101"/>
      <c r="F1402" s="53"/>
      <c r="G1402" s="102"/>
      <c r="H1402" s="103"/>
    </row>
    <row r="1403" spans="2:8" ht="15.95" hidden="1" customHeight="1" x14ac:dyDescent="0.2">
      <c r="B1403" s="100"/>
      <c r="C1403" s="101"/>
      <c r="D1403" s="101"/>
      <c r="E1403" s="101"/>
      <c r="F1403" s="53"/>
      <c r="G1403" s="102"/>
      <c r="H1403" s="103"/>
    </row>
    <row r="1404" spans="2:8" ht="15.95" hidden="1" customHeight="1" x14ac:dyDescent="0.2">
      <c r="B1404" s="100"/>
      <c r="C1404" s="101"/>
      <c r="D1404" s="101"/>
      <c r="E1404" s="101"/>
      <c r="F1404" s="53"/>
      <c r="G1404" s="102"/>
      <c r="H1404" s="103"/>
    </row>
    <row r="1405" spans="2:8" ht="15.95" hidden="1" customHeight="1" x14ac:dyDescent="0.2">
      <c r="B1405" s="100"/>
      <c r="C1405" s="101"/>
      <c r="D1405" s="101"/>
      <c r="E1405" s="101"/>
      <c r="F1405" s="53"/>
      <c r="G1405" s="102"/>
      <c r="H1405" s="103"/>
    </row>
    <row r="1406" spans="2:8" ht="15.95" hidden="1" customHeight="1" x14ac:dyDescent="0.2">
      <c r="B1406" s="100"/>
      <c r="C1406" s="101"/>
      <c r="D1406" s="101"/>
      <c r="E1406" s="101"/>
      <c r="F1406" s="53"/>
      <c r="G1406" s="102"/>
      <c r="H1406" s="103"/>
    </row>
    <row r="1407" spans="2:8" ht="15.95" hidden="1" customHeight="1" x14ac:dyDescent="0.2">
      <c r="B1407" s="100"/>
      <c r="C1407" s="101"/>
      <c r="D1407" s="101"/>
      <c r="E1407" s="101"/>
      <c r="F1407" s="53"/>
      <c r="G1407" s="102"/>
      <c r="H1407" s="103"/>
    </row>
    <row r="1408" spans="2:8" ht="15.95" hidden="1" customHeight="1" x14ac:dyDescent="0.2">
      <c r="B1408" s="100"/>
      <c r="C1408" s="101"/>
      <c r="D1408" s="101"/>
      <c r="E1408" s="101"/>
      <c r="F1408" s="53"/>
      <c r="G1408" s="102"/>
      <c r="H1408" s="103"/>
    </row>
    <row r="1409" spans="2:8" ht="15.95" hidden="1" customHeight="1" x14ac:dyDescent="0.2">
      <c r="B1409" s="100"/>
      <c r="C1409" s="101"/>
      <c r="D1409" s="101"/>
      <c r="E1409" s="101"/>
      <c r="F1409" s="53"/>
      <c r="G1409" s="102"/>
      <c r="H1409" s="103"/>
    </row>
    <row r="1410" spans="2:8" ht="15.95" hidden="1" customHeight="1" x14ac:dyDescent="0.2">
      <c r="B1410" s="100"/>
      <c r="C1410" s="101"/>
      <c r="D1410" s="101"/>
      <c r="E1410" s="101"/>
      <c r="F1410" s="53"/>
      <c r="G1410" s="102"/>
      <c r="H1410" s="103"/>
    </row>
    <row r="1411" spans="2:8" ht="15.95" hidden="1" customHeight="1" x14ac:dyDescent="0.2">
      <c r="B1411" s="100"/>
      <c r="C1411" s="101"/>
      <c r="D1411" s="101"/>
      <c r="E1411" s="101"/>
      <c r="F1411" s="53"/>
      <c r="G1411" s="102"/>
      <c r="H1411" s="103"/>
    </row>
    <row r="1412" spans="2:8" ht="15.95" hidden="1" customHeight="1" x14ac:dyDescent="0.2">
      <c r="B1412" s="100"/>
      <c r="C1412" s="101"/>
      <c r="D1412" s="101"/>
      <c r="E1412" s="101"/>
      <c r="F1412" s="53"/>
      <c r="G1412" s="102"/>
      <c r="H1412" s="103"/>
    </row>
    <row r="1413" spans="2:8" ht="15.95" hidden="1" customHeight="1" x14ac:dyDescent="0.2">
      <c r="B1413" s="100"/>
      <c r="C1413" s="101"/>
      <c r="D1413" s="101"/>
      <c r="E1413" s="101"/>
      <c r="F1413" s="53"/>
      <c r="G1413" s="102"/>
      <c r="H1413" s="103"/>
    </row>
    <row r="1414" spans="2:8" ht="15.95" hidden="1" customHeight="1" x14ac:dyDescent="0.2">
      <c r="B1414" s="100"/>
      <c r="C1414" s="101"/>
      <c r="D1414" s="101"/>
      <c r="E1414" s="101"/>
      <c r="F1414" s="53"/>
      <c r="G1414" s="102"/>
      <c r="H1414" s="103"/>
    </row>
    <row r="1415" spans="2:8" ht="15.95" hidden="1" customHeight="1" x14ac:dyDescent="0.2">
      <c r="B1415" s="100"/>
      <c r="C1415" s="101"/>
      <c r="D1415" s="101"/>
      <c r="E1415" s="101"/>
      <c r="F1415" s="53"/>
      <c r="G1415" s="102"/>
      <c r="H1415" s="103"/>
    </row>
    <row r="1416" spans="2:8" ht="15.95" hidden="1" customHeight="1" x14ac:dyDescent="0.2">
      <c r="B1416" s="100"/>
      <c r="C1416" s="101"/>
      <c r="D1416" s="101"/>
      <c r="E1416" s="101"/>
      <c r="F1416" s="53"/>
      <c r="G1416" s="102"/>
      <c r="H1416" s="103"/>
    </row>
    <row r="1417" spans="2:8" ht="15.95" hidden="1" customHeight="1" x14ac:dyDescent="0.2">
      <c r="B1417" s="100"/>
      <c r="C1417" s="101"/>
      <c r="D1417" s="101"/>
      <c r="E1417" s="101"/>
      <c r="F1417" s="53"/>
      <c r="G1417" s="102"/>
      <c r="H1417" s="103"/>
    </row>
    <row r="1418" spans="2:8" ht="15.95" hidden="1" customHeight="1" x14ac:dyDescent="0.2">
      <c r="B1418" s="100"/>
      <c r="C1418" s="101"/>
      <c r="D1418" s="101"/>
      <c r="E1418" s="101"/>
      <c r="F1418" s="53"/>
      <c r="G1418" s="102"/>
      <c r="H1418" s="103"/>
    </row>
    <row r="1419" spans="2:8" ht="15.95" hidden="1" customHeight="1" x14ac:dyDescent="0.2">
      <c r="B1419" s="100"/>
      <c r="C1419" s="101"/>
      <c r="D1419" s="101"/>
      <c r="E1419" s="101"/>
      <c r="F1419" s="53"/>
      <c r="G1419" s="102"/>
      <c r="H1419" s="103"/>
    </row>
    <row r="1420" spans="2:8" ht="15.95" hidden="1" customHeight="1" x14ac:dyDescent="0.2">
      <c r="B1420" s="100"/>
      <c r="C1420" s="101"/>
      <c r="D1420" s="101"/>
      <c r="E1420" s="101"/>
      <c r="F1420" s="53"/>
      <c r="G1420" s="102"/>
      <c r="H1420" s="103"/>
    </row>
    <row r="1421" spans="2:8" ht="15.95" hidden="1" customHeight="1" x14ac:dyDescent="0.2">
      <c r="B1421" s="100"/>
      <c r="C1421" s="101"/>
      <c r="D1421" s="101"/>
      <c r="E1421" s="101"/>
      <c r="F1421" s="53"/>
      <c r="G1421" s="102"/>
      <c r="H1421" s="103"/>
    </row>
    <row r="1422" spans="2:8" ht="15.95" hidden="1" customHeight="1" x14ac:dyDescent="0.2">
      <c r="B1422" s="100"/>
      <c r="C1422" s="101"/>
      <c r="D1422" s="101"/>
      <c r="E1422" s="101"/>
      <c r="F1422" s="53"/>
      <c r="G1422" s="102"/>
      <c r="H1422" s="103"/>
    </row>
    <row r="1423" spans="2:8" ht="15.95" hidden="1" customHeight="1" x14ac:dyDescent="0.2">
      <c r="B1423" s="100"/>
      <c r="C1423" s="101"/>
      <c r="D1423" s="101"/>
      <c r="E1423" s="101"/>
      <c r="F1423" s="53"/>
      <c r="G1423" s="102"/>
      <c r="H1423" s="103"/>
    </row>
    <row r="1424" spans="2:8" ht="15.95" hidden="1" customHeight="1" x14ac:dyDescent="0.2">
      <c r="B1424" s="100"/>
      <c r="C1424" s="101"/>
      <c r="D1424" s="101"/>
      <c r="E1424" s="101"/>
      <c r="F1424" s="53"/>
      <c r="G1424" s="102"/>
      <c r="H1424" s="103"/>
    </row>
    <row r="1425" spans="2:8" ht="15.95" hidden="1" customHeight="1" x14ac:dyDescent="0.2">
      <c r="B1425" s="100"/>
      <c r="C1425" s="101"/>
      <c r="D1425" s="101"/>
      <c r="E1425" s="101"/>
      <c r="F1425" s="53"/>
      <c r="G1425" s="102"/>
      <c r="H1425" s="103"/>
    </row>
    <row r="1426" spans="2:8" ht="15.95" hidden="1" customHeight="1" x14ac:dyDescent="0.2">
      <c r="B1426" s="100"/>
      <c r="C1426" s="101"/>
      <c r="D1426" s="101"/>
      <c r="E1426" s="101"/>
      <c r="F1426" s="53"/>
      <c r="G1426" s="102"/>
      <c r="H1426" s="103"/>
    </row>
    <row r="1427" spans="2:8" ht="15.95" hidden="1" customHeight="1" x14ac:dyDescent="0.2">
      <c r="B1427" s="100"/>
      <c r="C1427" s="101"/>
      <c r="D1427" s="101"/>
      <c r="E1427" s="101"/>
      <c r="F1427" s="53"/>
      <c r="G1427" s="102"/>
      <c r="H1427" s="103"/>
    </row>
    <row r="1428" spans="2:8" ht="15.95" hidden="1" customHeight="1" x14ac:dyDescent="0.2">
      <c r="B1428" s="100"/>
      <c r="C1428" s="101"/>
      <c r="D1428" s="101"/>
      <c r="E1428" s="101"/>
      <c r="F1428" s="53"/>
      <c r="G1428" s="102"/>
      <c r="H1428" s="103"/>
    </row>
    <row r="1429" spans="2:8" ht="15.95" hidden="1" customHeight="1" x14ac:dyDescent="0.2">
      <c r="B1429" s="100"/>
      <c r="C1429" s="101"/>
      <c r="D1429" s="101"/>
      <c r="E1429" s="101"/>
      <c r="F1429" s="53"/>
      <c r="G1429" s="102"/>
      <c r="H1429" s="103"/>
    </row>
    <row r="1430" spans="2:8" ht="15.95" hidden="1" customHeight="1" x14ac:dyDescent="0.2">
      <c r="B1430" s="100"/>
      <c r="C1430" s="101"/>
      <c r="D1430" s="101"/>
      <c r="E1430" s="101"/>
      <c r="F1430" s="53"/>
      <c r="G1430" s="102"/>
      <c r="H1430" s="103"/>
    </row>
    <row r="1431" spans="2:8" ht="15.95" hidden="1" customHeight="1" x14ac:dyDescent="0.2">
      <c r="B1431" s="100"/>
      <c r="C1431" s="101"/>
      <c r="D1431" s="101"/>
      <c r="E1431" s="101"/>
      <c r="F1431" s="53"/>
      <c r="G1431" s="102"/>
      <c r="H1431" s="103"/>
    </row>
    <row r="1432" spans="2:8" ht="15.95" hidden="1" customHeight="1" x14ac:dyDescent="0.2">
      <c r="B1432" s="100"/>
      <c r="C1432" s="101"/>
      <c r="D1432" s="101"/>
      <c r="E1432" s="101"/>
      <c r="F1432" s="53"/>
      <c r="G1432" s="102"/>
      <c r="H1432" s="103"/>
    </row>
    <row r="1433" spans="2:8" ht="15.95" hidden="1" customHeight="1" x14ac:dyDescent="0.2">
      <c r="B1433" s="100"/>
      <c r="C1433" s="101"/>
      <c r="D1433" s="101"/>
      <c r="E1433" s="101"/>
      <c r="F1433" s="53"/>
      <c r="G1433" s="102"/>
      <c r="H1433" s="103"/>
    </row>
    <row r="1434" spans="2:8" ht="15.95" hidden="1" customHeight="1" x14ac:dyDescent="0.2">
      <c r="B1434" s="100"/>
      <c r="C1434" s="101"/>
      <c r="D1434" s="101"/>
      <c r="E1434" s="101"/>
      <c r="F1434" s="53"/>
      <c r="G1434" s="102"/>
      <c r="H1434" s="103"/>
    </row>
    <row r="1435" spans="2:8" ht="15.95" hidden="1" customHeight="1" x14ac:dyDescent="0.2">
      <c r="B1435" s="100"/>
      <c r="C1435" s="101"/>
      <c r="D1435" s="101"/>
      <c r="E1435" s="101"/>
      <c r="F1435" s="53"/>
      <c r="G1435" s="102"/>
      <c r="H1435" s="103"/>
    </row>
    <row r="1436" spans="2:8" ht="15.95" hidden="1" customHeight="1" x14ac:dyDescent="0.2">
      <c r="B1436" s="100"/>
      <c r="C1436" s="101"/>
      <c r="D1436" s="101"/>
      <c r="E1436" s="101"/>
      <c r="F1436" s="53"/>
      <c r="G1436" s="102"/>
      <c r="H1436" s="103"/>
    </row>
    <row r="1437" spans="2:8" ht="15.95" hidden="1" customHeight="1" x14ac:dyDescent="0.2">
      <c r="B1437" s="100"/>
      <c r="C1437" s="101"/>
      <c r="D1437" s="101"/>
      <c r="E1437" s="101"/>
      <c r="F1437" s="53"/>
      <c r="G1437" s="102"/>
      <c r="H1437" s="103"/>
    </row>
    <row r="1438" spans="2:8" ht="15.95" hidden="1" customHeight="1" x14ac:dyDescent="0.2">
      <c r="B1438" s="100"/>
      <c r="C1438" s="101"/>
      <c r="D1438" s="101"/>
      <c r="E1438" s="101"/>
      <c r="F1438" s="53"/>
      <c r="G1438" s="102"/>
      <c r="H1438" s="103"/>
    </row>
    <row r="1439" spans="2:8" ht="15.95" hidden="1" customHeight="1" x14ac:dyDescent="0.2">
      <c r="B1439" s="100"/>
      <c r="C1439" s="101"/>
      <c r="D1439" s="101"/>
      <c r="E1439" s="101"/>
      <c r="F1439" s="53"/>
      <c r="G1439" s="102"/>
      <c r="H1439" s="103"/>
    </row>
    <row r="1440" spans="2:8" ht="15.95" hidden="1" customHeight="1" x14ac:dyDescent="0.2">
      <c r="B1440" s="100"/>
      <c r="C1440" s="101"/>
      <c r="D1440" s="101"/>
      <c r="E1440" s="101"/>
      <c r="F1440" s="53"/>
      <c r="G1440" s="102"/>
      <c r="H1440" s="103"/>
    </row>
    <row r="1441" spans="2:8" ht="15.95" hidden="1" customHeight="1" x14ac:dyDescent="0.2">
      <c r="B1441" s="100"/>
      <c r="C1441" s="101"/>
      <c r="D1441" s="101"/>
      <c r="E1441" s="101"/>
      <c r="F1441" s="53"/>
      <c r="G1441" s="102"/>
      <c r="H1441" s="103"/>
    </row>
    <row r="1442" spans="2:8" ht="15.95" hidden="1" customHeight="1" x14ac:dyDescent="0.2">
      <c r="B1442" s="100"/>
      <c r="C1442" s="101"/>
      <c r="D1442" s="101"/>
      <c r="E1442" s="101"/>
      <c r="F1442" s="53"/>
      <c r="G1442" s="102"/>
      <c r="H1442" s="103"/>
    </row>
    <row r="1443" spans="2:8" ht="15.95" hidden="1" customHeight="1" x14ac:dyDescent="0.2">
      <c r="B1443" s="100"/>
      <c r="C1443" s="101"/>
      <c r="D1443" s="101"/>
      <c r="E1443" s="101"/>
      <c r="F1443" s="53"/>
      <c r="G1443" s="102"/>
      <c r="H1443" s="103"/>
    </row>
    <row r="1444" spans="2:8" ht="15.95" hidden="1" customHeight="1" x14ac:dyDescent="0.2">
      <c r="B1444" s="100"/>
      <c r="C1444" s="101"/>
      <c r="D1444" s="101"/>
      <c r="E1444" s="101"/>
      <c r="F1444" s="53"/>
      <c r="G1444" s="102"/>
      <c r="H1444" s="103"/>
    </row>
    <row r="1445" spans="2:8" ht="15.95" hidden="1" customHeight="1" x14ac:dyDescent="0.2">
      <c r="B1445" s="100"/>
      <c r="C1445" s="101"/>
      <c r="D1445" s="101"/>
      <c r="E1445" s="101"/>
      <c r="F1445" s="53"/>
      <c r="G1445" s="102"/>
      <c r="H1445" s="103"/>
    </row>
    <row r="1446" spans="2:8" ht="15.95" hidden="1" customHeight="1" x14ac:dyDescent="0.2">
      <c r="B1446" s="100"/>
      <c r="C1446" s="101"/>
      <c r="D1446" s="101"/>
      <c r="E1446" s="101"/>
      <c r="F1446" s="53"/>
      <c r="G1446" s="102"/>
      <c r="H1446" s="103"/>
    </row>
    <row r="1447" spans="2:8" ht="15.95" hidden="1" customHeight="1" x14ac:dyDescent="0.2">
      <c r="B1447" s="100"/>
      <c r="C1447" s="101"/>
      <c r="D1447" s="101"/>
      <c r="E1447" s="101"/>
      <c r="F1447" s="53"/>
      <c r="G1447" s="102"/>
      <c r="H1447" s="103"/>
    </row>
    <row r="1448" spans="2:8" ht="15.95" hidden="1" customHeight="1" x14ac:dyDescent="0.2">
      <c r="B1448" s="100"/>
      <c r="C1448" s="101"/>
      <c r="D1448" s="101"/>
      <c r="E1448" s="101"/>
      <c r="F1448" s="53"/>
      <c r="G1448" s="102"/>
      <c r="H1448" s="103"/>
    </row>
    <row r="1449" spans="2:8" ht="15.95" hidden="1" customHeight="1" x14ac:dyDescent="0.2">
      <c r="B1449" s="100"/>
      <c r="C1449" s="101"/>
      <c r="D1449" s="101"/>
      <c r="E1449" s="101"/>
      <c r="F1449" s="53"/>
      <c r="G1449" s="102"/>
      <c r="H1449" s="103"/>
    </row>
    <row r="1450" spans="2:8" ht="15.95" hidden="1" customHeight="1" x14ac:dyDescent="0.2">
      <c r="B1450" s="100"/>
      <c r="C1450" s="101"/>
      <c r="D1450" s="101"/>
      <c r="E1450" s="101"/>
      <c r="F1450" s="53"/>
      <c r="G1450" s="102"/>
      <c r="H1450" s="103"/>
    </row>
    <row r="1451" spans="2:8" ht="15.95" hidden="1" customHeight="1" x14ac:dyDescent="0.2">
      <c r="B1451" s="100"/>
      <c r="C1451" s="101"/>
      <c r="D1451" s="101"/>
      <c r="E1451" s="101"/>
      <c r="F1451" s="53"/>
      <c r="G1451" s="102"/>
      <c r="H1451" s="103"/>
    </row>
    <row r="1452" spans="2:8" ht="15.95" hidden="1" customHeight="1" x14ac:dyDescent="0.2">
      <c r="B1452" s="100"/>
      <c r="C1452" s="101"/>
      <c r="D1452" s="101"/>
      <c r="E1452" s="101"/>
      <c r="F1452" s="53"/>
      <c r="G1452" s="102"/>
      <c r="H1452" s="103"/>
    </row>
    <row r="1453" spans="2:8" ht="15.95" hidden="1" customHeight="1" x14ac:dyDescent="0.2">
      <c r="B1453" s="100"/>
      <c r="C1453" s="101"/>
      <c r="D1453" s="101"/>
      <c r="E1453" s="101"/>
      <c r="F1453" s="53"/>
      <c r="G1453" s="102"/>
      <c r="H1453" s="103"/>
    </row>
    <row r="1454" spans="2:8" ht="15.95" hidden="1" customHeight="1" x14ac:dyDescent="0.2">
      <c r="B1454" s="100"/>
      <c r="C1454" s="101"/>
      <c r="D1454" s="101"/>
      <c r="E1454" s="101"/>
      <c r="F1454" s="53"/>
      <c r="G1454" s="102"/>
      <c r="H1454" s="103"/>
    </row>
    <row r="1455" spans="2:8" ht="15.95" hidden="1" customHeight="1" x14ac:dyDescent="0.2">
      <c r="B1455" s="100"/>
      <c r="C1455" s="101"/>
      <c r="D1455" s="101"/>
      <c r="E1455" s="101"/>
      <c r="F1455" s="53"/>
      <c r="G1455" s="102"/>
      <c r="H1455" s="103"/>
    </row>
    <row r="1456" spans="2:8" ht="15.95" hidden="1" customHeight="1" x14ac:dyDescent="0.2">
      <c r="B1456" s="100"/>
      <c r="C1456" s="101"/>
      <c r="D1456" s="101"/>
      <c r="E1456" s="101"/>
      <c r="F1456" s="53"/>
      <c r="G1456" s="102"/>
      <c r="H1456" s="103"/>
    </row>
    <row r="1457" spans="2:8" ht="15.95" hidden="1" customHeight="1" x14ac:dyDescent="0.2">
      <c r="B1457" s="100"/>
      <c r="C1457" s="101"/>
      <c r="D1457" s="101"/>
      <c r="E1457" s="101"/>
      <c r="F1457" s="53"/>
      <c r="G1457" s="102"/>
      <c r="H1457" s="103"/>
    </row>
    <row r="1458" spans="2:8" ht="15.95" hidden="1" customHeight="1" x14ac:dyDescent="0.2">
      <c r="B1458" s="100"/>
      <c r="C1458" s="101"/>
      <c r="D1458" s="101"/>
      <c r="E1458" s="101"/>
      <c r="F1458" s="53"/>
      <c r="G1458" s="102"/>
      <c r="H1458" s="103"/>
    </row>
    <row r="1459" spans="2:8" ht="15.95" hidden="1" customHeight="1" x14ac:dyDescent="0.2">
      <c r="B1459" s="100"/>
      <c r="C1459" s="101"/>
      <c r="D1459" s="101"/>
      <c r="E1459" s="101"/>
      <c r="F1459" s="53"/>
      <c r="G1459" s="102"/>
      <c r="H1459" s="103"/>
    </row>
    <row r="1460" spans="2:8" ht="15.95" hidden="1" customHeight="1" x14ac:dyDescent="0.2">
      <c r="B1460" s="100"/>
      <c r="C1460" s="101"/>
      <c r="D1460" s="101"/>
      <c r="E1460" s="101"/>
      <c r="F1460" s="53"/>
      <c r="G1460" s="102"/>
      <c r="H1460" s="103"/>
    </row>
    <row r="1461" spans="2:8" ht="15.95" hidden="1" customHeight="1" x14ac:dyDescent="0.2">
      <c r="B1461" s="100"/>
      <c r="C1461" s="101"/>
      <c r="D1461" s="101"/>
      <c r="E1461" s="101"/>
      <c r="F1461" s="53"/>
      <c r="G1461" s="102"/>
      <c r="H1461" s="103"/>
    </row>
    <row r="1462" spans="2:8" ht="15.95" hidden="1" customHeight="1" x14ac:dyDescent="0.2">
      <c r="B1462" s="100"/>
      <c r="C1462" s="101"/>
      <c r="D1462" s="101"/>
      <c r="E1462" s="101"/>
      <c r="F1462" s="53"/>
      <c r="G1462" s="102"/>
      <c r="H1462" s="103"/>
    </row>
    <row r="1463" spans="2:8" ht="15.95" hidden="1" customHeight="1" x14ac:dyDescent="0.2">
      <c r="B1463" s="100"/>
      <c r="C1463" s="101"/>
      <c r="D1463" s="101"/>
      <c r="E1463" s="101"/>
      <c r="F1463" s="53"/>
      <c r="G1463" s="102"/>
      <c r="H1463" s="103"/>
    </row>
    <row r="1464" spans="2:8" ht="15.95" hidden="1" customHeight="1" x14ac:dyDescent="0.2">
      <c r="B1464" s="100"/>
      <c r="C1464" s="101"/>
      <c r="D1464" s="101"/>
      <c r="E1464" s="101"/>
      <c r="F1464" s="53"/>
      <c r="G1464" s="102"/>
      <c r="H1464" s="103"/>
    </row>
    <row r="1465" spans="2:8" ht="15.95" hidden="1" customHeight="1" x14ac:dyDescent="0.2">
      <c r="B1465" s="100"/>
      <c r="C1465" s="101"/>
      <c r="D1465" s="101"/>
      <c r="E1465" s="101"/>
      <c r="F1465" s="53"/>
      <c r="G1465" s="102"/>
      <c r="H1465" s="103"/>
    </row>
    <row r="1466" spans="2:8" ht="15.95" hidden="1" customHeight="1" x14ac:dyDescent="0.2">
      <c r="B1466" s="100"/>
      <c r="C1466" s="101"/>
      <c r="D1466" s="101"/>
      <c r="E1466" s="101"/>
      <c r="F1466" s="53"/>
      <c r="G1466" s="102"/>
      <c r="H1466" s="103"/>
    </row>
    <row r="1467" spans="2:8" ht="15.95" hidden="1" customHeight="1" x14ac:dyDescent="0.2">
      <c r="B1467" s="100"/>
      <c r="C1467" s="101"/>
      <c r="D1467" s="101"/>
      <c r="E1467" s="101"/>
      <c r="F1467" s="53"/>
      <c r="G1467" s="102"/>
      <c r="H1467" s="103"/>
    </row>
    <row r="1468" spans="2:8" ht="15.95" hidden="1" customHeight="1" x14ac:dyDescent="0.2">
      <c r="B1468" s="100"/>
      <c r="C1468" s="101"/>
      <c r="D1468" s="101"/>
      <c r="E1468" s="101"/>
      <c r="F1468" s="53"/>
      <c r="G1468" s="102"/>
      <c r="H1468" s="103"/>
    </row>
    <row r="1469" spans="2:8" ht="15.95" hidden="1" customHeight="1" x14ac:dyDescent="0.2">
      <c r="B1469" s="100"/>
      <c r="C1469" s="101"/>
      <c r="D1469" s="101"/>
      <c r="E1469" s="101"/>
      <c r="F1469" s="53"/>
      <c r="G1469" s="102"/>
      <c r="H1469" s="103"/>
    </row>
    <row r="1470" spans="2:8" ht="15.95" hidden="1" customHeight="1" x14ac:dyDescent="0.2">
      <c r="B1470" s="100"/>
      <c r="C1470" s="101"/>
      <c r="D1470" s="101"/>
      <c r="E1470" s="101"/>
      <c r="F1470" s="53"/>
      <c r="G1470" s="102"/>
      <c r="H1470" s="103"/>
    </row>
    <row r="1471" spans="2:8" ht="15.95" hidden="1" customHeight="1" x14ac:dyDescent="0.2">
      <c r="B1471" s="100"/>
      <c r="C1471" s="101"/>
      <c r="D1471" s="101"/>
      <c r="E1471" s="101"/>
      <c r="F1471" s="53"/>
      <c r="G1471" s="102"/>
      <c r="H1471" s="103"/>
    </row>
    <row r="1472" spans="2:8" ht="15.95" hidden="1" customHeight="1" x14ac:dyDescent="0.2">
      <c r="B1472" s="100"/>
      <c r="C1472" s="101"/>
      <c r="D1472" s="101"/>
      <c r="E1472" s="101"/>
      <c r="F1472" s="53"/>
      <c r="G1472" s="102"/>
      <c r="H1472" s="103"/>
    </row>
    <row r="1473" spans="2:8" ht="15.95" hidden="1" customHeight="1" x14ac:dyDescent="0.2">
      <c r="B1473" s="100"/>
      <c r="C1473" s="101"/>
      <c r="D1473" s="101"/>
      <c r="E1473" s="101"/>
      <c r="F1473" s="53"/>
      <c r="G1473" s="102"/>
      <c r="H1473" s="103"/>
    </row>
    <row r="1474" spans="2:8" ht="15.95" hidden="1" customHeight="1" x14ac:dyDescent="0.2">
      <c r="B1474" s="100"/>
      <c r="C1474" s="101"/>
      <c r="D1474" s="101"/>
      <c r="E1474" s="101"/>
      <c r="F1474" s="53"/>
      <c r="G1474" s="102"/>
      <c r="H1474" s="103"/>
    </row>
    <row r="1475" spans="2:8" ht="15.95" hidden="1" customHeight="1" x14ac:dyDescent="0.2">
      <c r="B1475" s="100"/>
      <c r="C1475" s="101"/>
      <c r="D1475" s="101"/>
      <c r="E1475" s="101"/>
      <c r="F1475" s="53"/>
      <c r="G1475" s="102"/>
      <c r="H1475" s="103"/>
    </row>
    <row r="1476" spans="2:8" ht="15.95" hidden="1" customHeight="1" x14ac:dyDescent="0.2">
      <c r="B1476" s="100"/>
      <c r="C1476" s="101"/>
      <c r="D1476" s="101"/>
      <c r="E1476" s="101"/>
      <c r="F1476" s="53"/>
      <c r="G1476" s="102"/>
      <c r="H1476" s="103"/>
    </row>
    <row r="1477" spans="2:8" ht="15.95" hidden="1" customHeight="1" x14ac:dyDescent="0.2">
      <c r="B1477" s="100"/>
      <c r="C1477" s="101"/>
      <c r="D1477" s="101"/>
      <c r="E1477" s="101"/>
      <c r="F1477" s="53"/>
      <c r="G1477" s="102"/>
      <c r="H1477" s="103"/>
    </row>
    <row r="1478" spans="2:8" ht="15.95" hidden="1" customHeight="1" x14ac:dyDescent="0.2">
      <c r="B1478" s="100"/>
      <c r="C1478" s="101"/>
      <c r="D1478" s="101"/>
      <c r="E1478" s="101"/>
      <c r="F1478" s="53"/>
      <c r="G1478" s="102"/>
      <c r="H1478" s="103"/>
    </row>
    <row r="1479" spans="2:8" ht="15.95" hidden="1" customHeight="1" x14ac:dyDescent="0.2">
      <c r="B1479" s="100"/>
      <c r="C1479" s="101"/>
      <c r="D1479" s="101"/>
      <c r="E1479" s="101"/>
      <c r="F1479" s="53"/>
      <c r="G1479" s="102"/>
      <c r="H1479" s="103"/>
    </row>
    <row r="1480" spans="2:8" ht="15.95" hidden="1" customHeight="1" x14ac:dyDescent="0.2">
      <c r="B1480" s="100"/>
      <c r="C1480" s="101"/>
      <c r="D1480" s="101"/>
      <c r="E1480" s="101"/>
      <c r="F1480" s="53"/>
      <c r="G1480" s="102"/>
      <c r="H1480" s="103"/>
    </row>
    <row r="1481" spans="2:8" ht="15.95" hidden="1" customHeight="1" x14ac:dyDescent="0.2">
      <c r="B1481" s="100"/>
      <c r="C1481" s="101"/>
      <c r="D1481" s="101"/>
      <c r="E1481" s="101"/>
      <c r="F1481" s="53"/>
      <c r="G1481" s="102"/>
      <c r="H1481" s="103"/>
    </row>
    <row r="1482" spans="2:8" ht="15.95" hidden="1" customHeight="1" x14ac:dyDescent="0.2">
      <c r="B1482" s="100"/>
      <c r="C1482" s="101"/>
      <c r="D1482" s="101"/>
      <c r="E1482" s="101"/>
      <c r="F1482" s="53"/>
      <c r="G1482" s="102"/>
      <c r="H1482" s="103"/>
    </row>
    <row r="1483" spans="2:8" ht="15.95" hidden="1" customHeight="1" x14ac:dyDescent="0.2">
      <c r="B1483" s="100"/>
      <c r="C1483" s="101"/>
      <c r="D1483" s="101"/>
      <c r="E1483" s="101"/>
      <c r="F1483" s="53"/>
      <c r="G1483" s="102"/>
      <c r="H1483" s="103"/>
    </row>
    <row r="1484" spans="2:8" ht="15.95" hidden="1" customHeight="1" x14ac:dyDescent="0.2">
      <c r="B1484" s="100"/>
      <c r="C1484" s="101"/>
      <c r="D1484" s="101"/>
      <c r="E1484" s="101"/>
      <c r="F1484" s="53"/>
      <c r="G1484" s="102"/>
      <c r="H1484" s="103"/>
    </row>
    <row r="1485" spans="2:8" ht="15.95" hidden="1" customHeight="1" x14ac:dyDescent="0.2">
      <c r="B1485" s="100"/>
      <c r="C1485" s="101"/>
      <c r="D1485" s="101"/>
      <c r="E1485" s="101"/>
      <c r="F1485" s="53"/>
      <c r="G1485" s="102"/>
      <c r="H1485" s="103"/>
    </row>
    <row r="1486" spans="2:8" ht="15.95" hidden="1" customHeight="1" x14ac:dyDescent="0.2">
      <c r="B1486" s="100"/>
      <c r="C1486" s="101"/>
      <c r="D1486" s="101"/>
      <c r="E1486" s="101"/>
      <c r="F1486" s="53"/>
      <c r="G1486" s="102"/>
      <c r="H1486" s="103"/>
    </row>
    <row r="1487" spans="2:8" ht="15.95" hidden="1" customHeight="1" x14ac:dyDescent="0.2">
      <c r="B1487" s="100"/>
      <c r="C1487" s="101"/>
      <c r="D1487" s="101"/>
      <c r="E1487" s="101"/>
      <c r="F1487" s="53"/>
      <c r="G1487" s="102"/>
      <c r="H1487" s="103"/>
    </row>
    <row r="1488" spans="2:8" ht="15.95" hidden="1" customHeight="1" x14ac:dyDescent="0.2">
      <c r="B1488" s="100"/>
      <c r="C1488" s="101"/>
      <c r="D1488" s="101"/>
      <c r="E1488" s="101"/>
      <c r="F1488" s="53"/>
      <c r="G1488" s="102"/>
      <c r="H1488" s="103"/>
    </row>
    <row r="1489" spans="2:8" ht="15.95" hidden="1" customHeight="1" x14ac:dyDescent="0.2">
      <c r="B1489" s="100"/>
      <c r="C1489" s="101"/>
      <c r="D1489" s="101"/>
      <c r="E1489" s="101"/>
      <c r="F1489" s="53"/>
      <c r="G1489" s="102"/>
      <c r="H1489" s="103"/>
    </row>
    <row r="1490" spans="2:8" ht="15.95" hidden="1" customHeight="1" x14ac:dyDescent="0.2">
      <c r="B1490" s="100"/>
      <c r="C1490" s="101"/>
      <c r="D1490" s="101"/>
      <c r="E1490" s="101"/>
      <c r="F1490" s="53"/>
      <c r="G1490" s="102"/>
      <c r="H1490" s="103"/>
    </row>
    <row r="1491" spans="2:8" ht="15.95" hidden="1" customHeight="1" x14ac:dyDescent="0.2">
      <c r="B1491" s="100"/>
      <c r="C1491" s="101"/>
      <c r="D1491" s="101"/>
      <c r="E1491" s="101"/>
      <c r="F1491" s="53"/>
      <c r="G1491" s="102"/>
      <c r="H1491" s="103"/>
    </row>
    <row r="1492" spans="2:8" ht="15.95" hidden="1" customHeight="1" x14ac:dyDescent="0.2">
      <c r="B1492" s="100"/>
      <c r="C1492" s="101"/>
      <c r="D1492" s="101"/>
      <c r="E1492" s="101"/>
      <c r="F1492" s="53"/>
      <c r="G1492" s="102"/>
      <c r="H1492" s="103"/>
    </row>
    <row r="1493" spans="2:8" ht="15.95" hidden="1" customHeight="1" x14ac:dyDescent="0.2">
      <c r="B1493" s="100"/>
      <c r="C1493" s="101"/>
      <c r="D1493" s="101"/>
      <c r="E1493" s="101"/>
      <c r="F1493" s="53"/>
      <c r="G1493" s="102"/>
      <c r="H1493" s="103"/>
    </row>
    <row r="1494" spans="2:8" ht="15.95" hidden="1" customHeight="1" x14ac:dyDescent="0.2">
      <c r="B1494" s="100"/>
      <c r="C1494" s="101"/>
      <c r="D1494" s="101"/>
      <c r="E1494" s="101"/>
      <c r="F1494" s="53"/>
      <c r="G1494" s="102"/>
      <c r="H1494" s="103"/>
    </row>
    <row r="1495" spans="2:8" ht="15.95" hidden="1" customHeight="1" x14ac:dyDescent="0.2">
      <c r="B1495" s="100"/>
      <c r="C1495" s="101"/>
      <c r="D1495" s="101"/>
      <c r="E1495" s="101"/>
      <c r="F1495" s="53"/>
      <c r="G1495" s="102"/>
      <c r="H1495" s="103"/>
    </row>
    <row r="1496" spans="2:8" ht="15.95" hidden="1" customHeight="1" x14ac:dyDescent="0.2">
      <c r="B1496" s="100"/>
      <c r="C1496" s="101"/>
      <c r="D1496" s="101"/>
      <c r="E1496" s="101"/>
      <c r="F1496" s="53"/>
      <c r="G1496" s="102"/>
      <c r="H1496" s="103"/>
    </row>
    <row r="1497" spans="2:8" ht="15.95" hidden="1" customHeight="1" x14ac:dyDescent="0.2">
      <c r="B1497" s="100"/>
      <c r="C1497" s="101"/>
      <c r="D1497" s="101"/>
      <c r="E1497" s="101"/>
      <c r="F1497" s="53"/>
      <c r="G1497" s="102"/>
      <c r="H1497" s="103"/>
    </row>
    <row r="1498" spans="2:8" ht="15.95" hidden="1" customHeight="1" x14ac:dyDescent="0.2">
      <c r="B1498" s="100"/>
      <c r="C1498" s="101"/>
      <c r="D1498" s="101"/>
      <c r="E1498" s="101"/>
      <c r="F1498" s="53"/>
      <c r="G1498" s="102"/>
      <c r="H1498" s="103"/>
    </row>
    <row r="1499" spans="2:8" ht="15.95" hidden="1" customHeight="1" x14ac:dyDescent="0.2">
      <c r="B1499" s="100"/>
      <c r="C1499" s="101"/>
      <c r="D1499" s="101"/>
      <c r="E1499" s="101"/>
      <c r="F1499" s="53"/>
      <c r="G1499" s="102"/>
      <c r="H1499" s="103"/>
    </row>
    <row r="1500" spans="2:8" ht="15.95" hidden="1" customHeight="1" x14ac:dyDescent="0.2">
      <c r="B1500" s="100"/>
      <c r="C1500" s="101"/>
      <c r="D1500" s="101"/>
      <c r="E1500" s="101"/>
      <c r="F1500" s="53"/>
      <c r="G1500" s="102"/>
      <c r="H1500" s="103"/>
    </row>
    <row r="1501" spans="2:8" ht="15.95" hidden="1" customHeight="1" x14ac:dyDescent="0.2">
      <c r="B1501" s="100"/>
      <c r="C1501" s="101"/>
      <c r="D1501" s="101"/>
      <c r="E1501" s="101"/>
      <c r="F1501" s="53"/>
      <c r="G1501" s="102"/>
      <c r="H1501" s="103"/>
    </row>
    <row r="1502" spans="2:8" ht="15.95" hidden="1" customHeight="1" x14ac:dyDescent="0.2">
      <c r="B1502" s="100"/>
      <c r="C1502" s="101"/>
      <c r="D1502" s="101"/>
      <c r="E1502" s="101"/>
      <c r="F1502" s="53"/>
      <c r="G1502" s="102"/>
      <c r="H1502" s="103"/>
    </row>
    <row r="1503" spans="2:8" ht="15.95" hidden="1" customHeight="1" x14ac:dyDescent="0.2">
      <c r="B1503" s="100"/>
      <c r="C1503" s="101"/>
      <c r="D1503" s="101"/>
      <c r="E1503" s="101"/>
      <c r="F1503" s="53"/>
      <c r="G1503" s="102"/>
      <c r="H1503" s="103"/>
    </row>
    <row r="1504" spans="2:8" ht="15.95" hidden="1" customHeight="1" x14ac:dyDescent="0.2">
      <c r="B1504" s="100"/>
      <c r="C1504" s="101"/>
      <c r="D1504" s="101"/>
      <c r="E1504" s="101"/>
      <c r="F1504" s="53"/>
      <c r="G1504" s="102"/>
      <c r="H1504" s="103"/>
    </row>
    <row r="1505" spans="2:8" ht="15.95" hidden="1" customHeight="1" x14ac:dyDescent="0.2">
      <c r="B1505" s="100"/>
      <c r="C1505" s="101"/>
      <c r="D1505" s="101"/>
      <c r="E1505" s="101"/>
      <c r="F1505" s="53"/>
      <c r="G1505" s="102"/>
      <c r="H1505" s="103"/>
    </row>
    <row r="1506" spans="2:8" ht="15.95" hidden="1" customHeight="1" x14ac:dyDescent="0.2">
      <c r="B1506" s="100"/>
      <c r="C1506" s="101"/>
      <c r="D1506" s="101"/>
      <c r="E1506" s="101"/>
      <c r="F1506" s="53"/>
      <c r="G1506" s="102"/>
      <c r="H1506" s="103"/>
    </row>
    <row r="1507" spans="2:8" ht="15.95" hidden="1" customHeight="1" x14ac:dyDescent="0.2">
      <c r="B1507" s="100"/>
      <c r="C1507" s="101"/>
      <c r="D1507" s="101"/>
      <c r="E1507" s="101"/>
      <c r="F1507" s="53"/>
      <c r="G1507" s="102"/>
      <c r="H1507" s="103"/>
    </row>
    <row r="1508" spans="2:8" ht="15.95" hidden="1" customHeight="1" x14ac:dyDescent="0.2">
      <c r="B1508" s="100"/>
      <c r="C1508" s="101"/>
      <c r="D1508" s="101"/>
      <c r="E1508" s="101"/>
      <c r="F1508" s="53"/>
      <c r="G1508" s="102"/>
      <c r="H1508" s="103"/>
    </row>
    <row r="1509" spans="2:8" ht="15.95" hidden="1" customHeight="1" x14ac:dyDescent="0.2">
      <c r="B1509" s="100"/>
      <c r="C1509" s="101"/>
      <c r="D1509" s="101"/>
      <c r="E1509" s="101"/>
      <c r="F1509" s="53"/>
      <c r="G1509" s="102"/>
      <c r="H1509" s="103"/>
    </row>
    <row r="1510" spans="2:8" ht="15.95" hidden="1" customHeight="1" x14ac:dyDescent="0.2">
      <c r="B1510" s="100"/>
      <c r="C1510" s="101"/>
      <c r="D1510" s="101"/>
      <c r="E1510" s="101"/>
      <c r="F1510" s="53"/>
      <c r="G1510" s="102"/>
      <c r="H1510" s="103"/>
    </row>
    <row r="1511" spans="2:8" ht="15.95" hidden="1" customHeight="1" x14ac:dyDescent="0.2">
      <c r="B1511" s="100"/>
      <c r="C1511" s="101"/>
      <c r="D1511" s="101"/>
      <c r="E1511" s="101"/>
      <c r="F1511" s="53"/>
      <c r="G1511" s="102"/>
      <c r="H1511" s="103"/>
    </row>
    <row r="1512" spans="2:8" ht="15.95" hidden="1" customHeight="1" x14ac:dyDescent="0.2">
      <c r="B1512" s="100"/>
      <c r="C1512" s="101"/>
      <c r="D1512" s="101"/>
      <c r="E1512" s="101"/>
      <c r="F1512" s="53"/>
      <c r="G1512" s="102"/>
      <c r="H1512" s="103"/>
    </row>
    <row r="1513" spans="2:8" ht="15.95" hidden="1" customHeight="1" x14ac:dyDescent="0.2">
      <c r="B1513" s="100"/>
      <c r="C1513" s="101"/>
      <c r="D1513" s="101"/>
      <c r="E1513" s="101"/>
      <c r="F1513" s="53"/>
      <c r="G1513" s="102"/>
      <c r="H1513" s="103"/>
    </row>
    <row r="1514" spans="2:8" ht="15.95" hidden="1" customHeight="1" x14ac:dyDescent="0.2">
      <c r="B1514" s="100"/>
      <c r="C1514" s="101"/>
      <c r="D1514" s="101"/>
      <c r="E1514" s="101"/>
      <c r="F1514" s="53"/>
      <c r="G1514" s="102"/>
      <c r="H1514" s="103"/>
    </row>
    <row r="1515" spans="2:8" ht="15.95" hidden="1" customHeight="1" x14ac:dyDescent="0.2">
      <c r="B1515" s="100"/>
      <c r="C1515" s="101"/>
      <c r="D1515" s="101"/>
      <c r="E1515" s="101"/>
      <c r="F1515" s="53"/>
      <c r="G1515" s="102"/>
      <c r="H1515" s="103"/>
    </row>
    <row r="1516" spans="2:8" ht="15.95" hidden="1" customHeight="1" x14ac:dyDescent="0.2">
      <c r="B1516" s="100"/>
      <c r="C1516" s="101"/>
      <c r="D1516" s="101"/>
      <c r="E1516" s="101"/>
      <c r="F1516" s="53"/>
      <c r="G1516" s="102"/>
      <c r="H1516" s="103"/>
    </row>
    <row r="1517" spans="2:8" ht="15.95" hidden="1" customHeight="1" x14ac:dyDescent="0.2">
      <c r="B1517" s="100"/>
      <c r="C1517" s="101"/>
      <c r="D1517" s="101"/>
      <c r="E1517" s="101"/>
      <c r="F1517" s="53"/>
      <c r="G1517" s="102"/>
      <c r="H1517" s="103"/>
    </row>
    <row r="1518" spans="2:8" ht="15.95" hidden="1" customHeight="1" x14ac:dyDescent="0.2">
      <c r="B1518" s="100"/>
      <c r="C1518" s="101"/>
      <c r="D1518" s="101"/>
      <c r="E1518" s="101"/>
      <c r="F1518" s="53"/>
      <c r="G1518" s="102"/>
      <c r="H1518" s="103"/>
    </row>
    <row r="1519" spans="2:8" ht="15.95" hidden="1" customHeight="1" x14ac:dyDescent="0.2">
      <c r="B1519" s="100"/>
      <c r="C1519" s="101"/>
      <c r="D1519" s="101"/>
      <c r="E1519" s="101"/>
      <c r="F1519" s="53"/>
      <c r="G1519" s="102"/>
      <c r="H1519" s="103"/>
    </row>
    <row r="1520" spans="2:8" ht="15.95" hidden="1" customHeight="1" x14ac:dyDescent="0.2">
      <c r="B1520" s="100"/>
      <c r="C1520" s="101"/>
      <c r="D1520" s="101"/>
      <c r="E1520" s="101"/>
      <c r="F1520" s="53"/>
      <c r="G1520" s="102"/>
      <c r="H1520" s="103"/>
    </row>
    <row r="1521" spans="2:8" ht="15.95" hidden="1" customHeight="1" x14ac:dyDescent="0.2">
      <c r="B1521" s="100"/>
      <c r="C1521" s="101"/>
      <c r="D1521" s="101"/>
      <c r="E1521" s="101"/>
      <c r="F1521" s="53"/>
      <c r="G1521" s="102"/>
      <c r="H1521" s="103"/>
    </row>
    <row r="1522" spans="2:8" ht="15.95" hidden="1" customHeight="1" x14ac:dyDescent="0.2">
      <c r="B1522" s="100"/>
      <c r="C1522" s="101"/>
      <c r="D1522" s="101"/>
      <c r="E1522" s="101"/>
      <c r="F1522" s="53"/>
      <c r="G1522" s="102"/>
      <c r="H1522" s="103"/>
    </row>
    <row r="1523" spans="2:8" ht="15.95" hidden="1" customHeight="1" x14ac:dyDescent="0.2">
      <c r="B1523" s="100"/>
      <c r="C1523" s="101"/>
      <c r="D1523" s="101"/>
      <c r="E1523" s="101"/>
      <c r="F1523" s="53"/>
      <c r="G1523" s="102"/>
      <c r="H1523" s="103"/>
    </row>
    <row r="1524" spans="2:8" ht="15.95" hidden="1" customHeight="1" x14ac:dyDescent="0.2">
      <c r="B1524" s="100"/>
      <c r="C1524" s="101"/>
      <c r="D1524" s="101"/>
      <c r="E1524" s="101"/>
      <c r="F1524" s="53"/>
      <c r="G1524" s="102"/>
      <c r="H1524" s="103"/>
    </row>
    <row r="1525" spans="2:8" ht="15.95" hidden="1" customHeight="1" x14ac:dyDescent="0.2">
      <c r="B1525" s="100"/>
      <c r="C1525" s="101"/>
      <c r="D1525" s="101"/>
      <c r="E1525" s="101"/>
      <c r="F1525" s="53"/>
      <c r="G1525" s="102"/>
      <c r="H1525" s="103"/>
    </row>
    <row r="1526" spans="2:8" ht="15.95" hidden="1" customHeight="1" x14ac:dyDescent="0.2">
      <c r="B1526" s="100"/>
      <c r="C1526" s="101"/>
      <c r="D1526" s="101"/>
      <c r="E1526" s="101"/>
      <c r="F1526" s="53"/>
      <c r="G1526" s="102"/>
      <c r="H1526" s="103"/>
    </row>
    <row r="1527" spans="2:8" ht="15.95" hidden="1" customHeight="1" x14ac:dyDescent="0.2">
      <c r="B1527" s="100"/>
      <c r="C1527" s="101"/>
      <c r="D1527" s="101"/>
      <c r="E1527" s="101"/>
      <c r="F1527" s="53"/>
      <c r="G1527" s="102"/>
      <c r="H1527" s="103"/>
    </row>
    <row r="1528" spans="2:8" ht="15.95" hidden="1" customHeight="1" x14ac:dyDescent="0.2">
      <c r="B1528" s="100"/>
      <c r="C1528" s="101"/>
      <c r="D1528" s="101"/>
      <c r="E1528" s="101"/>
      <c r="F1528" s="53"/>
      <c r="G1528" s="102"/>
      <c r="H1528" s="103"/>
    </row>
    <row r="1529" spans="2:8" ht="15.95" hidden="1" customHeight="1" x14ac:dyDescent="0.2">
      <c r="B1529" s="100"/>
      <c r="C1529" s="101"/>
      <c r="D1529" s="101"/>
      <c r="E1529" s="101"/>
      <c r="F1529" s="53"/>
      <c r="G1529" s="102"/>
      <c r="H1529" s="103"/>
    </row>
    <row r="1530" spans="2:8" ht="15.95" hidden="1" customHeight="1" x14ac:dyDescent="0.2">
      <c r="B1530" s="100"/>
      <c r="C1530" s="101"/>
      <c r="D1530" s="101"/>
      <c r="E1530" s="101"/>
      <c r="F1530" s="53"/>
      <c r="G1530" s="102"/>
      <c r="H1530" s="103"/>
    </row>
    <row r="1531" spans="2:8" ht="15.95" hidden="1" customHeight="1" x14ac:dyDescent="0.2">
      <c r="B1531" s="100"/>
      <c r="C1531" s="101"/>
      <c r="D1531" s="101"/>
      <c r="E1531" s="101"/>
      <c r="F1531" s="53"/>
      <c r="G1531" s="102"/>
      <c r="H1531" s="103"/>
    </row>
    <row r="1532" spans="2:8" ht="15.95" hidden="1" customHeight="1" x14ac:dyDescent="0.2">
      <c r="B1532" s="100"/>
      <c r="C1532" s="101"/>
      <c r="D1532" s="101"/>
      <c r="E1532" s="101"/>
      <c r="F1532" s="53"/>
      <c r="G1532" s="102"/>
      <c r="H1532" s="103"/>
    </row>
    <row r="1533" spans="2:8" ht="15.95" hidden="1" customHeight="1" x14ac:dyDescent="0.2">
      <c r="B1533" s="100"/>
      <c r="C1533" s="101"/>
      <c r="D1533" s="101"/>
      <c r="E1533" s="101"/>
      <c r="F1533" s="53"/>
      <c r="G1533" s="102"/>
      <c r="H1533" s="103"/>
    </row>
    <row r="1534" spans="2:8" ht="15.95" hidden="1" customHeight="1" x14ac:dyDescent="0.2">
      <c r="B1534" s="100"/>
      <c r="C1534" s="101"/>
      <c r="D1534" s="101"/>
      <c r="E1534" s="101"/>
      <c r="F1534" s="53"/>
      <c r="G1534" s="102"/>
      <c r="H1534" s="103"/>
    </row>
    <row r="1535" spans="2:8" ht="15.95" hidden="1" customHeight="1" x14ac:dyDescent="0.2">
      <c r="B1535" s="100"/>
      <c r="C1535" s="101"/>
      <c r="D1535" s="101"/>
      <c r="E1535" s="101"/>
      <c r="F1535" s="53"/>
      <c r="G1535" s="102"/>
      <c r="H1535" s="103"/>
    </row>
    <row r="1536" spans="2:8" ht="15.95" hidden="1" customHeight="1" x14ac:dyDescent="0.2">
      <c r="B1536" s="100"/>
      <c r="C1536" s="101"/>
      <c r="D1536" s="101"/>
      <c r="E1536" s="101"/>
      <c r="F1536" s="53"/>
      <c r="G1536" s="102"/>
      <c r="H1536" s="103"/>
    </row>
    <row r="1537" spans="2:8" ht="15.95" hidden="1" customHeight="1" x14ac:dyDescent="0.2">
      <c r="B1537" s="100"/>
      <c r="C1537" s="101"/>
      <c r="D1537" s="101"/>
      <c r="E1537" s="101"/>
      <c r="F1537" s="53"/>
      <c r="G1537" s="102"/>
      <c r="H1537" s="103"/>
    </row>
    <row r="1538" spans="2:8" ht="15.95" hidden="1" customHeight="1" x14ac:dyDescent="0.2">
      <c r="B1538" s="100"/>
      <c r="C1538" s="101"/>
      <c r="D1538" s="101"/>
      <c r="E1538" s="101"/>
      <c r="F1538" s="53"/>
      <c r="G1538" s="102"/>
      <c r="H1538" s="103"/>
    </row>
    <row r="1539" spans="2:8" ht="15.95" hidden="1" customHeight="1" x14ac:dyDescent="0.2">
      <c r="B1539" s="100"/>
      <c r="C1539" s="101"/>
      <c r="D1539" s="101"/>
      <c r="E1539" s="101"/>
      <c r="F1539" s="53"/>
      <c r="G1539" s="102"/>
      <c r="H1539" s="103"/>
    </row>
    <row r="1540" spans="2:8" ht="15.95" hidden="1" customHeight="1" x14ac:dyDescent="0.2">
      <c r="B1540" s="100"/>
      <c r="C1540" s="101"/>
      <c r="D1540" s="101"/>
      <c r="E1540" s="101"/>
      <c r="F1540" s="53"/>
      <c r="G1540" s="102"/>
      <c r="H1540" s="103"/>
    </row>
    <row r="1541" spans="2:8" ht="15.95" hidden="1" customHeight="1" x14ac:dyDescent="0.2">
      <c r="B1541" s="100"/>
      <c r="C1541" s="101"/>
      <c r="D1541" s="101"/>
      <c r="E1541" s="101"/>
      <c r="F1541" s="53"/>
      <c r="G1541" s="102"/>
      <c r="H1541" s="103"/>
    </row>
    <row r="1542" spans="2:8" ht="15.95" hidden="1" customHeight="1" x14ac:dyDescent="0.2">
      <c r="B1542" s="100"/>
      <c r="C1542" s="101"/>
      <c r="D1542" s="101"/>
      <c r="E1542" s="101"/>
      <c r="F1542" s="53"/>
      <c r="G1542" s="102"/>
      <c r="H1542" s="103"/>
    </row>
    <row r="1543" spans="2:8" ht="15.95" hidden="1" customHeight="1" x14ac:dyDescent="0.2">
      <c r="B1543" s="100"/>
      <c r="C1543" s="101"/>
      <c r="D1543" s="101"/>
      <c r="E1543" s="101"/>
      <c r="F1543" s="53"/>
      <c r="G1543" s="102"/>
      <c r="H1543" s="103"/>
    </row>
    <row r="1544" spans="2:8" ht="15.95" hidden="1" customHeight="1" x14ac:dyDescent="0.2">
      <c r="B1544" s="100"/>
      <c r="C1544" s="101"/>
      <c r="D1544" s="101"/>
      <c r="E1544" s="101"/>
      <c r="F1544" s="53"/>
      <c r="G1544" s="102"/>
      <c r="H1544" s="103"/>
    </row>
    <row r="1545" spans="2:8" ht="15.95" hidden="1" customHeight="1" x14ac:dyDescent="0.2">
      <c r="B1545" s="100"/>
      <c r="C1545" s="101"/>
      <c r="D1545" s="101"/>
      <c r="E1545" s="101"/>
      <c r="F1545" s="53"/>
      <c r="G1545" s="102"/>
      <c r="H1545" s="103"/>
    </row>
    <row r="1546" spans="2:8" ht="15.95" hidden="1" customHeight="1" x14ac:dyDescent="0.2">
      <c r="B1546" s="100"/>
      <c r="C1546" s="101"/>
      <c r="D1546" s="101"/>
      <c r="E1546" s="101"/>
      <c r="F1546" s="53"/>
      <c r="G1546" s="102"/>
      <c r="H1546" s="103"/>
    </row>
    <row r="1547" spans="2:8" ht="15.95" hidden="1" customHeight="1" x14ac:dyDescent="0.2">
      <c r="B1547" s="100"/>
      <c r="C1547" s="101"/>
      <c r="D1547" s="101"/>
      <c r="E1547" s="101"/>
      <c r="F1547" s="53"/>
      <c r="G1547" s="102"/>
      <c r="H1547" s="103"/>
    </row>
    <row r="1548" spans="2:8" ht="15.95" hidden="1" customHeight="1" x14ac:dyDescent="0.2">
      <c r="B1548" s="100"/>
      <c r="C1548" s="101"/>
      <c r="D1548" s="101"/>
      <c r="E1548" s="101"/>
      <c r="F1548" s="53"/>
      <c r="G1548" s="102"/>
      <c r="H1548" s="103"/>
    </row>
    <row r="1549" spans="2:8" ht="15.95" hidden="1" customHeight="1" x14ac:dyDescent="0.2">
      <c r="B1549" s="100"/>
      <c r="C1549" s="101"/>
      <c r="D1549" s="101"/>
      <c r="E1549" s="101"/>
      <c r="F1549" s="53"/>
      <c r="G1549" s="102"/>
      <c r="H1549" s="103"/>
    </row>
    <row r="1550" spans="2:8" ht="15.95" hidden="1" customHeight="1" x14ac:dyDescent="0.2">
      <c r="B1550" s="100"/>
      <c r="C1550" s="101"/>
      <c r="D1550" s="101"/>
      <c r="E1550" s="101"/>
      <c r="F1550" s="53"/>
      <c r="G1550" s="102"/>
      <c r="H1550" s="103"/>
    </row>
    <row r="1551" spans="2:8" ht="15.95" hidden="1" customHeight="1" x14ac:dyDescent="0.2">
      <c r="B1551" s="100"/>
      <c r="C1551" s="101"/>
      <c r="D1551" s="101"/>
      <c r="E1551" s="101"/>
      <c r="F1551" s="53"/>
      <c r="G1551" s="102"/>
      <c r="H1551" s="103"/>
    </row>
    <row r="1552" spans="2:8" ht="15.95" hidden="1" customHeight="1" x14ac:dyDescent="0.2">
      <c r="B1552" s="100"/>
      <c r="C1552" s="101"/>
      <c r="D1552" s="101"/>
      <c r="E1552" s="101"/>
      <c r="F1552" s="53"/>
      <c r="G1552" s="102"/>
      <c r="H1552" s="103"/>
    </row>
    <row r="1553" spans="2:8" ht="15.95" hidden="1" customHeight="1" x14ac:dyDescent="0.2">
      <c r="B1553" s="100"/>
      <c r="C1553" s="101"/>
      <c r="D1553" s="101"/>
      <c r="E1553" s="101"/>
      <c r="F1553" s="53"/>
      <c r="G1553" s="102"/>
      <c r="H1553" s="103"/>
    </row>
    <row r="1554" spans="2:8" ht="15.95" hidden="1" customHeight="1" x14ac:dyDescent="0.2">
      <c r="B1554" s="100"/>
      <c r="C1554" s="101"/>
      <c r="D1554" s="101"/>
      <c r="E1554" s="101"/>
      <c r="F1554" s="53"/>
      <c r="G1554" s="102"/>
      <c r="H1554" s="103"/>
    </row>
    <row r="1555" spans="2:8" ht="15.95" hidden="1" customHeight="1" x14ac:dyDescent="0.2">
      <c r="B1555" s="100"/>
      <c r="C1555" s="101"/>
      <c r="D1555" s="101"/>
      <c r="E1555" s="101"/>
      <c r="F1555" s="53"/>
      <c r="G1555" s="102"/>
      <c r="H1555" s="103"/>
    </row>
    <row r="1556" spans="2:8" ht="15.95" hidden="1" customHeight="1" x14ac:dyDescent="0.2">
      <c r="B1556" s="100"/>
      <c r="C1556" s="101"/>
      <c r="D1556" s="101"/>
      <c r="E1556" s="101"/>
      <c r="F1556" s="53"/>
      <c r="G1556" s="102"/>
      <c r="H1556" s="103"/>
    </row>
    <row r="1557" spans="2:8" ht="15.95" hidden="1" customHeight="1" x14ac:dyDescent="0.2">
      <c r="B1557" s="100"/>
      <c r="C1557" s="101"/>
      <c r="D1557" s="101"/>
      <c r="E1557" s="101"/>
      <c r="F1557" s="53"/>
      <c r="G1557" s="102"/>
      <c r="H1557" s="103"/>
    </row>
    <row r="1558" spans="2:8" ht="15.95" hidden="1" customHeight="1" x14ac:dyDescent="0.2">
      <c r="B1558" s="100"/>
      <c r="C1558" s="101"/>
      <c r="D1558" s="101"/>
      <c r="E1558" s="101"/>
      <c r="F1558" s="53"/>
      <c r="G1558" s="102"/>
      <c r="H1558" s="103"/>
    </row>
    <row r="1559" spans="2:8" ht="15.95" hidden="1" customHeight="1" x14ac:dyDescent="0.2">
      <c r="B1559" s="100"/>
      <c r="C1559" s="101"/>
      <c r="D1559" s="101"/>
      <c r="E1559" s="101"/>
      <c r="F1559" s="53"/>
      <c r="G1559" s="102"/>
      <c r="H1559" s="103"/>
    </row>
    <row r="1560" spans="2:8" ht="15.95" hidden="1" customHeight="1" x14ac:dyDescent="0.2">
      <c r="B1560" s="100"/>
      <c r="C1560" s="101"/>
      <c r="D1560" s="101"/>
      <c r="E1560" s="101"/>
      <c r="F1560" s="53"/>
      <c r="G1560" s="102"/>
      <c r="H1560" s="103"/>
    </row>
    <row r="1561" spans="2:8" ht="15.95" hidden="1" customHeight="1" x14ac:dyDescent="0.2">
      <c r="B1561" s="100"/>
      <c r="C1561" s="101"/>
      <c r="D1561" s="101"/>
      <c r="E1561" s="101"/>
      <c r="F1561" s="53"/>
      <c r="G1561" s="102"/>
      <c r="H1561" s="103"/>
    </row>
    <row r="1562" spans="2:8" ht="15.95" hidden="1" customHeight="1" x14ac:dyDescent="0.2">
      <c r="B1562" s="100"/>
      <c r="C1562" s="101"/>
      <c r="D1562" s="101"/>
      <c r="E1562" s="101"/>
      <c r="F1562" s="53"/>
      <c r="G1562" s="102"/>
      <c r="H1562" s="103"/>
    </row>
    <row r="1563" spans="2:8" ht="15.95" hidden="1" customHeight="1" x14ac:dyDescent="0.2">
      <c r="B1563" s="100"/>
      <c r="C1563" s="101"/>
      <c r="D1563" s="101"/>
      <c r="E1563" s="101"/>
      <c r="F1563" s="53"/>
      <c r="G1563" s="102"/>
      <c r="H1563" s="103"/>
    </row>
    <row r="1564" spans="2:8" ht="15.95" hidden="1" customHeight="1" x14ac:dyDescent="0.2">
      <c r="B1564" s="100"/>
      <c r="C1564" s="101"/>
      <c r="D1564" s="101"/>
      <c r="E1564" s="101"/>
      <c r="F1564" s="53"/>
      <c r="G1564" s="102"/>
      <c r="H1564" s="103"/>
    </row>
    <row r="1565" spans="2:8" ht="15.95" hidden="1" customHeight="1" x14ac:dyDescent="0.2">
      <c r="B1565" s="100"/>
      <c r="C1565" s="101"/>
      <c r="D1565" s="101"/>
      <c r="E1565" s="101"/>
      <c r="F1565" s="53"/>
      <c r="G1565" s="102"/>
      <c r="H1565" s="103"/>
    </row>
    <row r="1566" spans="2:8" ht="15.95" hidden="1" customHeight="1" x14ac:dyDescent="0.2">
      <c r="B1566" s="100"/>
      <c r="C1566" s="101"/>
      <c r="D1566" s="101"/>
      <c r="E1566" s="101"/>
      <c r="F1566" s="53"/>
      <c r="G1566" s="102"/>
      <c r="H1566" s="103"/>
    </row>
    <row r="1567" spans="2:8" ht="15.95" hidden="1" customHeight="1" x14ac:dyDescent="0.2">
      <c r="B1567" s="100"/>
      <c r="C1567" s="101"/>
      <c r="D1567" s="101"/>
      <c r="E1567" s="101"/>
      <c r="F1567" s="53"/>
      <c r="G1567" s="102"/>
      <c r="H1567" s="103"/>
    </row>
    <row r="1568" spans="2:8" ht="15.95" hidden="1" customHeight="1" x14ac:dyDescent="0.2">
      <c r="B1568" s="100"/>
      <c r="C1568" s="101"/>
      <c r="D1568" s="101"/>
      <c r="E1568" s="101"/>
      <c r="F1568" s="53"/>
      <c r="G1568" s="102"/>
      <c r="H1568" s="103"/>
    </row>
    <row r="1569" spans="2:8" ht="15.95" hidden="1" customHeight="1" x14ac:dyDescent="0.2">
      <c r="B1569" s="100"/>
      <c r="C1569" s="101"/>
      <c r="D1569" s="101"/>
      <c r="E1569" s="101"/>
      <c r="F1569" s="53"/>
      <c r="G1569" s="102"/>
      <c r="H1569" s="103"/>
    </row>
    <row r="1570" spans="2:8" ht="15.95" hidden="1" customHeight="1" x14ac:dyDescent="0.2">
      <c r="B1570" s="100"/>
      <c r="C1570" s="101"/>
      <c r="D1570" s="101"/>
      <c r="E1570" s="101"/>
      <c r="F1570" s="53"/>
      <c r="G1570" s="102"/>
      <c r="H1570" s="103"/>
    </row>
    <row r="1571" spans="2:8" ht="15.95" hidden="1" customHeight="1" x14ac:dyDescent="0.2">
      <c r="B1571" s="100"/>
      <c r="C1571" s="101"/>
      <c r="D1571" s="101"/>
      <c r="E1571" s="101"/>
      <c r="F1571" s="53"/>
      <c r="G1571" s="102"/>
      <c r="H1571" s="103"/>
    </row>
    <row r="1572" spans="2:8" ht="15.95" hidden="1" customHeight="1" x14ac:dyDescent="0.2">
      <c r="B1572" s="100"/>
      <c r="C1572" s="101"/>
      <c r="D1572" s="101"/>
      <c r="E1572" s="101"/>
      <c r="F1572" s="53"/>
      <c r="G1572" s="102"/>
      <c r="H1572" s="103"/>
    </row>
    <row r="1573" spans="2:8" ht="15.95" hidden="1" customHeight="1" x14ac:dyDescent="0.2">
      <c r="B1573" s="100"/>
      <c r="C1573" s="101"/>
      <c r="D1573" s="101"/>
      <c r="E1573" s="101"/>
      <c r="F1573" s="53"/>
      <c r="G1573" s="102"/>
      <c r="H1573" s="103"/>
    </row>
    <row r="1574" spans="2:8" ht="15.95" hidden="1" customHeight="1" x14ac:dyDescent="0.2">
      <c r="B1574" s="100"/>
      <c r="C1574" s="101"/>
      <c r="D1574" s="101"/>
      <c r="E1574" s="101"/>
      <c r="F1574" s="53"/>
      <c r="G1574" s="102"/>
      <c r="H1574" s="103"/>
    </row>
    <row r="1575" spans="2:8" ht="15.95" hidden="1" customHeight="1" x14ac:dyDescent="0.2">
      <c r="B1575" s="100"/>
      <c r="C1575" s="101"/>
      <c r="D1575" s="101"/>
      <c r="E1575" s="101"/>
      <c r="F1575" s="53"/>
      <c r="G1575" s="102"/>
      <c r="H1575" s="103"/>
    </row>
    <row r="1576" spans="2:8" ht="15.95" hidden="1" customHeight="1" x14ac:dyDescent="0.2">
      <c r="B1576" s="100"/>
      <c r="C1576" s="101"/>
      <c r="D1576" s="101"/>
      <c r="E1576" s="101"/>
      <c r="F1576" s="53"/>
      <c r="G1576" s="102"/>
      <c r="H1576" s="103"/>
    </row>
    <row r="1577" spans="2:8" ht="15.95" hidden="1" customHeight="1" x14ac:dyDescent="0.2">
      <c r="B1577" s="100"/>
      <c r="C1577" s="101"/>
      <c r="D1577" s="101"/>
      <c r="E1577" s="101"/>
      <c r="F1577" s="53"/>
      <c r="G1577" s="102"/>
      <c r="H1577" s="103"/>
    </row>
    <row r="1578" spans="2:8" ht="15.95" hidden="1" customHeight="1" x14ac:dyDescent="0.2">
      <c r="B1578" s="100"/>
      <c r="C1578" s="101"/>
      <c r="D1578" s="101"/>
      <c r="E1578" s="101"/>
      <c r="F1578" s="53"/>
      <c r="G1578" s="102"/>
      <c r="H1578" s="103"/>
    </row>
    <row r="1579" spans="2:8" ht="15.95" hidden="1" customHeight="1" x14ac:dyDescent="0.2">
      <c r="B1579" s="100"/>
      <c r="C1579" s="101"/>
      <c r="D1579" s="101"/>
      <c r="E1579" s="101"/>
      <c r="F1579" s="53"/>
      <c r="G1579" s="102"/>
      <c r="H1579" s="103"/>
    </row>
    <row r="1580" spans="2:8" ht="15.95" hidden="1" customHeight="1" x14ac:dyDescent="0.2">
      <c r="B1580" s="100"/>
      <c r="C1580" s="101"/>
      <c r="D1580" s="101"/>
      <c r="E1580" s="101"/>
      <c r="F1580" s="53"/>
      <c r="G1580" s="102"/>
      <c r="H1580" s="103"/>
    </row>
    <row r="1581" spans="2:8" ht="15.95" hidden="1" customHeight="1" x14ac:dyDescent="0.2">
      <c r="B1581" s="100"/>
      <c r="C1581" s="101"/>
      <c r="D1581" s="101"/>
      <c r="E1581" s="101"/>
      <c r="F1581" s="53"/>
      <c r="G1581" s="102"/>
      <c r="H1581" s="103"/>
    </row>
    <row r="1582" spans="2:8" ht="15.95" hidden="1" customHeight="1" x14ac:dyDescent="0.2">
      <c r="B1582" s="100"/>
      <c r="C1582" s="101"/>
      <c r="D1582" s="101"/>
      <c r="E1582" s="101"/>
      <c r="F1582" s="53"/>
      <c r="G1582" s="102"/>
      <c r="H1582" s="103"/>
    </row>
    <row r="1583" spans="2:8" ht="15.95" hidden="1" customHeight="1" x14ac:dyDescent="0.2">
      <c r="B1583" s="100"/>
      <c r="C1583" s="101"/>
      <c r="D1583" s="101"/>
      <c r="E1583" s="101"/>
      <c r="F1583" s="53"/>
      <c r="G1583" s="102"/>
      <c r="H1583" s="103"/>
    </row>
    <row r="1584" spans="2:8" ht="15.95" hidden="1" customHeight="1" x14ac:dyDescent="0.2">
      <c r="B1584" s="100"/>
      <c r="C1584" s="101"/>
      <c r="D1584" s="101"/>
      <c r="E1584" s="101"/>
      <c r="F1584" s="53"/>
      <c r="G1584" s="102"/>
      <c r="H1584" s="103"/>
    </row>
    <row r="1585" spans="2:8" ht="15.95" hidden="1" customHeight="1" x14ac:dyDescent="0.2">
      <c r="B1585" s="100"/>
      <c r="C1585" s="101"/>
      <c r="D1585" s="101"/>
      <c r="E1585" s="101"/>
      <c r="F1585" s="53"/>
      <c r="G1585" s="102"/>
      <c r="H1585" s="103"/>
    </row>
    <row r="1586" spans="2:8" ht="15.95" hidden="1" customHeight="1" x14ac:dyDescent="0.2">
      <c r="B1586" s="100"/>
      <c r="C1586" s="101"/>
      <c r="D1586" s="101"/>
      <c r="E1586" s="101"/>
      <c r="F1586" s="53"/>
      <c r="G1586" s="102"/>
      <c r="H1586" s="103"/>
    </row>
    <row r="1587" spans="2:8" ht="15.95" hidden="1" customHeight="1" x14ac:dyDescent="0.2">
      <c r="B1587" s="100"/>
      <c r="C1587" s="101"/>
      <c r="D1587" s="101"/>
      <c r="E1587" s="101"/>
      <c r="F1587" s="53"/>
      <c r="G1587" s="102"/>
      <c r="H1587" s="103"/>
    </row>
    <row r="1588" spans="2:8" ht="15.95" hidden="1" customHeight="1" x14ac:dyDescent="0.2">
      <c r="B1588" s="100"/>
      <c r="C1588" s="101"/>
      <c r="D1588" s="101"/>
      <c r="E1588" s="101"/>
      <c r="F1588" s="53"/>
      <c r="G1588" s="102"/>
      <c r="H1588" s="103"/>
    </row>
    <row r="1589" spans="2:8" ht="15.95" hidden="1" customHeight="1" x14ac:dyDescent="0.2">
      <c r="B1589" s="100"/>
      <c r="C1589" s="101"/>
      <c r="D1589" s="101"/>
      <c r="E1589" s="101"/>
      <c r="F1589" s="53"/>
      <c r="G1589" s="102"/>
      <c r="H1589" s="103"/>
    </row>
    <row r="1590" spans="2:8" ht="15.95" hidden="1" customHeight="1" x14ac:dyDescent="0.2">
      <c r="B1590" s="100"/>
      <c r="C1590" s="101"/>
      <c r="D1590" s="101"/>
      <c r="E1590" s="101"/>
      <c r="F1590" s="53"/>
      <c r="G1590" s="102"/>
      <c r="H1590" s="103"/>
    </row>
    <row r="1591" spans="2:8" ht="15.95" hidden="1" customHeight="1" x14ac:dyDescent="0.2">
      <c r="B1591" s="100"/>
      <c r="C1591" s="101"/>
      <c r="D1591" s="101"/>
      <c r="E1591" s="101"/>
      <c r="F1591" s="53"/>
      <c r="G1591" s="102"/>
      <c r="H1591" s="103"/>
    </row>
    <row r="1592" spans="2:8" ht="15.95" hidden="1" customHeight="1" x14ac:dyDescent="0.2">
      <c r="B1592" s="100"/>
      <c r="C1592" s="101"/>
      <c r="D1592" s="101"/>
      <c r="E1592" s="101"/>
      <c r="F1592" s="53"/>
      <c r="G1592" s="102"/>
      <c r="H1592" s="103"/>
    </row>
    <row r="1593" spans="2:8" ht="15.95" hidden="1" customHeight="1" x14ac:dyDescent="0.2">
      <c r="B1593" s="100"/>
      <c r="C1593" s="101"/>
      <c r="D1593" s="101"/>
      <c r="E1593" s="101"/>
      <c r="F1593" s="53"/>
      <c r="G1593" s="102"/>
      <c r="H1593" s="103"/>
    </row>
    <row r="1594" spans="2:8" ht="15.95" hidden="1" customHeight="1" x14ac:dyDescent="0.2">
      <c r="B1594" s="100"/>
      <c r="C1594" s="101"/>
      <c r="D1594" s="101"/>
      <c r="E1594" s="101"/>
      <c r="F1594" s="53"/>
      <c r="G1594" s="102"/>
      <c r="H1594" s="103"/>
    </row>
    <row r="1595" spans="2:8" ht="15.95" hidden="1" customHeight="1" x14ac:dyDescent="0.2">
      <c r="B1595" s="100"/>
      <c r="C1595" s="101"/>
      <c r="D1595" s="101"/>
      <c r="E1595" s="101"/>
      <c r="F1595" s="53"/>
      <c r="G1595" s="102"/>
      <c r="H1595" s="103"/>
    </row>
    <row r="1596" spans="2:8" ht="15.95" hidden="1" customHeight="1" x14ac:dyDescent="0.2">
      <c r="B1596" s="100"/>
      <c r="C1596" s="101"/>
      <c r="D1596" s="101"/>
      <c r="E1596" s="101"/>
      <c r="F1596" s="53"/>
      <c r="G1596" s="102"/>
      <c r="H1596" s="103"/>
    </row>
    <row r="1597" spans="2:8" ht="15.95" hidden="1" customHeight="1" x14ac:dyDescent="0.2">
      <c r="B1597" s="100"/>
      <c r="C1597" s="101"/>
      <c r="D1597" s="101"/>
      <c r="E1597" s="101"/>
      <c r="F1597" s="53"/>
      <c r="G1597" s="102"/>
      <c r="H1597" s="103"/>
    </row>
    <row r="1598" spans="2:8" ht="15.95" hidden="1" customHeight="1" x14ac:dyDescent="0.2">
      <c r="B1598" s="100"/>
      <c r="C1598" s="101"/>
      <c r="D1598" s="101"/>
      <c r="E1598" s="101"/>
      <c r="F1598" s="53"/>
      <c r="G1598" s="102"/>
      <c r="H1598" s="103"/>
    </row>
    <row r="1599" spans="2:8" ht="15.95" hidden="1" customHeight="1" x14ac:dyDescent="0.2">
      <c r="B1599" s="100"/>
      <c r="C1599" s="101"/>
      <c r="D1599" s="101"/>
      <c r="E1599" s="101"/>
      <c r="F1599" s="53"/>
      <c r="G1599" s="102"/>
      <c r="H1599" s="103"/>
    </row>
    <row r="1600" spans="2:8" ht="15.95" hidden="1" customHeight="1" x14ac:dyDescent="0.2">
      <c r="B1600" s="100"/>
      <c r="C1600" s="101"/>
      <c r="D1600" s="101"/>
      <c r="E1600" s="101"/>
      <c r="F1600" s="53"/>
      <c r="G1600" s="102"/>
      <c r="H1600" s="103"/>
    </row>
    <row r="1601" spans="2:8" ht="15.95" hidden="1" customHeight="1" x14ac:dyDescent="0.2">
      <c r="B1601" s="100"/>
      <c r="C1601" s="101"/>
      <c r="D1601" s="101"/>
      <c r="E1601" s="101"/>
      <c r="F1601" s="53"/>
      <c r="G1601" s="102"/>
      <c r="H1601" s="103"/>
    </row>
    <row r="1602" spans="2:8" ht="15.95" hidden="1" customHeight="1" x14ac:dyDescent="0.2">
      <c r="B1602" s="100"/>
      <c r="C1602" s="101"/>
      <c r="D1602" s="101"/>
      <c r="E1602" s="101"/>
      <c r="F1602" s="53"/>
      <c r="G1602" s="102"/>
      <c r="H1602" s="103"/>
    </row>
    <row r="1603" spans="2:8" ht="15.95" hidden="1" customHeight="1" x14ac:dyDescent="0.2">
      <c r="B1603" s="100"/>
      <c r="C1603" s="101"/>
      <c r="D1603" s="101"/>
      <c r="E1603" s="101"/>
      <c r="F1603" s="53"/>
      <c r="G1603" s="102"/>
      <c r="H1603" s="103"/>
    </row>
    <row r="1604" spans="2:8" ht="15.95" hidden="1" customHeight="1" x14ac:dyDescent="0.2">
      <c r="B1604" s="100"/>
      <c r="C1604" s="101"/>
      <c r="D1604" s="101"/>
      <c r="E1604" s="101"/>
      <c r="F1604" s="53"/>
      <c r="G1604" s="102"/>
      <c r="H1604" s="103"/>
    </row>
    <row r="1605" spans="2:8" ht="15.95" hidden="1" customHeight="1" x14ac:dyDescent="0.2">
      <c r="B1605" s="100"/>
      <c r="C1605" s="101"/>
      <c r="D1605" s="101"/>
      <c r="E1605" s="101"/>
      <c r="F1605" s="53"/>
      <c r="G1605" s="102"/>
      <c r="H1605" s="103"/>
    </row>
    <row r="1606" spans="2:8" ht="15.95" hidden="1" customHeight="1" x14ac:dyDescent="0.2">
      <c r="B1606" s="100"/>
      <c r="C1606" s="101"/>
      <c r="D1606" s="101"/>
      <c r="E1606" s="101"/>
      <c r="F1606" s="53"/>
      <c r="G1606" s="102"/>
      <c r="H1606" s="103"/>
    </row>
    <row r="1607" spans="2:8" ht="15.95" hidden="1" customHeight="1" x14ac:dyDescent="0.2">
      <c r="B1607" s="100"/>
      <c r="C1607" s="101"/>
      <c r="D1607" s="101"/>
      <c r="E1607" s="101"/>
      <c r="F1607" s="53"/>
      <c r="G1607" s="102"/>
      <c r="H1607" s="103"/>
    </row>
    <row r="1608" spans="2:8" ht="15.95" hidden="1" customHeight="1" x14ac:dyDescent="0.2">
      <c r="B1608" s="100"/>
      <c r="C1608" s="101"/>
      <c r="D1608" s="101"/>
      <c r="E1608" s="101"/>
      <c r="F1608" s="53"/>
      <c r="G1608" s="102"/>
      <c r="H1608" s="103"/>
    </row>
    <row r="1609" spans="2:8" ht="15.95" hidden="1" customHeight="1" x14ac:dyDescent="0.2">
      <c r="B1609" s="100"/>
      <c r="C1609" s="101"/>
      <c r="D1609" s="101"/>
      <c r="E1609" s="101"/>
      <c r="F1609" s="53"/>
      <c r="G1609" s="102"/>
      <c r="H1609" s="103"/>
    </row>
    <row r="1610" spans="2:8" ht="15.95" hidden="1" customHeight="1" x14ac:dyDescent="0.2">
      <c r="B1610" s="100"/>
      <c r="C1610" s="101"/>
      <c r="D1610" s="101"/>
      <c r="E1610" s="101"/>
      <c r="F1610" s="53"/>
      <c r="G1610" s="102"/>
      <c r="H1610" s="103"/>
    </row>
    <row r="1611" spans="2:8" ht="15.95" hidden="1" customHeight="1" x14ac:dyDescent="0.2">
      <c r="B1611" s="100"/>
      <c r="C1611" s="101"/>
      <c r="D1611" s="101"/>
      <c r="E1611" s="101"/>
      <c r="F1611" s="53"/>
      <c r="G1611" s="102"/>
      <c r="H1611" s="103"/>
    </row>
    <row r="1612" spans="2:8" ht="15.95" hidden="1" customHeight="1" x14ac:dyDescent="0.2">
      <c r="B1612" s="100"/>
      <c r="C1612" s="101"/>
      <c r="D1612" s="101"/>
      <c r="E1612" s="101"/>
      <c r="F1612" s="53"/>
      <c r="G1612" s="102"/>
      <c r="H1612" s="103"/>
    </row>
    <row r="1613" spans="2:8" ht="15.95" hidden="1" customHeight="1" x14ac:dyDescent="0.2">
      <c r="B1613" s="100"/>
      <c r="C1613" s="101"/>
      <c r="D1613" s="101"/>
      <c r="E1613" s="101"/>
      <c r="F1613" s="53"/>
      <c r="G1613" s="102"/>
      <c r="H1613" s="103"/>
    </row>
    <row r="1614" spans="2:8" ht="15.95" hidden="1" customHeight="1" x14ac:dyDescent="0.2">
      <c r="B1614" s="100"/>
      <c r="C1614" s="101"/>
      <c r="D1614" s="101"/>
      <c r="E1614" s="101"/>
      <c r="F1614" s="53"/>
      <c r="G1614" s="102"/>
      <c r="H1614" s="103"/>
    </row>
    <row r="1615" spans="2:8" ht="15.95" hidden="1" customHeight="1" x14ac:dyDescent="0.2">
      <c r="B1615" s="100"/>
      <c r="C1615" s="101"/>
      <c r="D1615" s="101"/>
      <c r="E1615" s="101"/>
      <c r="F1615" s="53"/>
      <c r="G1615" s="102"/>
      <c r="H1615" s="103"/>
    </row>
    <row r="1616" spans="2:8" ht="15.95" hidden="1" customHeight="1" x14ac:dyDescent="0.2">
      <c r="B1616" s="100"/>
      <c r="C1616" s="101"/>
      <c r="D1616" s="101"/>
      <c r="E1616" s="101"/>
      <c r="F1616" s="53"/>
      <c r="G1616" s="102"/>
      <c r="H1616" s="103"/>
    </row>
    <row r="1617" spans="2:8" ht="15.95" hidden="1" customHeight="1" x14ac:dyDescent="0.2">
      <c r="B1617" s="100"/>
      <c r="C1617" s="101"/>
      <c r="D1617" s="101"/>
      <c r="E1617" s="101"/>
      <c r="F1617" s="53"/>
      <c r="G1617" s="102"/>
      <c r="H1617" s="103"/>
    </row>
    <row r="1618" spans="2:8" ht="15.95" hidden="1" customHeight="1" x14ac:dyDescent="0.2">
      <c r="B1618" s="100"/>
      <c r="C1618" s="101"/>
      <c r="D1618" s="101"/>
      <c r="E1618" s="101"/>
      <c r="F1618" s="53"/>
      <c r="G1618" s="102"/>
      <c r="H1618" s="103"/>
    </row>
    <row r="1619" spans="2:8" ht="15.95" hidden="1" customHeight="1" x14ac:dyDescent="0.2">
      <c r="B1619" s="100"/>
      <c r="C1619" s="101"/>
      <c r="D1619" s="101"/>
      <c r="E1619" s="101"/>
      <c r="F1619" s="53"/>
      <c r="G1619" s="102"/>
      <c r="H1619" s="103"/>
    </row>
    <row r="1620" spans="2:8" ht="15.95" hidden="1" customHeight="1" x14ac:dyDescent="0.2">
      <c r="B1620" s="100"/>
      <c r="C1620" s="101"/>
      <c r="D1620" s="101"/>
      <c r="E1620" s="101"/>
      <c r="F1620" s="53"/>
      <c r="G1620" s="102"/>
      <c r="H1620" s="103"/>
    </row>
    <row r="1621" spans="2:8" ht="15.95" hidden="1" customHeight="1" x14ac:dyDescent="0.2">
      <c r="B1621" s="100"/>
      <c r="C1621" s="101"/>
      <c r="D1621" s="101"/>
      <c r="E1621" s="101"/>
      <c r="F1621" s="53"/>
      <c r="G1621" s="102"/>
      <c r="H1621" s="103"/>
    </row>
    <row r="1622" spans="2:8" ht="15.95" hidden="1" customHeight="1" x14ac:dyDescent="0.2">
      <c r="B1622" s="100"/>
      <c r="C1622" s="101"/>
      <c r="D1622" s="101"/>
      <c r="E1622" s="101"/>
      <c r="F1622" s="53"/>
      <c r="G1622" s="102"/>
      <c r="H1622" s="103"/>
    </row>
    <row r="1623" spans="2:8" ht="15.95" hidden="1" customHeight="1" x14ac:dyDescent="0.2">
      <c r="B1623" s="100"/>
      <c r="C1623" s="101"/>
      <c r="D1623" s="101"/>
      <c r="E1623" s="101"/>
      <c r="F1623" s="53"/>
      <c r="G1623" s="102"/>
      <c r="H1623" s="103"/>
    </row>
    <row r="1624" spans="2:8" ht="15.95" hidden="1" customHeight="1" x14ac:dyDescent="0.2">
      <c r="B1624" s="100"/>
      <c r="C1624" s="101"/>
      <c r="D1624" s="101"/>
      <c r="E1624" s="101"/>
      <c r="F1624" s="53"/>
      <c r="G1624" s="102"/>
      <c r="H1624" s="103"/>
    </row>
    <row r="1625" spans="2:8" ht="15.95" hidden="1" customHeight="1" x14ac:dyDescent="0.2">
      <c r="B1625" s="100"/>
      <c r="C1625" s="101"/>
      <c r="D1625" s="101"/>
      <c r="E1625" s="101"/>
      <c r="F1625" s="53"/>
      <c r="G1625" s="102"/>
      <c r="H1625" s="103"/>
    </row>
    <row r="1626" spans="2:8" ht="15.95" hidden="1" customHeight="1" x14ac:dyDescent="0.2">
      <c r="B1626" s="100"/>
      <c r="C1626" s="101"/>
      <c r="D1626" s="101"/>
      <c r="E1626" s="101"/>
      <c r="F1626" s="53"/>
      <c r="G1626" s="102"/>
      <c r="H1626" s="103"/>
    </row>
    <row r="1627" spans="2:8" ht="15.95" hidden="1" customHeight="1" x14ac:dyDescent="0.2">
      <c r="B1627" s="100"/>
      <c r="C1627" s="101"/>
      <c r="D1627" s="101"/>
      <c r="E1627" s="101"/>
      <c r="F1627" s="53"/>
      <c r="G1627" s="102"/>
      <c r="H1627" s="103"/>
    </row>
    <row r="1628" spans="2:8" ht="15.95" hidden="1" customHeight="1" x14ac:dyDescent="0.2">
      <c r="B1628" s="100"/>
      <c r="C1628" s="101"/>
      <c r="D1628" s="101"/>
      <c r="E1628" s="101"/>
      <c r="F1628" s="53"/>
      <c r="G1628" s="102"/>
      <c r="H1628" s="103"/>
    </row>
    <row r="1629" spans="2:8" ht="15.95" hidden="1" customHeight="1" x14ac:dyDescent="0.2">
      <c r="B1629" s="100"/>
      <c r="C1629" s="101"/>
      <c r="D1629" s="101"/>
      <c r="E1629" s="101"/>
      <c r="F1629" s="53"/>
      <c r="G1629" s="102"/>
      <c r="H1629" s="103"/>
    </row>
    <row r="1630" spans="2:8" ht="15.95" hidden="1" customHeight="1" x14ac:dyDescent="0.2">
      <c r="B1630" s="100"/>
      <c r="C1630" s="101"/>
      <c r="D1630" s="101"/>
      <c r="E1630" s="101"/>
      <c r="F1630" s="53"/>
      <c r="G1630" s="102"/>
      <c r="H1630" s="103"/>
    </row>
    <row r="1631" spans="2:8" ht="15.95" hidden="1" customHeight="1" x14ac:dyDescent="0.2">
      <c r="B1631" s="100"/>
      <c r="C1631" s="101"/>
      <c r="D1631" s="101"/>
      <c r="E1631" s="101"/>
      <c r="F1631" s="53"/>
      <c r="G1631" s="102"/>
      <c r="H1631" s="103"/>
    </row>
    <row r="1632" spans="2:8" ht="15.95" hidden="1" customHeight="1" x14ac:dyDescent="0.2">
      <c r="B1632" s="100"/>
      <c r="C1632" s="101"/>
      <c r="D1632" s="101"/>
      <c r="E1632" s="101"/>
      <c r="F1632" s="53"/>
      <c r="G1632" s="102"/>
      <c r="H1632" s="103"/>
    </row>
    <row r="1633" spans="2:14" ht="15.95" hidden="1" customHeight="1" x14ac:dyDescent="0.2">
      <c r="B1633" s="100"/>
      <c r="C1633" s="101"/>
      <c r="D1633" s="101"/>
      <c r="E1633" s="101"/>
      <c r="F1633" s="53"/>
      <c r="G1633" s="102"/>
      <c r="H1633" s="103"/>
    </row>
    <row r="1634" spans="2:14" ht="15.95" hidden="1" customHeight="1" x14ac:dyDescent="0.2">
      <c r="B1634" s="100"/>
      <c r="C1634" s="101"/>
      <c r="D1634" s="101"/>
      <c r="E1634" s="101"/>
      <c r="F1634" s="53"/>
      <c r="G1634" s="102"/>
      <c r="H1634" s="103"/>
    </row>
    <row r="1635" spans="2:14" ht="15.95" hidden="1" customHeight="1" x14ac:dyDescent="0.2">
      <c r="B1635" s="100"/>
      <c r="C1635" s="101"/>
      <c r="D1635" s="101"/>
      <c r="E1635" s="101"/>
      <c r="F1635" s="53"/>
      <c r="G1635" s="102"/>
      <c r="H1635" s="103"/>
      <c r="M1635" s="17"/>
      <c r="N1635" s="17"/>
    </row>
    <row r="1636" spans="2:14" ht="15.95" hidden="1" customHeight="1" x14ac:dyDescent="0.2">
      <c r="B1636" s="100"/>
      <c r="C1636" s="101"/>
      <c r="D1636" s="101"/>
      <c r="E1636" s="101"/>
      <c r="F1636" s="53"/>
      <c r="G1636" s="102"/>
      <c r="H1636" s="103"/>
      <c r="M1636" s="17"/>
      <c r="N1636" s="17"/>
    </row>
    <row r="1637" spans="2:14" ht="15.95" hidden="1" customHeight="1" x14ac:dyDescent="0.2">
      <c r="B1637" s="100"/>
      <c r="C1637" s="101"/>
      <c r="D1637" s="101"/>
      <c r="E1637" s="101"/>
      <c r="F1637" s="53"/>
      <c r="G1637" s="102"/>
      <c r="H1637" s="103"/>
      <c r="M1637" s="17"/>
      <c r="N1637" s="17"/>
    </row>
    <row r="1638" spans="2:14" ht="15.95" hidden="1" customHeight="1" x14ac:dyDescent="0.2">
      <c r="B1638" s="100"/>
      <c r="C1638" s="101"/>
      <c r="D1638" s="101"/>
      <c r="E1638" s="101"/>
      <c r="F1638" s="53"/>
      <c r="G1638" s="102"/>
      <c r="H1638" s="103"/>
      <c r="M1638" s="17"/>
      <c r="N1638" s="17"/>
    </row>
    <row r="1639" spans="2:14" ht="15.95" hidden="1" customHeight="1" x14ac:dyDescent="0.2">
      <c r="B1639" s="100"/>
      <c r="C1639" s="101"/>
      <c r="D1639" s="101"/>
      <c r="E1639" s="101"/>
      <c r="F1639" s="53"/>
      <c r="G1639" s="102"/>
      <c r="H1639" s="103"/>
      <c r="M1639" s="17"/>
      <c r="N1639" s="17"/>
    </row>
    <row r="1640" spans="2:14" ht="15.95" hidden="1" customHeight="1" x14ac:dyDescent="0.2">
      <c r="B1640" s="100"/>
      <c r="C1640" s="101"/>
      <c r="D1640" s="101"/>
      <c r="E1640" s="101"/>
      <c r="F1640" s="53"/>
      <c r="G1640" s="102"/>
      <c r="H1640" s="103"/>
      <c r="M1640" s="17"/>
      <c r="N1640" s="17"/>
    </row>
    <row r="1641" spans="2:14" ht="15.95" hidden="1" customHeight="1" x14ac:dyDescent="0.2">
      <c r="B1641" s="100"/>
      <c r="C1641" s="101"/>
      <c r="D1641" s="101"/>
      <c r="E1641" s="101"/>
      <c r="F1641" s="53"/>
      <c r="G1641" s="102"/>
      <c r="H1641" s="103"/>
      <c r="M1641" s="17"/>
      <c r="N1641" s="17"/>
    </row>
    <row r="1642" spans="2:14" ht="15.95" hidden="1" customHeight="1" x14ac:dyDescent="0.2">
      <c r="B1642" s="100"/>
      <c r="C1642" s="101"/>
      <c r="D1642" s="101"/>
      <c r="E1642" s="101"/>
      <c r="F1642" s="53"/>
      <c r="G1642" s="102"/>
      <c r="H1642" s="103"/>
      <c r="M1642" s="17"/>
      <c r="N1642" s="17"/>
    </row>
    <row r="1643" spans="2:14" ht="15.95" hidden="1" customHeight="1" x14ac:dyDescent="0.2">
      <c r="B1643" s="100"/>
      <c r="C1643" s="101"/>
      <c r="D1643" s="101"/>
      <c r="E1643" s="101"/>
      <c r="F1643" s="53"/>
      <c r="G1643" s="102"/>
      <c r="H1643" s="103"/>
      <c r="M1643" s="17"/>
      <c r="N1643" s="17"/>
    </row>
    <row r="1644" spans="2:14" ht="15.95" hidden="1" customHeight="1" x14ac:dyDescent="0.2">
      <c r="B1644" s="100"/>
      <c r="C1644" s="101"/>
      <c r="D1644" s="101"/>
      <c r="E1644" s="101"/>
      <c r="F1644" s="53"/>
      <c r="G1644" s="102"/>
      <c r="H1644" s="103"/>
      <c r="M1644" s="17"/>
      <c r="N1644" s="17"/>
    </row>
    <row r="1645" spans="2:14" ht="15.95" hidden="1" customHeight="1" x14ac:dyDescent="0.2">
      <c r="B1645" s="100"/>
      <c r="C1645" s="101"/>
      <c r="D1645" s="101"/>
      <c r="E1645" s="101"/>
      <c r="F1645" s="53"/>
      <c r="G1645" s="102"/>
      <c r="H1645" s="103"/>
      <c r="M1645" s="17"/>
      <c r="N1645" s="17"/>
    </row>
    <row r="1646" spans="2:14" ht="15.95" hidden="1" customHeight="1" x14ac:dyDescent="0.2">
      <c r="B1646" s="100"/>
      <c r="C1646" s="101"/>
      <c r="D1646" s="101"/>
      <c r="E1646" s="101"/>
      <c r="F1646" s="53"/>
      <c r="G1646" s="102"/>
      <c r="H1646" s="103"/>
      <c r="M1646" s="17"/>
      <c r="N1646" s="17"/>
    </row>
    <row r="1647" spans="2:14" ht="15.95" hidden="1" customHeight="1" x14ac:dyDescent="0.2">
      <c r="B1647" s="100"/>
      <c r="C1647" s="101"/>
      <c r="D1647" s="101"/>
      <c r="E1647" s="101"/>
      <c r="F1647" s="53"/>
      <c r="G1647" s="102"/>
      <c r="H1647" s="103"/>
      <c r="M1647" s="17"/>
      <c r="N1647" s="17"/>
    </row>
    <row r="1648" spans="2:14" ht="15.95" hidden="1" customHeight="1" x14ac:dyDescent="0.2">
      <c r="B1648" s="100"/>
      <c r="C1648" s="101"/>
      <c r="D1648" s="101"/>
      <c r="E1648" s="101"/>
      <c r="F1648" s="53"/>
      <c r="G1648" s="102"/>
      <c r="H1648" s="103"/>
      <c r="M1648" s="17"/>
      <c r="N1648" s="17"/>
    </row>
    <row r="1649" spans="2:14" ht="15.95" hidden="1" customHeight="1" x14ac:dyDescent="0.2">
      <c r="B1649" s="100"/>
      <c r="C1649" s="101"/>
      <c r="D1649" s="101"/>
      <c r="E1649" s="101"/>
      <c r="F1649" s="53"/>
      <c r="G1649" s="102"/>
      <c r="H1649" s="103"/>
      <c r="M1649" s="17"/>
      <c r="N1649" s="17"/>
    </row>
    <row r="1650" spans="2:14" ht="15.95" hidden="1" customHeight="1" x14ac:dyDescent="0.2">
      <c r="B1650" s="100"/>
      <c r="C1650" s="101"/>
      <c r="D1650" s="101"/>
      <c r="E1650" s="101"/>
      <c r="F1650" s="53"/>
      <c r="G1650" s="102"/>
      <c r="H1650" s="103"/>
      <c r="M1650" s="17"/>
      <c r="N1650" s="17"/>
    </row>
    <row r="1651" spans="2:14" ht="15.95" hidden="1" customHeight="1" x14ac:dyDescent="0.2">
      <c r="B1651" s="100"/>
      <c r="C1651" s="101"/>
      <c r="D1651" s="101"/>
      <c r="E1651" s="101"/>
      <c r="F1651" s="53"/>
      <c r="G1651" s="102"/>
      <c r="H1651" s="103"/>
    </row>
    <row r="1652" spans="2:14" ht="15.95" hidden="1" customHeight="1" x14ac:dyDescent="0.2">
      <c r="B1652" s="100"/>
      <c r="C1652" s="101"/>
      <c r="D1652" s="101"/>
      <c r="E1652" s="101"/>
      <c r="F1652" s="53"/>
      <c r="G1652" s="102"/>
      <c r="H1652" s="103"/>
    </row>
    <row r="1653" spans="2:14" ht="15.95" hidden="1" customHeight="1" x14ac:dyDescent="0.2">
      <c r="B1653" s="100"/>
      <c r="C1653" s="101"/>
      <c r="D1653" s="101"/>
      <c r="E1653" s="101"/>
      <c r="F1653" s="53"/>
      <c r="G1653" s="102"/>
      <c r="H1653" s="103"/>
    </row>
    <row r="1654" spans="2:14" ht="15.95" hidden="1" customHeight="1" x14ac:dyDescent="0.2">
      <c r="B1654" s="100"/>
      <c r="C1654" s="101"/>
      <c r="D1654" s="101"/>
      <c r="E1654" s="101"/>
      <c r="F1654" s="53"/>
      <c r="G1654" s="102"/>
      <c r="H1654" s="103"/>
    </row>
    <row r="1655" spans="2:14" ht="15.95" hidden="1" customHeight="1" x14ac:dyDescent="0.2">
      <c r="B1655" s="100"/>
      <c r="C1655" s="101"/>
      <c r="D1655" s="101"/>
      <c r="E1655" s="101"/>
      <c r="F1655" s="53"/>
      <c r="G1655" s="102"/>
      <c r="H1655" s="103"/>
    </row>
    <row r="1656" spans="2:14" ht="15.95" hidden="1" customHeight="1" x14ac:dyDescent="0.2">
      <c r="B1656" s="100"/>
      <c r="C1656" s="101"/>
      <c r="D1656" s="101"/>
      <c r="E1656" s="101"/>
      <c r="F1656" s="53"/>
      <c r="G1656" s="102"/>
      <c r="H1656" s="103"/>
    </row>
    <row r="1657" spans="2:14" ht="15.95" hidden="1" customHeight="1" x14ac:dyDescent="0.2">
      <c r="B1657" s="100"/>
      <c r="C1657" s="101"/>
      <c r="D1657" s="101"/>
      <c r="E1657" s="101"/>
      <c r="F1657" s="53"/>
      <c r="G1657" s="102"/>
      <c r="H1657" s="103"/>
    </row>
    <row r="1658" spans="2:14" ht="15.95" hidden="1" customHeight="1" x14ac:dyDescent="0.2">
      <c r="B1658" s="100"/>
      <c r="C1658" s="101"/>
      <c r="D1658" s="101"/>
      <c r="E1658" s="101"/>
      <c r="F1658" s="53"/>
      <c r="G1658" s="102"/>
      <c r="H1658" s="103"/>
    </row>
    <row r="1659" spans="2:14" ht="15.95" hidden="1" customHeight="1" x14ac:dyDescent="0.2">
      <c r="B1659" s="100"/>
      <c r="C1659" s="101"/>
      <c r="D1659" s="101"/>
      <c r="E1659" s="101"/>
      <c r="F1659" s="53"/>
      <c r="G1659" s="102"/>
      <c r="H1659" s="103"/>
    </row>
    <row r="1660" spans="2:14" ht="15.95" hidden="1" customHeight="1" x14ac:dyDescent="0.2"/>
    <row r="1661" spans="2:14" ht="15.95" hidden="1" customHeight="1" x14ac:dyDescent="0.2"/>
    <row r="1662" spans="2:14" ht="15.95" hidden="1" customHeight="1" x14ac:dyDescent="0.2"/>
    <row r="1663" spans="2:14" ht="15.95" hidden="1" customHeight="1" x14ac:dyDescent="0.2"/>
    <row r="1664" spans="2:14" ht="15.95" hidden="1" customHeight="1" x14ac:dyDescent="0.2"/>
    <row r="1665" ht="15.95" hidden="1" customHeight="1" x14ac:dyDescent="0.2"/>
    <row r="1666" ht="15.95" hidden="1" customHeight="1" x14ac:dyDescent="0.2"/>
    <row r="1667" ht="15.95" hidden="1" customHeight="1" x14ac:dyDescent="0.2"/>
    <row r="1668" ht="15.95" hidden="1" customHeight="1" x14ac:dyDescent="0.2"/>
    <row r="1669" ht="15.95" hidden="1" customHeight="1" x14ac:dyDescent="0.2"/>
    <row r="1670" ht="15.95" hidden="1" customHeight="1" x14ac:dyDescent="0.2"/>
    <row r="1671" ht="15.95" hidden="1" customHeight="1" x14ac:dyDescent="0.2"/>
    <row r="1672" ht="15.95" hidden="1" customHeight="1" x14ac:dyDescent="0.2"/>
    <row r="1673" ht="15.95" hidden="1" customHeight="1" x14ac:dyDescent="0.2"/>
    <row r="1674" ht="15.95" hidden="1" customHeight="1" x14ac:dyDescent="0.2"/>
    <row r="1675" ht="15.95" hidden="1" customHeight="1" x14ac:dyDescent="0.2"/>
    <row r="1676" ht="15.95" hidden="1" customHeight="1" x14ac:dyDescent="0.2"/>
    <row r="1677" ht="15.95" hidden="1" customHeight="1" x14ac:dyDescent="0.2"/>
    <row r="1678" ht="15.95" hidden="1" customHeight="1" x14ac:dyDescent="0.2"/>
    <row r="1679" ht="15.95" hidden="1" customHeight="1" x14ac:dyDescent="0.2"/>
    <row r="1680" ht="15.95" hidden="1" customHeight="1" x14ac:dyDescent="0.2"/>
    <row r="1681" ht="15.95" hidden="1" customHeight="1" x14ac:dyDescent="0.2"/>
    <row r="1682" ht="15.95" hidden="1" customHeight="1" x14ac:dyDescent="0.2"/>
    <row r="1683" ht="15.95" hidden="1" customHeight="1" x14ac:dyDescent="0.2"/>
    <row r="1684" ht="15.95" hidden="1" customHeight="1" x14ac:dyDescent="0.2"/>
    <row r="1685" ht="15.95" hidden="1" customHeight="1" x14ac:dyDescent="0.2"/>
    <row r="1686" ht="15.95" hidden="1" customHeight="1" x14ac:dyDescent="0.2"/>
    <row r="1687" ht="15.95" hidden="1" customHeight="1" x14ac:dyDescent="0.2"/>
    <row r="1688" ht="15.95" hidden="1" customHeight="1" x14ac:dyDescent="0.2"/>
    <row r="1689" ht="15.95" hidden="1" customHeight="1" x14ac:dyDescent="0.2"/>
    <row r="1690" ht="15.95" hidden="1" customHeight="1" x14ac:dyDescent="0.2"/>
    <row r="1691" ht="15.95" hidden="1" customHeight="1" x14ac:dyDescent="0.2"/>
    <row r="1692" ht="15.95" hidden="1" customHeight="1" x14ac:dyDescent="0.2"/>
    <row r="1693" ht="15.95" hidden="1" customHeight="1" x14ac:dyDescent="0.2"/>
    <row r="1694" ht="15.95" hidden="1" customHeight="1" x14ac:dyDescent="0.2"/>
    <row r="1695" ht="15.95" hidden="1" customHeight="1" x14ac:dyDescent="0.2"/>
    <row r="1696" ht="15.95" hidden="1" customHeight="1" x14ac:dyDescent="0.2"/>
    <row r="1697" ht="15.95" hidden="1" customHeight="1" x14ac:dyDescent="0.2"/>
    <row r="1698" ht="15.95" hidden="1" customHeight="1" x14ac:dyDescent="0.2"/>
    <row r="1699" ht="15.95" hidden="1" customHeight="1" x14ac:dyDescent="0.2"/>
    <row r="1700" ht="15.95" hidden="1" customHeight="1" x14ac:dyDescent="0.2"/>
    <row r="1701" ht="15.95" hidden="1" customHeight="1" x14ac:dyDescent="0.2"/>
    <row r="1702" ht="15.95" hidden="1" customHeight="1" x14ac:dyDescent="0.2"/>
    <row r="1703" ht="15.95" hidden="1" customHeight="1" x14ac:dyDescent="0.2"/>
    <row r="1704" ht="15.95" hidden="1" customHeight="1" x14ac:dyDescent="0.2"/>
    <row r="1705" ht="15.95" hidden="1" customHeight="1" x14ac:dyDescent="0.2"/>
    <row r="1706" ht="15.95" hidden="1" customHeight="1" x14ac:dyDescent="0.2"/>
    <row r="1707" ht="15.95" hidden="1" customHeight="1" x14ac:dyDescent="0.2"/>
    <row r="1708" ht="15.95" hidden="1" customHeight="1" x14ac:dyDescent="0.2"/>
    <row r="1709" ht="15.95" hidden="1" customHeight="1" x14ac:dyDescent="0.2"/>
    <row r="1710" ht="15.95" hidden="1" customHeight="1" x14ac:dyDescent="0.2"/>
    <row r="1711" ht="15.95" hidden="1" customHeight="1" x14ac:dyDescent="0.2"/>
    <row r="1712" ht="15.95" hidden="1" customHeight="1" x14ac:dyDescent="0.2"/>
    <row r="1713" ht="15.95" hidden="1" customHeight="1" x14ac:dyDescent="0.2"/>
    <row r="1714" ht="15.95" hidden="1" customHeight="1" x14ac:dyDescent="0.2"/>
    <row r="1715" ht="15.95" hidden="1" customHeight="1" x14ac:dyDescent="0.2"/>
    <row r="1716" ht="15.95" hidden="1" customHeight="1" x14ac:dyDescent="0.2"/>
    <row r="1717" ht="15.95" hidden="1" customHeight="1" x14ac:dyDescent="0.2"/>
    <row r="1718" ht="15.95" hidden="1" customHeight="1" x14ac:dyDescent="0.2"/>
    <row r="1719" ht="15.95" hidden="1" customHeight="1" x14ac:dyDescent="0.2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100"/>
  <sheetViews>
    <sheetView showGridLines="0" workbookViewId="0">
      <selection activeCell="F34" sqref="F34"/>
    </sheetView>
  </sheetViews>
  <sheetFormatPr defaultColWidth="0" defaultRowHeight="12.75" zeroHeight="1" x14ac:dyDescent="0.2"/>
  <cols>
    <col min="1" max="1" width="4.5703125" customWidth="1"/>
    <col min="2" max="2" width="10.7109375" customWidth="1"/>
    <col min="3" max="3" width="10.140625" customWidth="1"/>
    <col min="4" max="4" width="21.5703125" customWidth="1"/>
    <col min="5" max="5" width="21.42578125" customWidth="1"/>
    <col min="6" max="6" width="14.42578125" customWidth="1"/>
    <col min="7" max="7" width="9.5703125" customWidth="1"/>
    <col min="8" max="9" width="9.140625" hidden="1" customWidth="1"/>
    <col min="10" max="16384" width="9.140625" hidden="1"/>
  </cols>
  <sheetData>
    <row r="1" spans="2:6" ht="17.100000000000001" customHeight="1" x14ac:dyDescent="0.2"/>
    <row r="2" spans="2:6" ht="17.100000000000001" customHeight="1" x14ac:dyDescent="0.2"/>
    <row r="3" spans="2:6" ht="17.100000000000001" customHeight="1" x14ac:dyDescent="0.2"/>
    <row r="4" spans="2:6" ht="17.100000000000001" customHeight="1" x14ac:dyDescent="0.2"/>
    <row r="5" spans="2:6" ht="22.5" customHeight="1" x14ac:dyDescent="0.2">
      <c r="B5" s="95" t="s">
        <v>76</v>
      </c>
      <c r="C5" s="1"/>
      <c r="D5" s="1"/>
      <c r="E5" s="1"/>
      <c r="F5" s="1"/>
    </row>
    <row r="6" spans="2:6" ht="47.25" customHeight="1" x14ac:dyDescent="0.2">
      <c r="B6" s="97" t="s">
        <v>15</v>
      </c>
      <c r="C6" s="97" t="s">
        <v>16</v>
      </c>
      <c r="D6" s="97" t="s">
        <v>22</v>
      </c>
      <c r="E6" s="97" t="s">
        <v>21</v>
      </c>
      <c r="F6" s="97" t="s">
        <v>77</v>
      </c>
    </row>
    <row r="7" spans="2:6" x14ac:dyDescent="0.2">
      <c r="B7" s="73">
        <v>45017</v>
      </c>
      <c r="C7" s="96">
        <v>0.4</v>
      </c>
      <c r="D7" s="99">
        <v>2.4E-2</v>
      </c>
      <c r="E7" s="99">
        <v>4.5999999999999999E-2</v>
      </c>
      <c r="F7" s="67">
        <v>713</v>
      </c>
    </row>
    <row r="8" spans="2:6" x14ac:dyDescent="0.2">
      <c r="B8" s="73">
        <v>45047</v>
      </c>
      <c r="C8" s="96">
        <v>0.39</v>
      </c>
      <c r="D8" s="99">
        <v>2.4E-2</v>
      </c>
      <c r="E8" s="99">
        <v>4.1000000000000002E-2</v>
      </c>
      <c r="F8" s="67">
        <v>699</v>
      </c>
    </row>
    <row r="9" spans="2:6" x14ac:dyDescent="0.2">
      <c r="B9" s="73">
        <v>45078</v>
      </c>
      <c r="C9" s="96">
        <v>0.48</v>
      </c>
      <c r="D9" s="99">
        <v>2.9000000000000001E-2</v>
      </c>
      <c r="E9" s="99">
        <v>4.5999999999999999E-2</v>
      </c>
      <c r="F9" s="67">
        <v>699</v>
      </c>
    </row>
    <row r="10" spans="2:6" x14ac:dyDescent="0.2">
      <c r="B10" s="73">
        <v>45108</v>
      </c>
      <c r="C10" s="96">
        <v>0.42</v>
      </c>
      <c r="D10" s="99">
        <v>2.5999999999999999E-2</v>
      </c>
      <c r="E10" s="99">
        <v>4.3999999999999997E-2</v>
      </c>
      <c r="F10" s="67">
        <v>697</v>
      </c>
    </row>
    <row r="11" spans="2:6" x14ac:dyDescent="0.2">
      <c r="B11" s="73">
        <v>45139</v>
      </c>
      <c r="C11" s="96">
        <v>0.42</v>
      </c>
      <c r="D11" s="99">
        <v>2.5999999999999999E-2</v>
      </c>
      <c r="E11" s="99">
        <v>4.2000000000000003E-2</v>
      </c>
      <c r="F11" s="67">
        <v>695</v>
      </c>
    </row>
    <row r="12" spans="2:6" x14ac:dyDescent="0.2">
      <c r="B12" s="73">
        <v>45170</v>
      </c>
      <c r="C12" s="96">
        <v>0.42</v>
      </c>
      <c r="D12" s="99">
        <v>2.5999999999999999E-2</v>
      </c>
      <c r="E12" s="99">
        <v>0.04</v>
      </c>
      <c r="F12" s="67">
        <v>690</v>
      </c>
    </row>
    <row r="13" spans="2:6" x14ac:dyDescent="0.2">
      <c r="B13" s="73">
        <v>45200</v>
      </c>
      <c r="C13" s="96">
        <v>0.22</v>
      </c>
      <c r="D13" s="99">
        <v>1.2999999999999999E-2</v>
      </c>
      <c r="E13" s="99">
        <v>2.1999999999999999E-2</v>
      </c>
      <c r="F13" s="67">
        <v>689</v>
      </c>
    </row>
    <row r="14" spans="2:6" x14ac:dyDescent="0.2">
      <c r="B14" s="73">
        <v>45231</v>
      </c>
      <c r="C14" s="96">
        <v>0.22</v>
      </c>
      <c r="D14" s="99">
        <v>1.2999999999999999E-2</v>
      </c>
      <c r="E14" s="99">
        <v>2.1000000000000001E-2</v>
      </c>
      <c r="F14" s="67">
        <v>689</v>
      </c>
    </row>
    <row r="15" spans="2:6" x14ac:dyDescent="0.2">
      <c r="B15" s="73">
        <v>45261</v>
      </c>
      <c r="C15" s="96">
        <v>0.22</v>
      </c>
      <c r="D15" s="99">
        <v>1.2999999999999999E-2</v>
      </c>
      <c r="E15" s="99">
        <v>1.9E-2</v>
      </c>
      <c r="F15" s="67">
        <v>681</v>
      </c>
    </row>
    <row r="16" spans="2:6" x14ac:dyDescent="0.2">
      <c r="B16" s="73">
        <v>45292</v>
      </c>
      <c r="C16" s="96">
        <v>0.19</v>
      </c>
      <c r="D16" s="99">
        <v>1.0999999999999999E-2</v>
      </c>
      <c r="E16" s="99">
        <v>1.7999999999999999E-2</v>
      </c>
      <c r="F16" s="67">
        <v>671</v>
      </c>
    </row>
    <row r="17" spans="2:6" x14ac:dyDescent="0.2">
      <c r="B17" s="73">
        <v>45323</v>
      </c>
      <c r="C17" s="96">
        <v>0.19</v>
      </c>
      <c r="D17" s="99">
        <v>1.0999999999999999E-2</v>
      </c>
      <c r="E17" s="99">
        <v>1.7999999999999999E-2</v>
      </c>
      <c r="F17" s="67">
        <v>656</v>
      </c>
    </row>
    <row r="18" spans="2:6" x14ac:dyDescent="0.2">
      <c r="B18" s="73">
        <v>45352</v>
      </c>
      <c r="C18" s="96">
        <v>0.19</v>
      </c>
      <c r="D18" s="99">
        <v>1.0999999999999999E-2</v>
      </c>
      <c r="E18" s="99">
        <v>1.7999999999999999E-2</v>
      </c>
      <c r="F18" s="67">
        <v>646</v>
      </c>
    </row>
    <row r="19" spans="2:6" x14ac:dyDescent="0.2">
      <c r="B19" s="73">
        <v>45383</v>
      </c>
      <c r="C19" s="96">
        <v>0.19</v>
      </c>
      <c r="D19" s="99">
        <v>1.0999999999999999E-2</v>
      </c>
      <c r="E19" s="99">
        <v>1.9E-2</v>
      </c>
      <c r="F19" s="67">
        <v>637</v>
      </c>
    </row>
    <row r="20" spans="2:6" x14ac:dyDescent="0.2">
      <c r="B20" s="73">
        <v>45413</v>
      </c>
      <c r="C20" s="96">
        <v>7.0000000000000007E-2</v>
      </c>
      <c r="D20" s="99">
        <v>4.0000000000000001E-3</v>
      </c>
      <c r="E20" s="99">
        <v>7.0000000000000001E-3</v>
      </c>
      <c r="F20" s="67">
        <v>634</v>
      </c>
    </row>
    <row r="21" spans="2:6" x14ac:dyDescent="0.2">
      <c r="B21" s="73">
        <v>45444</v>
      </c>
      <c r="C21" s="96">
        <v>0</v>
      </c>
      <c r="D21" s="99">
        <v>0</v>
      </c>
      <c r="E21" s="99">
        <v>0</v>
      </c>
      <c r="F21" s="67">
        <v>627</v>
      </c>
    </row>
    <row r="22" spans="2:6" x14ac:dyDescent="0.2">
      <c r="B22" s="73">
        <v>45504</v>
      </c>
      <c r="C22" s="96">
        <v>0</v>
      </c>
      <c r="D22" s="99">
        <v>0</v>
      </c>
      <c r="E22" s="99">
        <v>0</v>
      </c>
      <c r="F22" s="67">
        <v>625</v>
      </c>
    </row>
    <row r="23" spans="2:6" x14ac:dyDescent="0.2">
      <c r="B23" s="73">
        <v>45534</v>
      </c>
      <c r="C23" s="96">
        <v>0</v>
      </c>
      <c r="D23" s="99">
        <v>0</v>
      </c>
      <c r="E23" s="99">
        <v>0</v>
      </c>
      <c r="F23" s="67">
        <v>622</v>
      </c>
    </row>
    <row r="24" spans="2:6" x14ac:dyDescent="0.2">
      <c r="B24" s="73">
        <v>45565</v>
      </c>
      <c r="C24" s="96">
        <v>0</v>
      </c>
      <c r="D24" s="99">
        <v>0</v>
      </c>
      <c r="E24" s="99">
        <v>0</v>
      </c>
      <c r="F24" s="67">
        <v>604</v>
      </c>
    </row>
    <row r="25" spans="2:6" x14ac:dyDescent="0.2">
      <c r="B25" s="73">
        <v>45596</v>
      </c>
      <c r="C25" s="96">
        <v>0</v>
      </c>
      <c r="D25" s="99">
        <v>0</v>
      </c>
      <c r="E25" s="99">
        <v>0</v>
      </c>
      <c r="F25" s="67">
        <v>599</v>
      </c>
    </row>
    <row r="26" spans="2:6" x14ac:dyDescent="0.2">
      <c r="B26" s="73">
        <v>45625</v>
      </c>
      <c r="C26" s="96">
        <v>0</v>
      </c>
      <c r="D26" s="99">
        <v>0</v>
      </c>
      <c r="E26" s="99">
        <v>0</v>
      </c>
      <c r="F26" s="67">
        <v>576</v>
      </c>
    </row>
    <row r="27" spans="2:6" x14ac:dyDescent="0.2">
      <c r="B27" s="73">
        <v>45656</v>
      </c>
      <c r="C27" s="96">
        <v>0</v>
      </c>
      <c r="D27" s="99">
        <v>0</v>
      </c>
      <c r="E27" s="99">
        <v>0</v>
      </c>
      <c r="F27" s="67">
        <v>569</v>
      </c>
    </row>
    <row r="28" spans="2:6" x14ac:dyDescent="0.2">
      <c r="B28" s="73">
        <v>45688</v>
      </c>
      <c r="C28" s="96">
        <v>0</v>
      </c>
      <c r="D28" s="99">
        <v>0</v>
      </c>
      <c r="E28" s="99">
        <v>0</v>
      </c>
      <c r="F28" s="67">
        <v>574</v>
      </c>
    </row>
    <row r="29" spans="2:6" x14ac:dyDescent="0.2">
      <c r="B29" s="73">
        <v>45716</v>
      </c>
      <c r="C29" s="96">
        <v>0</v>
      </c>
      <c r="D29" s="99">
        <v>0</v>
      </c>
      <c r="E29" s="99">
        <v>0</v>
      </c>
      <c r="F29" s="67">
        <v>567</v>
      </c>
    </row>
    <row r="30" spans="2:6" x14ac:dyDescent="0.2">
      <c r="B30" s="73">
        <v>45747</v>
      </c>
      <c r="C30" s="96">
        <v>0</v>
      </c>
      <c r="D30" s="99">
        <v>0</v>
      </c>
      <c r="E30" s="99">
        <v>0</v>
      </c>
      <c r="F30" s="67">
        <v>559</v>
      </c>
    </row>
    <row r="31" spans="2:6" x14ac:dyDescent="0.2">
      <c r="B31" s="73">
        <v>45777</v>
      </c>
      <c r="C31" s="96">
        <v>0</v>
      </c>
      <c r="D31" s="99">
        <v>0</v>
      </c>
      <c r="E31" s="99">
        <v>0</v>
      </c>
      <c r="F31" s="67">
        <v>552</v>
      </c>
    </row>
    <row r="32" spans="2:6" x14ac:dyDescent="0.2">
      <c r="B32" s="73">
        <v>45807</v>
      </c>
      <c r="C32" s="96">
        <v>0</v>
      </c>
      <c r="D32" s="99">
        <v>0</v>
      </c>
      <c r="E32" s="99">
        <v>0</v>
      </c>
      <c r="F32" s="67">
        <v>546</v>
      </c>
    </row>
    <row r="33" spans="2:6" x14ac:dyDescent="0.2">
      <c r="B33" s="73">
        <v>45838</v>
      </c>
      <c r="C33" s="96">
        <v>0</v>
      </c>
      <c r="D33" s="99">
        <v>0</v>
      </c>
      <c r="E33" s="99">
        <v>0</v>
      </c>
      <c r="F33" s="67">
        <v>540</v>
      </c>
    </row>
    <row r="34" spans="2:6" x14ac:dyDescent="0.2">
      <c r="B34" s="73">
        <v>45869</v>
      </c>
      <c r="C34" s="96">
        <v>0</v>
      </c>
      <c r="D34" s="99">
        <v>0</v>
      </c>
      <c r="E34" s="99">
        <v>0</v>
      </c>
      <c r="F34" s="67">
        <v>535</v>
      </c>
    </row>
    <row r="35" spans="2:6" x14ac:dyDescent="0.2">
      <c r="B35" s="73"/>
      <c r="C35" s="96"/>
      <c r="D35" s="99"/>
      <c r="E35" s="99"/>
      <c r="F35" s="67"/>
    </row>
    <row r="36" spans="2:6" x14ac:dyDescent="0.2">
      <c r="B36" s="73"/>
      <c r="C36" s="96"/>
      <c r="D36" s="99"/>
      <c r="E36" s="99"/>
      <c r="F36" s="67"/>
    </row>
    <row r="37" spans="2:6" x14ac:dyDescent="0.2">
      <c r="B37" s="73"/>
      <c r="C37" s="96"/>
      <c r="D37" s="99"/>
      <c r="E37" s="99"/>
      <c r="F37" s="67"/>
    </row>
    <row r="38" spans="2:6" x14ac:dyDescent="0.2">
      <c r="B38" s="73"/>
      <c r="C38" s="96"/>
      <c r="D38" s="99"/>
      <c r="E38" s="99"/>
      <c r="F38" s="67"/>
    </row>
    <row r="39" spans="2:6" x14ac:dyDescent="0.2">
      <c r="B39" s="73"/>
      <c r="C39" s="96"/>
      <c r="D39" s="99"/>
      <c r="E39" s="99"/>
      <c r="F39" s="67"/>
    </row>
    <row r="40" spans="2:6" hidden="1" x14ac:dyDescent="0.2">
      <c r="B40" s="73"/>
      <c r="C40" s="96"/>
      <c r="D40" s="99"/>
      <c r="E40" s="99"/>
      <c r="F40" s="67"/>
    </row>
    <row r="41" spans="2:6" hidden="1" x14ac:dyDescent="0.2">
      <c r="B41" s="73"/>
      <c r="C41" s="96"/>
      <c r="D41" s="99"/>
      <c r="E41" s="99"/>
      <c r="F41" s="67"/>
    </row>
    <row r="42" spans="2:6" hidden="1" x14ac:dyDescent="0.2">
      <c r="B42" s="73"/>
      <c r="C42" s="96"/>
      <c r="D42" s="99"/>
      <c r="E42" s="99"/>
      <c r="F42" s="67"/>
    </row>
    <row r="43" spans="2:6" hidden="1" x14ac:dyDescent="0.2">
      <c r="B43" s="73"/>
      <c r="C43" s="96"/>
      <c r="D43" s="99"/>
      <c r="E43" s="99"/>
      <c r="F43" s="67"/>
    </row>
    <row r="44" spans="2:6" hidden="1" x14ac:dyDescent="0.2">
      <c r="B44" s="73"/>
      <c r="C44" s="96"/>
      <c r="D44" s="99"/>
      <c r="E44" s="99"/>
      <c r="F44" s="67"/>
    </row>
    <row r="45" spans="2:6" hidden="1" x14ac:dyDescent="0.2">
      <c r="B45" s="73"/>
      <c r="C45" s="96"/>
      <c r="D45" s="99"/>
      <c r="E45" s="99"/>
      <c r="F45" s="67"/>
    </row>
    <row r="46" spans="2:6" hidden="1" x14ac:dyDescent="0.2">
      <c r="B46" s="73"/>
      <c r="C46" s="96"/>
      <c r="D46" s="99"/>
      <c r="E46" s="99"/>
      <c r="F46" s="67"/>
    </row>
    <row r="47" spans="2:6" hidden="1" x14ac:dyDescent="0.2">
      <c r="B47" s="73"/>
      <c r="C47" s="96"/>
      <c r="D47" s="99"/>
      <c r="E47" s="99"/>
      <c r="F47" s="67"/>
    </row>
    <row r="48" spans="2:6" hidden="1" x14ac:dyDescent="0.2">
      <c r="B48" s="73"/>
      <c r="C48" s="96"/>
      <c r="D48" s="99"/>
      <c r="E48" s="99"/>
      <c r="F48" s="67"/>
    </row>
    <row r="49" spans="2:6" hidden="1" x14ac:dyDescent="0.2">
      <c r="B49" s="73"/>
      <c r="C49" s="96"/>
      <c r="D49" s="99"/>
      <c r="E49" s="99"/>
      <c r="F49" s="67"/>
    </row>
    <row r="50" spans="2:6" hidden="1" x14ac:dyDescent="0.2">
      <c r="B50" s="73"/>
      <c r="C50" s="96"/>
      <c r="D50" s="99"/>
      <c r="E50" s="99"/>
      <c r="F50" s="67"/>
    </row>
    <row r="51" spans="2:6" hidden="1" x14ac:dyDescent="0.2">
      <c r="B51" s="73"/>
      <c r="C51" s="96"/>
      <c r="D51" s="99"/>
      <c r="E51" s="99"/>
      <c r="F51" s="67"/>
    </row>
    <row r="52" spans="2:6" hidden="1" x14ac:dyDescent="0.2">
      <c r="B52" s="73"/>
      <c r="C52" s="96"/>
      <c r="D52" s="99"/>
      <c r="E52" s="99"/>
      <c r="F52" s="67"/>
    </row>
    <row r="53" spans="2:6" hidden="1" x14ac:dyDescent="0.2">
      <c r="B53" s="73"/>
      <c r="C53" s="96"/>
      <c r="D53" s="99"/>
      <c r="E53" s="99"/>
      <c r="F53" s="67"/>
    </row>
    <row r="54" spans="2:6" hidden="1" x14ac:dyDescent="0.2">
      <c r="B54" s="73"/>
      <c r="C54" s="96"/>
      <c r="D54" s="99"/>
      <c r="E54" s="99"/>
      <c r="F54" s="67"/>
    </row>
    <row r="55" spans="2:6" hidden="1" x14ac:dyDescent="0.2">
      <c r="B55" s="73"/>
      <c r="C55" s="96"/>
      <c r="D55" s="99"/>
      <c r="E55" s="99"/>
      <c r="F55" s="67"/>
    </row>
    <row r="56" spans="2:6" hidden="1" x14ac:dyDescent="0.2">
      <c r="B56" s="73"/>
      <c r="C56" s="96"/>
      <c r="D56" s="99"/>
      <c r="E56" s="99"/>
      <c r="F56" s="67"/>
    </row>
    <row r="57" spans="2:6" hidden="1" x14ac:dyDescent="0.2">
      <c r="B57" s="73"/>
      <c r="C57" s="96"/>
      <c r="D57" s="99"/>
      <c r="E57" s="99"/>
      <c r="F57" s="67"/>
    </row>
    <row r="58" spans="2:6" hidden="1" x14ac:dyDescent="0.2">
      <c r="B58" s="73"/>
      <c r="C58" s="96"/>
      <c r="D58" s="99"/>
      <c r="E58" s="99"/>
      <c r="F58" s="67"/>
    </row>
    <row r="59" spans="2:6" hidden="1" x14ac:dyDescent="0.2">
      <c r="B59" s="73"/>
      <c r="C59" s="96"/>
      <c r="D59" s="99"/>
      <c r="E59" s="99"/>
      <c r="F59" s="67"/>
    </row>
    <row r="60" spans="2:6" hidden="1" x14ac:dyDescent="0.2">
      <c r="B60" s="73"/>
      <c r="C60" s="96"/>
      <c r="D60" s="99"/>
      <c r="E60" s="99"/>
      <c r="F60" s="67"/>
    </row>
    <row r="61" spans="2:6" hidden="1" x14ac:dyDescent="0.2">
      <c r="B61" s="73"/>
      <c r="C61" s="96"/>
      <c r="D61" s="99"/>
      <c r="E61" s="99"/>
      <c r="F61" s="67"/>
    </row>
    <row r="62" spans="2:6" hidden="1" x14ac:dyDescent="0.2">
      <c r="B62" s="73"/>
      <c r="C62" s="96"/>
      <c r="D62" s="99"/>
      <c r="E62" s="99"/>
      <c r="F62" s="67"/>
    </row>
    <row r="63" spans="2:6" hidden="1" x14ac:dyDescent="0.2">
      <c r="B63" s="73"/>
      <c r="C63" s="96"/>
      <c r="D63" s="99"/>
      <c r="E63" s="99"/>
      <c r="F63" s="67"/>
    </row>
    <row r="64" spans="2:6" hidden="1" x14ac:dyDescent="0.2">
      <c r="B64" s="73"/>
      <c r="C64" s="96"/>
      <c r="D64" s="99"/>
      <c r="E64" s="99"/>
      <c r="F64" s="67"/>
    </row>
    <row r="65" spans="2:6" hidden="1" x14ac:dyDescent="0.2">
      <c r="B65" s="73"/>
      <c r="C65" s="96"/>
      <c r="D65" s="99"/>
      <c r="E65" s="99"/>
      <c r="F65" s="67"/>
    </row>
    <row r="66" spans="2:6" hidden="1" x14ac:dyDescent="0.2">
      <c r="B66" s="73"/>
      <c r="C66" s="96"/>
      <c r="D66" s="99"/>
      <c r="E66" s="99"/>
      <c r="F66" s="67"/>
    </row>
    <row r="67" spans="2:6" hidden="1" x14ac:dyDescent="0.2">
      <c r="B67" s="73"/>
      <c r="C67" s="96"/>
      <c r="D67" s="99"/>
      <c r="E67" s="99"/>
      <c r="F67" s="67"/>
    </row>
    <row r="68" spans="2:6" hidden="1" x14ac:dyDescent="0.2">
      <c r="B68" s="73"/>
      <c r="C68" s="96"/>
      <c r="D68" s="99"/>
      <c r="E68" s="99"/>
      <c r="F68" s="67"/>
    </row>
    <row r="69" spans="2:6" hidden="1" x14ac:dyDescent="0.2">
      <c r="B69" s="73"/>
      <c r="C69" s="96"/>
      <c r="D69" s="99"/>
      <c r="E69" s="99"/>
      <c r="F69" s="67"/>
    </row>
    <row r="70" spans="2:6" hidden="1" x14ac:dyDescent="0.2">
      <c r="B70" s="73"/>
      <c r="C70" s="96"/>
      <c r="D70" s="99"/>
      <c r="E70" s="99"/>
      <c r="F70" s="67"/>
    </row>
    <row r="71" spans="2:6" hidden="1" x14ac:dyDescent="0.2">
      <c r="B71" s="73"/>
      <c r="C71" s="96"/>
      <c r="D71" s="99"/>
      <c r="E71" s="99"/>
      <c r="F71" s="67"/>
    </row>
    <row r="72" spans="2:6" hidden="1" x14ac:dyDescent="0.2">
      <c r="B72" s="73"/>
      <c r="C72" s="96"/>
      <c r="D72" s="99"/>
      <c r="E72" s="99"/>
      <c r="F72" s="67"/>
    </row>
    <row r="73" spans="2:6" hidden="1" x14ac:dyDescent="0.2">
      <c r="B73" s="73"/>
      <c r="C73" s="96"/>
      <c r="D73" s="99"/>
      <c r="E73" s="99"/>
      <c r="F73" s="67"/>
    </row>
    <row r="74" spans="2:6" hidden="1" x14ac:dyDescent="0.2">
      <c r="B74" s="73"/>
      <c r="C74" s="96"/>
      <c r="D74" s="99"/>
      <c r="E74" s="99"/>
      <c r="F74" s="67"/>
    </row>
    <row r="75" spans="2:6" hidden="1" x14ac:dyDescent="0.2">
      <c r="B75" s="73"/>
      <c r="C75" s="96"/>
      <c r="D75" s="99"/>
      <c r="E75" s="99"/>
      <c r="F75" s="67"/>
    </row>
    <row r="76" spans="2:6" hidden="1" x14ac:dyDescent="0.2">
      <c r="B76" s="73"/>
      <c r="C76" s="96"/>
      <c r="D76" s="99"/>
      <c r="E76" s="99"/>
      <c r="F76" s="67"/>
    </row>
    <row r="77" spans="2:6" hidden="1" x14ac:dyDescent="0.2">
      <c r="B77" s="73"/>
      <c r="C77" s="96"/>
      <c r="D77" s="99"/>
      <c r="E77" s="99"/>
      <c r="F77" s="67"/>
    </row>
    <row r="78" spans="2:6" hidden="1" x14ac:dyDescent="0.2">
      <c r="B78" s="73"/>
      <c r="C78" s="96"/>
      <c r="D78" s="99"/>
      <c r="E78" s="99"/>
      <c r="F78" s="67"/>
    </row>
    <row r="79" spans="2:6" hidden="1" x14ac:dyDescent="0.2">
      <c r="B79" s="73"/>
      <c r="C79" s="96"/>
      <c r="D79" s="99"/>
      <c r="E79" s="99"/>
      <c r="F79" s="67"/>
    </row>
    <row r="80" spans="2:6" hidden="1" x14ac:dyDescent="0.2">
      <c r="B80" s="73"/>
      <c r="C80" s="96"/>
      <c r="D80" s="99"/>
      <c r="E80" s="99"/>
      <c r="F80" s="67"/>
    </row>
    <row r="81" spans="2:6" hidden="1" x14ac:dyDescent="0.2">
      <c r="B81" s="73"/>
      <c r="C81" s="96"/>
      <c r="D81" s="99"/>
      <c r="E81" s="99"/>
      <c r="F81" s="67"/>
    </row>
    <row r="82" spans="2:6" hidden="1" x14ac:dyDescent="0.2">
      <c r="B82" s="73"/>
      <c r="C82" s="96"/>
      <c r="D82" s="99"/>
      <c r="E82" s="99"/>
      <c r="F82" s="67"/>
    </row>
    <row r="83" spans="2:6" hidden="1" x14ac:dyDescent="0.2">
      <c r="B83" s="73"/>
      <c r="C83" s="96"/>
      <c r="D83" s="99"/>
      <c r="E83" s="99"/>
      <c r="F83" s="67"/>
    </row>
    <row r="84" spans="2:6" hidden="1" x14ac:dyDescent="0.2">
      <c r="B84" s="73"/>
      <c r="C84" s="96"/>
      <c r="D84" s="99"/>
      <c r="E84" s="99"/>
      <c r="F84" s="67"/>
    </row>
    <row r="85" spans="2:6" hidden="1" x14ac:dyDescent="0.2">
      <c r="B85" s="73"/>
      <c r="C85" s="96"/>
      <c r="D85" s="99"/>
      <c r="E85" s="99"/>
      <c r="F85" s="67"/>
    </row>
    <row r="86" spans="2:6" hidden="1" x14ac:dyDescent="0.2">
      <c r="B86" s="98"/>
      <c r="C86" s="47"/>
      <c r="D86" s="49"/>
      <c r="E86" s="49"/>
      <c r="F86" s="48"/>
    </row>
    <row r="87" spans="2:6" hidden="1" x14ac:dyDescent="0.2">
      <c r="B87" s="98"/>
      <c r="C87" s="47"/>
      <c r="D87" s="49"/>
      <c r="E87" s="49"/>
      <c r="F87" s="48"/>
    </row>
    <row r="88" spans="2:6" hidden="1" x14ac:dyDescent="0.2">
      <c r="B88" s="98"/>
      <c r="C88" s="47"/>
      <c r="D88" s="49"/>
      <c r="E88" s="49"/>
      <c r="F88" s="48"/>
    </row>
    <row r="89" spans="2:6" hidden="1" x14ac:dyDescent="0.2">
      <c r="B89" s="98"/>
      <c r="C89" s="47"/>
      <c r="D89" s="49"/>
      <c r="E89" s="49"/>
      <c r="F89" s="48"/>
    </row>
    <row r="90" spans="2:6" hidden="1" x14ac:dyDescent="0.2">
      <c r="B90" s="98"/>
      <c r="C90" s="47"/>
      <c r="D90" s="49"/>
      <c r="E90" s="49"/>
      <c r="F90" s="48"/>
    </row>
    <row r="91" spans="2:6" hidden="1" x14ac:dyDescent="0.2">
      <c r="B91" s="98"/>
      <c r="C91" s="47"/>
      <c r="D91" s="49"/>
      <c r="E91" s="49"/>
      <c r="F91" s="48"/>
    </row>
    <row r="92" spans="2:6" hidden="1" x14ac:dyDescent="0.2">
      <c r="B92" s="98"/>
      <c r="C92" s="47"/>
      <c r="D92" s="49"/>
      <c r="E92" s="49"/>
      <c r="F92" s="48"/>
    </row>
    <row r="93" spans="2:6" hidden="1" x14ac:dyDescent="0.2">
      <c r="B93" s="98"/>
      <c r="C93" s="47"/>
      <c r="D93" s="49"/>
      <c r="E93" s="49"/>
      <c r="F93" s="48"/>
    </row>
    <row r="94" spans="2:6" hidden="1" x14ac:dyDescent="0.2">
      <c r="B94" s="98"/>
      <c r="C94" s="47"/>
      <c r="D94" s="49"/>
      <c r="E94" s="49"/>
      <c r="F94" s="48"/>
    </row>
    <row r="95" spans="2:6" hidden="1" x14ac:dyDescent="0.2">
      <c r="B95" s="98"/>
      <c r="C95" s="47"/>
      <c r="D95" s="49"/>
      <c r="E95" s="49"/>
      <c r="F95" s="48"/>
    </row>
    <row r="96" spans="2:6" hidden="1" x14ac:dyDescent="0.2">
      <c r="B96" s="98"/>
      <c r="C96" s="47"/>
      <c r="D96" s="49"/>
      <c r="E96" s="49"/>
      <c r="F96" s="48"/>
    </row>
    <row r="97" spans="2:6" hidden="1" x14ac:dyDescent="0.2">
      <c r="B97" s="98"/>
      <c r="C97" s="47"/>
      <c r="D97" s="49"/>
      <c r="E97" s="49"/>
      <c r="F97" s="48"/>
    </row>
    <row r="98" spans="2:6" hidden="1" x14ac:dyDescent="0.2">
      <c r="B98" s="98"/>
      <c r="C98" s="47"/>
      <c r="D98" s="49"/>
      <c r="E98" s="49"/>
      <c r="F98" s="48"/>
    </row>
    <row r="99" spans="2:6" hidden="1" x14ac:dyDescent="0.2">
      <c r="B99" s="98"/>
      <c r="C99" s="47"/>
      <c r="D99" s="49"/>
      <c r="E99" s="49"/>
      <c r="F99" s="48"/>
    </row>
    <row r="100" spans="2:6" hidden="1" x14ac:dyDescent="0.2">
      <c r="B100" s="98"/>
      <c r="C100" s="47"/>
      <c r="D100" s="49"/>
      <c r="E100" s="49"/>
      <c r="F100" s="4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A75ATMXYATQZ-504788678-5590</_dlc_DocId>
    <_dlc_DocIdUrl xmlns="749f857c-ce21-4bb3-a7f5-d25c53ae8d09">
      <Url>https://patriainvest.sharepoint.com/sites/RI.RE/_layouts/15/DocIdRedir.aspx?ID=A75ATMXYATQZ-504788678-5590</Url>
      <Description>A75ATMXYATQZ-504788678-5590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b62f75a25af13906bf5fbfce3ef2ae83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fa6e6c82856d1580db234857f4da879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16B71-6BDC-420E-AA52-8D18D1AC8ABA}">
  <ds:schemaRefs>
    <ds:schemaRef ds:uri="http://schemas.microsoft.com/office/2006/documentManagement/types"/>
    <ds:schemaRef ds:uri="749f857c-ce21-4bb3-a7f5-d25c53ae8d09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3a584c4-18ad-4849-998f-4c6c1b15cd31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AECE08C-1F8D-4287-9594-C8545D225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Infos Gerais</vt:lpstr>
      <vt:lpstr>Resumo</vt:lpstr>
      <vt:lpstr>Portfólio (1.1)</vt:lpstr>
      <vt:lpstr>Portfólio (1.2)</vt:lpstr>
      <vt:lpstr>BP</vt:lpstr>
      <vt:lpstr>DRE</vt:lpstr>
      <vt:lpstr>Performance</vt:lpstr>
      <vt:lpstr>Rentabilidade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Felício</dc:creator>
  <cp:lastModifiedBy>Argentin, Lucca</cp:lastModifiedBy>
  <cp:lastPrinted>2020-04-22T22:59:17Z</cp:lastPrinted>
  <dcterms:created xsi:type="dcterms:W3CDTF">2018-04-10T18:02:07Z</dcterms:created>
  <dcterms:modified xsi:type="dcterms:W3CDTF">2025-08-20T21:15:59Z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4d79f1b3-ae4f-4bbb-8207-98608fa1ed94</vt:lpwstr>
  </property>
  <property fmtid="{D5CDD505-2E9C-101B-9397-08002B2CF9AE}" pid="12" name="EcoUpdateId">
    <vt:lpwstr>1436116716</vt:lpwstr>
  </property>
  <property fmtid="{D5CDD505-2E9C-101B-9397-08002B2CF9AE}" pid="13" name="EcoUpdateMessage">
    <vt:lpwstr>2025/07/04-17:18:36</vt:lpwstr>
  </property>
  <property fmtid="{D5CDD505-2E9C-101B-9397-08002B2CF9AE}" pid="14" name="EcoUpdateStatus">
    <vt:lpwstr>2025-07-03=BRA:St,ME,Fd,TP;USA:St,ME;ARG:St,ME,Fd,TP;MEX:St,ME,Fd,TP;CHL:St,ME,Fd;COL:St,ME;PER:St,ME;SAU:St|2022-10-17=USA:TP|2021-11-17=CHL:TP|2014-02-26=VEN:St|2002-11-08=JPN:St|2025-06-26=GBR:St,ME|2016-08-18=NNN:St|2025-07-02=COL:Fd;PER:Fd,TP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